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ЭтаКнига" defaultThemeVersion="124226"/>
  <bookViews>
    <workbookView xWindow="120" yWindow="900" windowWidth="15165" windowHeight="7545" activeTab="9"/>
  </bookViews>
  <sheets>
    <sheet name="Январь" sheetId="34" r:id="rId1"/>
    <sheet name="Февраль" sheetId="37" r:id="rId2"/>
    <sheet name="Март" sheetId="38" r:id="rId3"/>
    <sheet name="Апрель" sheetId="39" r:id="rId4"/>
    <sheet name="Май" sheetId="40" r:id="rId5"/>
    <sheet name="Июнь" sheetId="41" r:id="rId6"/>
    <sheet name="Июль" sheetId="42" r:id="rId7"/>
    <sheet name="Август" sheetId="43" r:id="rId8"/>
    <sheet name="Сентябрь" sheetId="44" r:id="rId9"/>
    <sheet name="Октябрь" sheetId="45" r:id="rId10"/>
    <sheet name="Ноябрь" sheetId="46" r:id="rId11"/>
    <sheet name="Декабрь" sheetId="47" r:id="rId12"/>
  </sheets>
  <definedNames>
    <definedName name="_xlnm.Print_Titles" localSheetId="7">Август!$A:$A</definedName>
    <definedName name="_xlnm.Print_Titles" localSheetId="3">Апрель!$A:$A</definedName>
    <definedName name="_xlnm.Print_Titles" localSheetId="11">Декабрь!$A:$A</definedName>
    <definedName name="_xlnm.Print_Titles" localSheetId="6">Июль!$A:$A</definedName>
    <definedName name="_xlnm.Print_Titles" localSheetId="5">Июнь!$A:$A</definedName>
    <definedName name="_xlnm.Print_Titles" localSheetId="4">Май!$A:$A</definedName>
    <definedName name="_xlnm.Print_Titles" localSheetId="2">Март!$A:$A</definedName>
    <definedName name="_xlnm.Print_Titles" localSheetId="10">Ноябрь!$A:$A</definedName>
    <definedName name="_xlnm.Print_Titles" localSheetId="9">Октябрь!$A:$A</definedName>
    <definedName name="_xlnm.Print_Titles" localSheetId="8">Сентябрь!$A:$A</definedName>
    <definedName name="_xlnm.Print_Titles" localSheetId="1">Февраль!$A:$A</definedName>
    <definedName name="_xlnm.Print_Titles" localSheetId="0">Январь!$A:$A</definedName>
  </definedNames>
  <calcPr calcId="145621"/>
</workbook>
</file>

<file path=xl/calcChain.xml><?xml version="1.0" encoding="utf-8"?>
<calcChain xmlns="http://schemas.openxmlformats.org/spreadsheetml/2006/main">
  <c r="BK27" i="44" l="1"/>
  <c r="BJ27" i="44"/>
  <c r="BH27" i="44"/>
  <c r="BG27" i="44"/>
  <c r="BE27" i="44"/>
  <c r="BD27" i="44"/>
  <c r="BB27" i="44"/>
  <c r="BA27" i="44"/>
  <c r="AY27" i="44"/>
  <c r="AX27" i="44"/>
  <c r="AV27" i="44"/>
  <c r="AU27" i="44"/>
  <c r="CD27" i="41" l="1"/>
  <c r="BW28" i="39" l="1"/>
  <c r="BQ28" i="39"/>
  <c r="BK28" i="39"/>
  <c r="BG28" i="39"/>
  <c r="AU28" i="39"/>
  <c r="AS28" i="39"/>
  <c r="AA28" i="39"/>
  <c r="W28" i="39"/>
  <c r="U28" i="39"/>
  <c r="O28" i="39"/>
  <c r="K28" i="39"/>
  <c r="BZ27" i="39"/>
  <c r="BZ28" i="39" s="1"/>
  <c r="BY27" i="39"/>
  <c r="CA27" i="39" s="1"/>
  <c r="BW27" i="39"/>
  <c r="BV27" i="39"/>
  <c r="BV28" i="39" s="1"/>
  <c r="BT27" i="39"/>
  <c r="BT28" i="39" s="1"/>
  <c r="BS27" i="39"/>
  <c r="BS28" i="39" s="1"/>
  <c r="BQ27" i="39"/>
  <c r="BP27" i="39"/>
  <c r="BP28" i="39" s="1"/>
  <c r="BN27" i="39"/>
  <c r="BN28" i="39" s="1"/>
  <c r="BM27" i="39"/>
  <c r="BO27" i="39" s="1"/>
  <c r="BK27" i="39"/>
  <c r="BJ27" i="39"/>
  <c r="BJ28" i="39" s="1"/>
  <c r="BI27" i="39"/>
  <c r="BH27" i="39"/>
  <c r="BH28" i="39" s="1"/>
  <c r="BG27" i="39"/>
  <c r="BE27" i="39"/>
  <c r="BE28" i="39" s="1"/>
  <c r="BD27" i="39"/>
  <c r="BD28" i="39" s="1"/>
  <c r="BB27" i="39"/>
  <c r="BB28" i="39" s="1"/>
  <c r="BA27" i="39"/>
  <c r="BC27" i="39" s="1"/>
  <c r="AY27" i="39"/>
  <c r="AY28" i="39" s="1"/>
  <c r="AX27" i="39"/>
  <c r="AX28" i="39" s="1"/>
  <c r="AV27" i="39"/>
  <c r="AV28" i="39" s="1"/>
  <c r="AU27" i="39"/>
  <c r="AS27" i="39"/>
  <c r="AR27" i="39"/>
  <c r="AR28" i="39" s="1"/>
  <c r="AP27" i="39"/>
  <c r="AP28" i="39" s="1"/>
  <c r="AO27" i="39"/>
  <c r="AQ27" i="39" s="1"/>
  <c r="AM27" i="39"/>
  <c r="AM28" i="39" s="1"/>
  <c r="AL27" i="39"/>
  <c r="AL28" i="39" s="1"/>
  <c r="AJ27" i="39"/>
  <c r="AJ28" i="39" s="1"/>
  <c r="AI27" i="39"/>
  <c r="AI28" i="39" s="1"/>
  <c r="AG27" i="39"/>
  <c r="AG28" i="39" s="1"/>
  <c r="AF27" i="39"/>
  <c r="AF28" i="39" s="1"/>
  <c r="AD27" i="39"/>
  <c r="AD28" i="39" s="1"/>
  <c r="AC27" i="39"/>
  <c r="AE27" i="39" s="1"/>
  <c r="AB27" i="39"/>
  <c r="AA27" i="39"/>
  <c r="Z27" i="39"/>
  <c r="Z28" i="39" s="1"/>
  <c r="X27" i="39"/>
  <c r="X28" i="39" s="1"/>
  <c r="W27" i="39"/>
  <c r="Y27" i="39" s="1"/>
  <c r="U27" i="39"/>
  <c r="T27" i="39"/>
  <c r="T28" i="39" s="1"/>
  <c r="R27" i="39"/>
  <c r="R28" i="39" s="1"/>
  <c r="Q27" i="39"/>
  <c r="O27" i="39"/>
  <c r="N27" i="39"/>
  <c r="N28" i="39" s="1"/>
  <c r="M27" i="39"/>
  <c r="L27" i="39"/>
  <c r="L28" i="39" s="1"/>
  <c r="K27" i="39"/>
  <c r="I27" i="39"/>
  <c r="I28" i="39" s="1"/>
  <c r="H27" i="39"/>
  <c r="H28" i="39" s="1"/>
  <c r="F27" i="39"/>
  <c r="F28" i="39" s="1"/>
  <c r="E27" i="39"/>
  <c r="G27" i="39" s="1"/>
  <c r="D27" i="39"/>
  <c r="C27" i="39"/>
  <c r="C28" i="39" s="1"/>
  <c r="B27" i="39"/>
  <c r="B28" i="39" s="1"/>
  <c r="CC26" i="39"/>
  <c r="CB26" i="39"/>
  <c r="CA26" i="39"/>
  <c r="BX26" i="39"/>
  <c r="BU26" i="39"/>
  <c r="BR26" i="39"/>
  <c r="BO26" i="39"/>
  <c r="BL26" i="39"/>
  <c r="BI26" i="39"/>
  <c r="BF26" i="39"/>
  <c r="BC26" i="39"/>
  <c r="AZ26" i="39"/>
  <c r="AW26" i="39"/>
  <c r="AT26" i="39"/>
  <c r="AQ26" i="39"/>
  <c r="AN26" i="39"/>
  <c r="AK26" i="39"/>
  <c r="AH26" i="39"/>
  <c r="AE26" i="39"/>
  <c r="AB26" i="39"/>
  <c r="Y26" i="39"/>
  <c r="V26" i="39"/>
  <c r="S26" i="39"/>
  <c r="P26" i="39"/>
  <c r="M26" i="39"/>
  <c r="J26" i="39"/>
  <c r="G26" i="39"/>
  <c r="D26" i="39"/>
  <c r="CC25" i="39"/>
  <c r="CB25" i="39"/>
  <c r="CA25" i="39"/>
  <c r="BX25" i="39"/>
  <c r="BU25" i="39"/>
  <c r="BR25" i="39"/>
  <c r="BO25" i="39"/>
  <c r="BL25" i="39"/>
  <c r="BI25" i="39"/>
  <c r="BF25" i="39"/>
  <c r="BC25" i="39"/>
  <c r="AZ25" i="39"/>
  <c r="AW25" i="39"/>
  <c r="AT25" i="39"/>
  <c r="AQ25" i="39"/>
  <c r="AN25" i="39"/>
  <c r="AK25" i="39"/>
  <c r="AH25" i="39"/>
  <c r="AE25" i="39"/>
  <c r="AB25" i="39"/>
  <c r="Y25" i="39"/>
  <c r="V25" i="39"/>
  <c r="S25" i="39"/>
  <c r="P25" i="39"/>
  <c r="M25" i="39"/>
  <c r="J25" i="39"/>
  <c r="G25" i="39"/>
  <c r="D25" i="39"/>
  <c r="CC24" i="39"/>
  <c r="CB24" i="39"/>
  <c r="CA24" i="39"/>
  <c r="BX24" i="39"/>
  <c r="BU24" i="39"/>
  <c r="BR24" i="39"/>
  <c r="BO24" i="39"/>
  <c r="BL24" i="39"/>
  <c r="BI24" i="39"/>
  <c r="BF24" i="39"/>
  <c r="BC24" i="39"/>
  <c r="AZ24" i="39"/>
  <c r="AW24" i="39"/>
  <c r="AT24" i="39"/>
  <c r="AQ24" i="39"/>
  <c r="AN24" i="39"/>
  <c r="AK24" i="39"/>
  <c r="AH24" i="39"/>
  <c r="AE24" i="39"/>
  <c r="AB24" i="39"/>
  <c r="Y24" i="39"/>
  <c r="V24" i="39"/>
  <c r="S24" i="39"/>
  <c r="P24" i="39"/>
  <c r="M24" i="39"/>
  <c r="J24" i="39"/>
  <c r="G24" i="39"/>
  <c r="D24" i="39"/>
  <c r="CC23" i="39"/>
  <c r="CB23" i="39"/>
  <c r="CA23" i="39"/>
  <c r="BX23" i="39"/>
  <c r="BU23" i="39"/>
  <c r="BR23" i="39"/>
  <c r="BO23" i="39"/>
  <c r="BL23" i="39"/>
  <c r="BI23" i="39"/>
  <c r="BF23" i="39"/>
  <c r="BC23" i="39"/>
  <c r="AZ23" i="39"/>
  <c r="AW23" i="39"/>
  <c r="AT23" i="39"/>
  <c r="AQ23" i="39"/>
  <c r="AN23" i="39"/>
  <c r="AK23" i="39"/>
  <c r="AH23" i="39"/>
  <c r="AE23" i="39"/>
  <c r="AB23" i="39"/>
  <c r="Y23" i="39"/>
  <c r="V23" i="39"/>
  <c r="S23" i="39"/>
  <c r="P23" i="39"/>
  <c r="M23" i="39"/>
  <c r="J23" i="39"/>
  <c r="G23" i="39"/>
  <c r="D23" i="39"/>
  <c r="CC22" i="39"/>
  <c r="CB22" i="39"/>
  <c r="CA22" i="39"/>
  <c r="BX22" i="39"/>
  <c r="BU22" i="39"/>
  <c r="BR22" i="39"/>
  <c r="BO22" i="39"/>
  <c r="BL22" i="39"/>
  <c r="BI22" i="39"/>
  <c r="BF22" i="39"/>
  <c r="BC22" i="39"/>
  <c r="AZ22" i="39"/>
  <c r="AW22" i="39"/>
  <c r="AT22" i="39"/>
  <c r="AQ22" i="39"/>
  <c r="AN22" i="39"/>
  <c r="AK22" i="39"/>
  <c r="AH22" i="39"/>
  <c r="AE22" i="39"/>
  <c r="AB22" i="39"/>
  <c r="Y22" i="39"/>
  <c r="V22" i="39"/>
  <c r="S22" i="39"/>
  <c r="P22" i="39"/>
  <c r="M22" i="39"/>
  <c r="J22" i="39"/>
  <c r="G22" i="39"/>
  <c r="D22" i="39"/>
  <c r="CC21" i="39"/>
  <c r="CB21" i="39"/>
  <c r="CA21" i="39"/>
  <c r="BX21" i="39"/>
  <c r="BU21" i="39"/>
  <c r="BR21" i="39"/>
  <c r="BO21" i="39"/>
  <c r="BL21" i="39"/>
  <c r="BI21" i="39"/>
  <c r="BF21" i="39"/>
  <c r="BC21" i="39"/>
  <c r="AZ21" i="39"/>
  <c r="AW21" i="39"/>
  <c r="AT21" i="39"/>
  <c r="AQ21" i="39"/>
  <c r="AN21" i="39"/>
  <c r="AK21" i="39"/>
  <c r="AH21" i="39"/>
  <c r="AE21" i="39"/>
  <c r="AB21" i="39"/>
  <c r="Y21" i="39"/>
  <c r="V21" i="39"/>
  <c r="S21" i="39"/>
  <c r="P21" i="39"/>
  <c r="M21" i="39"/>
  <c r="J21" i="39"/>
  <c r="G21" i="39"/>
  <c r="D21" i="39"/>
  <c r="CC20" i="39"/>
  <c r="CB20" i="39"/>
  <c r="CA20" i="39"/>
  <c r="BX20" i="39"/>
  <c r="BU20" i="39"/>
  <c r="BR20" i="39"/>
  <c r="BO20" i="39"/>
  <c r="BL20" i="39"/>
  <c r="BI20" i="39"/>
  <c r="BF20" i="39"/>
  <c r="BC20" i="39"/>
  <c r="AZ20" i="39"/>
  <c r="AW20" i="39"/>
  <c r="AT20" i="39"/>
  <c r="AQ20" i="39"/>
  <c r="AN20" i="39"/>
  <c r="AK20" i="39"/>
  <c r="AH20" i="39"/>
  <c r="AE20" i="39"/>
  <c r="AB20" i="39"/>
  <c r="Y20" i="39"/>
  <c r="V20" i="39"/>
  <c r="S20" i="39"/>
  <c r="P20" i="39"/>
  <c r="M20" i="39"/>
  <c r="J20" i="39"/>
  <c r="G20" i="39"/>
  <c r="D20" i="39"/>
  <c r="CC19" i="39"/>
  <c r="CB19" i="39"/>
  <c r="CA19" i="39"/>
  <c r="BX19" i="39"/>
  <c r="BU19" i="39"/>
  <c r="BR19" i="39"/>
  <c r="BO19" i="39"/>
  <c r="BL19" i="39"/>
  <c r="BI19" i="39"/>
  <c r="BF19" i="39"/>
  <c r="BC19" i="39"/>
  <c r="AZ19" i="39"/>
  <c r="AW19" i="39"/>
  <c r="AT19" i="39"/>
  <c r="AQ19" i="39"/>
  <c r="AN19" i="39"/>
  <c r="AK19" i="39"/>
  <c r="AH19" i="39"/>
  <c r="AE19" i="39"/>
  <c r="AB19" i="39"/>
  <c r="Y19" i="39"/>
  <c r="V19" i="39"/>
  <c r="S19" i="39"/>
  <c r="P19" i="39"/>
  <c r="M19" i="39"/>
  <c r="J19" i="39"/>
  <c r="G19" i="39"/>
  <c r="D19" i="39"/>
  <c r="CC18" i="39"/>
  <c r="CB18" i="39"/>
  <c r="CA18" i="39"/>
  <c r="BX18" i="39"/>
  <c r="BU18" i="39"/>
  <c r="BR18" i="39"/>
  <c r="BO18" i="39"/>
  <c r="BL18" i="39"/>
  <c r="BI18" i="39"/>
  <c r="BF18" i="39"/>
  <c r="BC18" i="39"/>
  <c r="AZ18" i="39"/>
  <c r="AW18" i="39"/>
  <c r="AT18" i="39"/>
  <c r="AQ18" i="39"/>
  <c r="AN18" i="39"/>
  <c r="AK18" i="39"/>
  <c r="AH18" i="39"/>
  <c r="AE18" i="39"/>
  <c r="AB18" i="39"/>
  <c r="Y18" i="39"/>
  <c r="V18" i="39"/>
  <c r="S18" i="39"/>
  <c r="P18" i="39"/>
  <c r="M18" i="39"/>
  <c r="J18" i="39"/>
  <c r="G18" i="39"/>
  <c r="D18" i="39"/>
  <c r="CC17" i="39"/>
  <c r="CB17" i="39"/>
  <c r="CA17" i="39"/>
  <c r="BX17" i="39"/>
  <c r="BU17" i="39"/>
  <c r="BR17" i="39"/>
  <c r="BO17" i="39"/>
  <c r="BL17" i="39"/>
  <c r="BI17" i="39"/>
  <c r="BF17" i="39"/>
  <c r="BC17" i="39"/>
  <c r="AZ17" i="39"/>
  <c r="AW17" i="39"/>
  <c r="AT17" i="39"/>
  <c r="AQ17" i="39"/>
  <c r="AN17" i="39"/>
  <c r="AK17" i="39"/>
  <c r="AH17" i="39"/>
  <c r="AE17" i="39"/>
  <c r="AB17" i="39"/>
  <c r="Y17" i="39"/>
  <c r="V17" i="39"/>
  <c r="S17" i="39"/>
  <c r="P17" i="39"/>
  <c r="M17" i="39"/>
  <c r="J17" i="39"/>
  <c r="G17" i="39"/>
  <c r="D17" i="39"/>
  <c r="CC16" i="39"/>
  <c r="CB16" i="39"/>
  <c r="CA16" i="39"/>
  <c r="BX16" i="39"/>
  <c r="BU16" i="39"/>
  <c r="BR16" i="39"/>
  <c r="BO16" i="39"/>
  <c r="BL16" i="39"/>
  <c r="BI16" i="39"/>
  <c r="BF16" i="39"/>
  <c r="BC16" i="39"/>
  <c r="AZ16" i="39"/>
  <c r="AW16" i="39"/>
  <c r="AT16" i="39"/>
  <c r="AQ16" i="39"/>
  <c r="AN16" i="39"/>
  <c r="AK16" i="39"/>
  <c r="AH16" i="39"/>
  <c r="AE16" i="39"/>
  <c r="AB16" i="39"/>
  <c r="Y16" i="39"/>
  <c r="V16" i="39"/>
  <c r="S16" i="39"/>
  <c r="P16" i="39"/>
  <c r="M16" i="39"/>
  <c r="J16" i="39"/>
  <c r="G16" i="39"/>
  <c r="D16" i="39"/>
  <c r="CC15" i="39"/>
  <c r="CB15" i="39"/>
  <c r="CA15" i="39"/>
  <c r="BX15" i="39"/>
  <c r="BU15" i="39"/>
  <c r="BR15" i="39"/>
  <c r="BO15" i="39"/>
  <c r="BL15" i="39"/>
  <c r="BI15" i="39"/>
  <c r="BF15" i="39"/>
  <c r="BC15" i="39"/>
  <c r="AZ15" i="39"/>
  <c r="AW15" i="39"/>
  <c r="AT15" i="39"/>
  <c r="AQ15" i="39"/>
  <c r="AN15" i="39"/>
  <c r="AK15" i="39"/>
  <c r="AH15" i="39"/>
  <c r="AE15" i="39"/>
  <c r="AB15" i="39"/>
  <c r="Y15" i="39"/>
  <c r="V15" i="39"/>
  <c r="S15" i="39"/>
  <c r="P15" i="39"/>
  <c r="M15" i="39"/>
  <c r="J15" i="39"/>
  <c r="G15" i="39"/>
  <c r="D15" i="39"/>
  <c r="CC14" i="39"/>
  <c r="CB14" i="39"/>
  <c r="CA14" i="39"/>
  <c r="BX14" i="39"/>
  <c r="BU14" i="39"/>
  <c r="BR14" i="39"/>
  <c r="BO14" i="39"/>
  <c r="BL14" i="39"/>
  <c r="BI14" i="39"/>
  <c r="BF14" i="39"/>
  <c r="BC14" i="39"/>
  <c r="AZ14" i="39"/>
  <c r="AW14" i="39"/>
  <c r="AT14" i="39"/>
  <c r="AQ14" i="39"/>
  <c r="AN14" i="39"/>
  <c r="AK14" i="39"/>
  <c r="AH14" i="39"/>
  <c r="AE14" i="39"/>
  <c r="AB14" i="39"/>
  <c r="Y14" i="39"/>
  <c r="V14" i="39"/>
  <c r="S14" i="39"/>
  <c r="P14" i="39"/>
  <c r="M14" i="39"/>
  <c r="J14" i="39"/>
  <c r="G14" i="39"/>
  <c r="D14" i="39"/>
  <c r="CC13" i="39"/>
  <c r="CB13" i="39"/>
  <c r="CA13" i="39"/>
  <c r="BX13" i="39"/>
  <c r="BU13" i="39"/>
  <c r="BR13" i="39"/>
  <c r="BO13" i="39"/>
  <c r="BL13" i="39"/>
  <c r="BI13" i="39"/>
  <c r="BF13" i="39"/>
  <c r="BC13" i="39"/>
  <c r="AZ13" i="39"/>
  <c r="AW13" i="39"/>
  <c r="AT13" i="39"/>
  <c r="AQ13" i="39"/>
  <c r="AN13" i="39"/>
  <c r="AK13" i="39"/>
  <c r="AH13" i="39"/>
  <c r="AE13" i="39"/>
  <c r="AB13" i="39"/>
  <c r="Y13" i="39"/>
  <c r="V13" i="39"/>
  <c r="S13" i="39"/>
  <c r="P13" i="39"/>
  <c r="M13" i="39"/>
  <c r="J13" i="39"/>
  <c r="G13" i="39"/>
  <c r="D13" i="39"/>
  <c r="CC12" i="39"/>
  <c r="CB12" i="39"/>
  <c r="CA12" i="39"/>
  <c r="BX12" i="39"/>
  <c r="BU12" i="39"/>
  <c r="BR12" i="39"/>
  <c r="BO12" i="39"/>
  <c r="BL12" i="39"/>
  <c r="BI12" i="39"/>
  <c r="BF12" i="39"/>
  <c r="BC12" i="39"/>
  <c r="AZ12" i="39"/>
  <c r="AW12" i="39"/>
  <c r="AT12" i="39"/>
  <c r="AQ12" i="39"/>
  <c r="AN12" i="39"/>
  <c r="AK12" i="39"/>
  <c r="AH12" i="39"/>
  <c r="AE12" i="39"/>
  <c r="AB12" i="39"/>
  <c r="Y12" i="39"/>
  <c r="V12" i="39"/>
  <c r="S12" i="39"/>
  <c r="P12" i="39"/>
  <c r="M12" i="39"/>
  <c r="J12" i="39"/>
  <c r="G12" i="39"/>
  <c r="D12" i="39"/>
  <c r="CC11" i="39"/>
  <c r="CB11" i="39"/>
  <c r="CA11" i="39"/>
  <c r="BX11" i="39"/>
  <c r="BU11" i="39"/>
  <c r="BR11" i="39"/>
  <c r="BO11" i="39"/>
  <c r="BL11" i="39"/>
  <c r="BI11" i="39"/>
  <c r="BF11" i="39"/>
  <c r="BC11" i="39"/>
  <c r="AZ11" i="39"/>
  <c r="AW11" i="39"/>
  <c r="AT11" i="39"/>
  <c r="AQ11" i="39"/>
  <c r="AN11" i="39"/>
  <c r="AK11" i="39"/>
  <c r="AH11" i="39"/>
  <c r="AE11" i="39"/>
  <c r="AB11" i="39"/>
  <c r="Y11" i="39"/>
  <c r="V11" i="39"/>
  <c r="S11" i="39"/>
  <c r="P11" i="39"/>
  <c r="M11" i="39"/>
  <c r="J11" i="39"/>
  <c r="G11" i="39"/>
  <c r="D11" i="39"/>
  <c r="CC10" i="39"/>
  <c r="CB10" i="39"/>
  <c r="CA10" i="39"/>
  <c r="BX10" i="39"/>
  <c r="BU10" i="39"/>
  <c r="BR10" i="39"/>
  <c r="BO10" i="39"/>
  <c r="BL10" i="39"/>
  <c r="BI10" i="39"/>
  <c r="BF10" i="39"/>
  <c r="BC10" i="39"/>
  <c r="AZ10" i="39"/>
  <c r="AW10" i="39"/>
  <c r="AT10" i="39"/>
  <c r="AQ10" i="39"/>
  <c r="AN10" i="39"/>
  <c r="AK10" i="39"/>
  <c r="AH10" i="39"/>
  <c r="AE10" i="39"/>
  <c r="AB10" i="39"/>
  <c r="Y10" i="39"/>
  <c r="V10" i="39"/>
  <c r="S10" i="39"/>
  <c r="P10" i="39"/>
  <c r="M10" i="39"/>
  <c r="J10" i="39"/>
  <c r="G10" i="39"/>
  <c r="D10" i="39"/>
  <c r="CC9" i="39"/>
  <c r="CB9" i="39"/>
  <c r="CA9" i="39"/>
  <c r="BX9" i="39"/>
  <c r="BU9" i="39"/>
  <c r="BR9" i="39"/>
  <c r="BO9" i="39"/>
  <c r="BL9" i="39"/>
  <c r="BI9" i="39"/>
  <c r="BF9" i="39"/>
  <c r="BC9" i="39"/>
  <c r="AZ9" i="39"/>
  <c r="AW9" i="39"/>
  <c r="AT9" i="39"/>
  <c r="AQ9" i="39"/>
  <c r="AN9" i="39"/>
  <c r="AK9" i="39"/>
  <c r="AH9" i="39"/>
  <c r="AE9" i="39"/>
  <c r="AB9" i="39"/>
  <c r="Y9" i="39"/>
  <c r="V9" i="39"/>
  <c r="S9" i="39"/>
  <c r="P9" i="39"/>
  <c r="M9" i="39"/>
  <c r="J9" i="39"/>
  <c r="G9" i="39"/>
  <c r="D9" i="39"/>
  <c r="CC8" i="39"/>
  <c r="CB8" i="39"/>
  <c r="CA8" i="39"/>
  <c r="BX8" i="39"/>
  <c r="BU8" i="39"/>
  <c r="BR8" i="39"/>
  <c r="BO8" i="39"/>
  <c r="BL8" i="39"/>
  <c r="BI8" i="39"/>
  <c r="BF8" i="39"/>
  <c r="BC8" i="39"/>
  <c r="AZ8" i="39"/>
  <c r="AW8" i="39"/>
  <c r="AT8" i="39"/>
  <c r="AQ8" i="39"/>
  <c r="AN8" i="39"/>
  <c r="AK8" i="39"/>
  <c r="AH8" i="39"/>
  <c r="AE8" i="39"/>
  <c r="AB8" i="39"/>
  <c r="Y8" i="39"/>
  <c r="V8" i="39"/>
  <c r="S8" i="39"/>
  <c r="P8" i="39"/>
  <c r="M8" i="39"/>
  <c r="J8" i="39"/>
  <c r="G8" i="39"/>
  <c r="D8" i="39"/>
  <c r="CC7" i="39"/>
  <c r="CB7" i="39"/>
  <c r="CA7" i="39"/>
  <c r="BX7" i="39"/>
  <c r="BU7" i="39"/>
  <c r="BR7" i="39"/>
  <c r="BO7" i="39"/>
  <c r="BL7" i="39"/>
  <c r="BI7" i="39"/>
  <c r="BF7" i="39"/>
  <c r="BC7" i="39"/>
  <c r="AZ7" i="39"/>
  <c r="AW7" i="39"/>
  <c r="AT7" i="39"/>
  <c r="AQ7" i="39"/>
  <c r="AN7" i="39"/>
  <c r="AK7" i="39"/>
  <c r="AH7" i="39"/>
  <c r="AE7" i="39"/>
  <c r="AB7" i="39"/>
  <c r="Y7" i="39"/>
  <c r="V7" i="39"/>
  <c r="S7" i="39"/>
  <c r="P7" i="39"/>
  <c r="M7" i="39"/>
  <c r="J7" i="39"/>
  <c r="G7" i="39"/>
  <c r="D7" i="39"/>
  <c r="CC6" i="39"/>
  <c r="CB6" i="39"/>
  <c r="CA6" i="39"/>
  <c r="BX6" i="39"/>
  <c r="BU6" i="39"/>
  <c r="BR6" i="39"/>
  <c r="BO6" i="39"/>
  <c r="BL6" i="39"/>
  <c r="BI6" i="39"/>
  <c r="BF6" i="39"/>
  <c r="BC6" i="39"/>
  <c r="AZ6" i="39"/>
  <c r="AW6" i="39"/>
  <c r="AT6" i="39"/>
  <c r="AQ6" i="39"/>
  <c r="AN6" i="39"/>
  <c r="AK6" i="39"/>
  <c r="AH6" i="39"/>
  <c r="AE6" i="39"/>
  <c r="AB6" i="39"/>
  <c r="Y6" i="39"/>
  <c r="V6" i="39"/>
  <c r="S6" i="39"/>
  <c r="P6" i="39"/>
  <c r="M6" i="39"/>
  <c r="J6" i="39"/>
  <c r="G6" i="39"/>
  <c r="D6" i="39"/>
  <c r="BW28" i="38"/>
  <c r="BK28" i="38"/>
  <c r="BG28" i="38"/>
  <c r="AY28" i="38"/>
  <c r="AU28" i="38"/>
  <c r="AS28" i="38"/>
  <c r="AG28" i="38"/>
  <c r="K28" i="38"/>
  <c r="C28" i="38"/>
  <c r="BZ27" i="38"/>
  <c r="BZ28" i="38" s="1"/>
  <c r="BY27" i="38"/>
  <c r="CA27" i="38" s="1"/>
  <c r="BW27" i="38"/>
  <c r="BV27" i="38"/>
  <c r="BV28" i="38" s="1"/>
  <c r="BT27" i="38"/>
  <c r="BT28" i="38" s="1"/>
  <c r="BS27" i="38"/>
  <c r="BS28" i="38" s="1"/>
  <c r="BQ27" i="38"/>
  <c r="BQ28" i="38" s="1"/>
  <c r="BP27" i="38"/>
  <c r="BP28" i="38" s="1"/>
  <c r="BN27" i="38"/>
  <c r="BN28" i="38" s="1"/>
  <c r="BM27" i="38"/>
  <c r="BO27" i="38" s="1"/>
  <c r="BK27" i="38"/>
  <c r="BJ27" i="38"/>
  <c r="BJ28" i="38" s="1"/>
  <c r="BI27" i="38"/>
  <c r="BH27" i="38"/>
  <c r="BH28" i="38" s="1"/>
  <c r="BG27" i="38"/>
  <c r="BE27" i="38"/>
  <c r="BE28" i="38" s="1"/>
  <c r="BD27" i="38"/>
  <c r="BD28" i="38" s="1"/>
  <c r="BB27" i="38"/>
  <c r="BB28" i="38" s="1"/>
  <c r="BA27" i="38"/>
  <c r="BC27" i="38" s="1"/>
  <c r="AY27" i="38"/>
  <c r="AX27" i="38"/>
  <c r="AX28" i="38" s="1"/>
  <c r="AV27" i="38"/>
  <c r="AV28" i="38" s="1"/>
  <c r="AU27" i="38"/>
  <c r="AS27" i="38"/>
  <c r="AR27" i="38"/>
  <c r="AR28" i="38" s="1"/>
  <c r="AP27" i="38"/>
  <c r="AP28" i="38" s="1"/>
  <c r="AO27" i="38"/>
  <c r="AM27" i="38"/>
  <c r="AM28" i="38" s="1"/>
  <c r="AL27" i="38"/>
  <c r="AL28" i="38" s="1"/>
  <c r="AJ27" i="38"/>
  <c r="AJ28" i="38" s="1"/>
  <c r="AI27" i="38"/>
  <c r="AI28" i="38" s="1"/>
  <c r="AG27" i="38"/>
  <c r="AF27" i="38"/>
  <c r="AF28" i="38" s="1"/>
  <c r="AD27" i="38"/>
  <c r="AD28" i="38" s="1"/>
  <c r="AC27" i="38"/>
  <c r="AE27" i="38" s="1"/>
  <c r="AA27" i="38"/>
  <c r="AA28" i="38" s="1"/>
  <c r="Z27" i="38"/>
  <c r="Z28" i="38" s="1"/>
  <c r="X27" i="38"/>
  <c r="X28" i="38" s="1"/>
  <c r="W27" i="38"/>
  <c r="W28" i="38" s="1"/>
  <c r="U27" i="38"/>
  <c r="U28" i="38" s="1"/>
  <c r="T27" i="38"/>
  <c r="T28" i="38" s="1"/>
  <c r="R27" i="38"/>
  <c r="R28" i="38" s="1"/>
  <c r="Q27" i="38"/>
  <c r="S27" i="38" s="1"/>
  <c r="O27" i="38"/>
  <c r="O28" i="38" s="1"/>
  <c r="N27" i="38"/>
  <c r="N28" i="38" s="1"/>
  <c r="M27" i="38"/>
  <c r="L27" i="38"/>
  <c r="L28" i="38" s="1"/>
  <c r="K27" i="38"/>
  <c r="I27" i="38"/>
  <c r="I28" i="38" s="1"/>
  <c r="H27" i="38"/>
  <c r="H28" i="38" s="1"/>
  <c r="F27" i="38"/>
  <c r="F28" i="38" s="1"/>
  <c r="E27" i="38"/>
  <c r="C27" i="38"/>
  <c r="B27" i="38"/>
  <c r="B28" i="38" s="1"/>
  <c r="CC26" i="38"/>
  <c r="CB26" i="38"/>
  <c r="CA26" i="38"/>
  <c r="BX26" i="38"/>
  <c r="BU26" i="38"/>
  <c r="BR26" i="38"/>
  <c r="BO26" i="38"/>
  <c r="BL26" i="38"/>
  <c r="BI26" i="38"/>
  <c r="BF26" i="38"/>
  <c r="BC26" i="38"/>
  <c r="AZ26" i="38"/>
  <c r="AW26" i="38"/>
  <c r="AT26" i="38"/>
  <c r="AQ26" i="38"/>
  <c r="AN26" i="38"/>
  <c r="AK26" i="38"/>
  <c r="AH26" i="38"/>
  <c r="AE26" i="38"/>
  <c r="AB26" i="38"/>
  <c r="Y26" i="38"/>
  <c r="V26" i="38"/>
  <c r="S26" i="38"/>
  <c r="P26" i="38"/>
  <c r="M26" i="38"/>
  <c r="J26" i="38"/>
  <c r="G26" i="38"/>
  <c r="D26" i="38"/>
  <c r="CC25" i="38"/>
  <c r="CB25" i="38"/>
  <c r="CA25" i="38"/>
  <c r="BX25" i="38"/>
  <c r="BU25" i="38"/>
  <c r="BR25" i="38"/>
  <c r="BO25" i="38"/>
  <c r="BL25" i="38"/>
  <c r="BI25" i="38"/>
  <c r="BF25" i="38"/>
  <c r="BC25" i="38"/>
  <c r="AZ25" i="38"/>
  <c r="AW25" i="38"/>
  <c r="AT25" i="38"/>
  <c r="AQ25" i="38"/>
  <c r="AN25" i="38"/>
  <c r="AK25" i="38"/>
  <c r="AH25" i="38"/>
  <c r="AE25" i="38"/>
  <c r="AB25" i="38"/>
  <c r="Y25" i="38"/>
  <c r="V25" i="38"/>
  <c r="S25" i="38"/>
  <c r="P25" i="38"/>
  <c r="M25" i="38"/>
  <c r="J25" i="38"/>
  <c r="G25" i="38"/>
  <c r="D25" i="38"/>
  <c r="CC24" i="38"/>
  <c r="CB24" i="38"/>
  <c r="CA24" i="38"/>
  <c r="BX24" i="38"/>
  <c r="BU24" i="38"/>
  <c r="BR24" i="38"/>
  <c r="BO24" i="38"/>
  <c r="BL24" i="38"/>
  <c r="BI24" i="38"/>
  <c r="BF24" i="38"/>
  <c r="BC24" i="38"/>
  <c r="AZ24" i="38"/>
  <c r="AW24" i="38"/>
  <c r="AT24" i="38"/>
  <c r="AQ24" i="38"/>
  <c r="AN24" i="38"/>
  <c r="AK24" i="38"/>
  <c r="AH24" i="38"/>
  <c r="AE24" i="38"/>
  <c r="AB24" i="38"/>
  <c r="Y24" i="38"/>
  <c r="V24" i="38"/>
  <c r="S24" i="38"/>
  <c r="P24" i="38"/>
  <c r="M24" i="38"/>
  <c r="J24" i="38"/>
  <c r="G24" i="38"/>
  <c r="D24" i="38"/>
  <c r="CC23" i="38"/>
  <c r="CB23" i="38"/>
  <c r="CA23" i="38"/>
  <c r="BX23" i="38"/>
  <c r="BU23" i="38"/>
  <c r="BR23" i="38"/>
  <c r="BO23" i="38"/>
  <c r="BL23" i="38"/>
  <c r="BI23" i="38"/>
  <c r="BF23" i="38"/>
  <c r="BC23" i="38"/>
  <c r="AZ23" i="38"/>
  <c r="AW23" i="38"/>
  <c r="AT23" i="38"/>
  <c r="AQ23" i="38"/>
  <c r="AN23" i="38"/>
  <c r="AK23" i="38"/>
  <c r="AH23" i="38"/>
  <c r="AE23" i="38"/>
  <c r="AB23" i="38"/>
  <c r="Y23" i="38"/>
  <c r="V23" i="38"/>
  <c r="S23" i="38"/>
  <c r="P23" i="38"/>
  <c r="M23" i="38"/>
  <c r="J23" i="38"/>
  <c r="G23" i="38"/>
  <c r="D23" i="38"/>
  <c r="CC22" i="38"/>
  <c r="CB22" i="38"/>
  <c r="CA22" i="38"/>
  <c r="BX22" i="38"/>
  <c r="BU22" i="38"/>
  <c r="BR22" i="38"/>
  <c r="BO22" i="38"/>
  <c r="BL22" i="38"/>
  <c r="BI22" i="38"/>
  <c r="BF22" i="38"/>
  <c r="BC22" i="38"/>
  <c r="AZ22" i="38"/>
  <c r="AW22" i="38"/>
  <c r="AT22" i="38"/>
  <c r="AQ22" i="38"/>
  <c r="AN22" i="38"/>
  <c r="AK22" i="38"/>
  <c r="AH22" i="38"/>
  <c r="AE22" i="38"/>
  <c r="AB22" i="38"/>
  <c r="Y22" i="38"/>
  <c r="V22" i="38"/>
  <c r="S22" i="38"/>
  <c r="P22" i="38"/>
  <c r="M22" i="38"/>
  <c r="J22" i="38"/>
  <c r="G22" i="38"/>
  <c r="D22" i="38"/>
  <c r="CC21" i="38"/>
  <c r="CB21" i="38"/>
  <c r="CA21" i="38"/>
  <c r="BX21" i="38"/>
  <c r="BU21" i="38"/>
  <c r="BR21" i="38"/>
  <c r="BO21" i="38"/>
  <c r="BL21" i="38"/>
  <c r="BI21" i="38"/>
  <c r="BF21" i="38"/>
  <c r="BC21" i="38"/>
  <c r="AZ21" i="38"/>
  <c r="AW21" i="38"/>
  <c r="AT21" i="38"/>
  <c r="AQ21" i="38"/>
  <c r="AN21" i="38"/>
  <c r="AK21" i="38"/>
  <c r="AH21" i="38"/>
  <c r="AE21" i="38"/>
  <c r="AB21" i="38"/>
  <c r="Y21" i="38"/>
  <c r="V21" i="38"/>
  <c r="S21" i="38"/>
  <c r="P21" i="38"/>
  <c r="M21" i="38"/>
  <c r="J21" i="38"/>
  <c r="G21" i="38"/>
  <c r="D21" i="38"/>
  <c r="CC20" i="38"/>
  <c r="CB20" i="38"/>
  <c r="CA20" i="38"/>
  <c r="BX20" i="38"/>
  <c r="BU20" i="38"/>
  <c r="BR20" i="38"/>
  <c r="BO20" i="38"/>
  <c r="BL20" i="38"/>
  <c r="BI20" i="38"/>
  <c r="BF20" i="38"/>
  <c r="BC20" i="38"/>
  <c r="AZ20" i="38"/>
  <c r="AW20" i="38"/>
  <c r="AT20" i="38"/>
  <c r="AQ20" i="38"/>
  <c r="AN20" i="38"/>
  <c r="AK20" i="38"/>
  <c r="AH20" i="38"/>
  <c r="AE20" i="38"/>
  <c r="AB20" i="38"/>
  <c r="Y20" i="38"/>
  <c r="V20" i="38"/>
  <c r="S20" i="38"/>
  <c r="P20" i="38"/>
  <c r="M20" i="38"/>
  <c r="J20" i="38"/>
  <c r="G20" i="38"/>
  <c r="D20" i="38"/>
  <c r="CC19" i="38"/>
  <c r="CB19" i="38"/>
  <c r="CA19" i="38"/>
  <c r="BX19" i="38"/>
  <c r="BU19" i="38"/>
  <c r="BR19" i="38"/>
  <c r="BO19" i="38"/>
  <c r="BL19" i="38"/>
  <c r="BI19" i="38"/>
  <c r="BF19" i="38"/>
  <c r="BC19" i="38"/>
  <c r="AZ19" i="38"/>
  <c r="AW19" i="38"/>
  <c r="AT19" i="38"/>
  <c r="AQ19" i="38"/>
  <c r="AN19" i="38"/>
  <c r="AK19" i="38"/>
  <c r="AH19" i="38"/>
  <c r="AE19" i="38"/>
  <c r="AB19" i="38"/>
  <c r="Y19" i="38"/>
  <c r="V19" i="38"/>
  <c r="S19" i="38"/>
  <c r="P19" i="38"/>
  <c r="M19" i="38"/>
  <c r="J19" i="38"/>
  <c r="G19" i="38"/>
  <c r="D19" i="38"/>
  <c r="CC18" i="38"/>
  <c r="CB18" i="38"/>
  <c r="CA18" i="38"/>
  <c r="BX18" i="38"/>
  <c r="BU18" i="38"/>
  <c r="BR18" i="38"/>
  <c r="BO18" i="38"/>
  <c r="BL18" i="38"/>
  <c r="BI18" i="38"/>
  <c r="BF18" i="38"/>
  <c r="BC18" i="38"/>
  <c r="AZ18" i="38"/>
  <c r="AW18" i="38"/>
  <c r="AT18" i="38"/>
  <c r="AQ18" i="38"/>
  <c r="AN18" i="38"/>
  <c r="AK18" i="38"/>
  <c r="AH18" i="38"/>
  <c r="AE18" i="38"/>
  <c r="AB18" i="38"/>
  <c r="Y18" i="38"/>
  <c r="V18" i="38"/>
  <c r="S18" i="38"/>
  <c r="P18" i="38"/>
  <c r="M18" i="38"/>
  <c r="J18" i="38"/>
  <c r="G18" i="38"/>
  <c r="D18" i="38"/>
  <c r="CC17" i="38"/>
  <c r="CB17" i="38"/>
  <c r="CA17" i="38"/>
  <c r="BX17" i="38"/>
  <c r="BU17" i="38"/>
  <c r="BR17" i="38"/>
  <c r="BO17" i="38"/>
  <c r="BL17" i="38"/>
  <c r="BI17" i="38"/>
  <c r="BF17" i="38"/>
  <c r="BC17" i="38"/>
  <c r="AZ17" i="38"/>
  <c r="AW17" i="38"/>
  <c r="AT17" i="38"/>
  <c r="AQ17" i="38"/>
  <c r="AN17" i="38"/>
  <c r="AK17" i="38"/>
  <c r="AH17" i="38"/>
  <c r="AE17" i="38"/>
  <c r="AB17" i="38"/>
  <c r="Y17" i="38"/>
  <c r="V17" i="38"/>
  <c r="S17" i="38"/>
  <c r="P17" i="38"/>
  <c r="M17" i="38"/>
  <c r="J17" i="38"/>
  <c r="G17" i="38"/>
  <c r="D17" i="38"/>
  <c r="CC16" i="38"/>
  <c r="CB16" i="38"/>
  <c r="CA16" i="38"/>
  <c r="BX16" i="38"/>
  <c r="BU16" i="38"/>
  <c r="BR16" i="38"/>
  <c r="BO16" i="38"/>
  <c r="BL16" i="38"/>
  <c r="BI16" i="38"/>
  <c r="BF16" i="38"/>
  <c r="BC16" i="38"/>
  <c r="AZ16" i="38"/>
  <c r="AW16" i="38"/>
  <c r="AT16" i="38"/>
  <c r="AQ16" i="38"/>
  <c r="AN16" i="38"/>
  <c r="AK16" i="38"/>
  <c r="AH16" i="38"/>
  <c r="AE16" i="38"/>
  <c r="AB16" i="38"/>
  <c r="Y16" i="38"/>
  <c r="V16" i="38"/>
  <c r="S16" i="38"/>
  <c r="P16" i="38"/>
  <c r="M16" i="38"/>
  <c r="J16" i="38"/>
  <c r="G16" i="38"/>
  <c r="D16" i="38"/>
  <c r="CC15" i="38"/>
  <c r="CB15" i="38"/>
  <c r="CA15" i="38"/>
  <c r="BX15" i="38"/>
  <c r="BU15" i="38"/>
  <c r="BR15" i="38"/>
  <c r="BO15" i="38"/>
  <c r="BL15" i="38"/>
  <c r="BI15" i="38"/>
  <c r="BF15" i="38"/>
  <c r="BC15" i="38"/>
  <c r="AZ15" i="38"/>
  <c r="AW15" i="38"/>
  <c r="AT15" i="38"/>
  <c r="AQ15" i="38"/>
  <c r="AN15" i="38"/>
  <c r="AK15" i="38"/>
  <c r="AH15" i="38"/>
  <c r="AE15" i="38"/>
  <c r="AB15" i="38"/>
  <c r="Y15" i="38"/>
  <c r="V15" i="38"/>
  <c r="S15" i="38"/>
  <c r="P15" i="38"/>
  <c r="M15" i="38"/>
  <c r="J15" i="38"/>
  <c r="G15" i="38"/>
  <c r="D15" i="38"/>
  <c r="CC14" i="38"/>
  <c r="CB14" i="38"/>
  <c r="CA14" i="38"/>
  <c r="BX14" i="38"/>
  <c r="BU14" i="38"/>
  <c r="BR14" i="38"/>
  <c r="BO14" i="38"/>
  <c r="BL14" i="38"/>
  <c r="BI14" i="38"/>
  <c r="BF14" i="38"/>
  <c r="BC14" i="38"/>
  <c r="AZ14" i="38"/>
  <c r="AW14" i="38"/>
  <c r="AT14" i="38"/>
  <c r="AQ14" i="38"/>
  <c r="AN14" i="38"/>
  <c r="AK14" i="38"/>
  <c r="AH14" i="38"/>
  <c r="AE14" i="38"/>
  <c r="AB14" i="38"/>
  <c r="Y14" i="38"/>
  <c r="V14" i="38"/>
  <c r="S14" i="38"/>
  <c r="P14" i="38"/>
  <c r="M14" i="38"/>
  <c r="J14" i="38"/>
  <c r="G14" i="38"/>
  <c r="D14" i="38"/>
  <c r="CC13" i="38"/>
  <c r="CB13" i="38"/>
  <c r="CB27" i="38" s="1"/>
  <c r="CA13" i="38"/>
  <c r="BX13" i="38"/>
  <c r="BU13" i="38"/>
  <c r="BR13" i="38"/>
  <c r="BO13" i="38"/>
  <c r="BL13" i="38"/>
  <c r="BI13" i="38"/>
  <c r="BF13" i="38"/>
  <c r="BC13" i="38"/>
  <c r="AZ13" i="38"/>
  <c r="AW13" i="38"/>
  <c r="AT13" i="38"/>
  <c r="AQ13" i="38"/>
  <c r="AN13" i="38"/>
  <c r="AK13" i="38"/>
  <c r="AH13" i="38"/>
  <c r="AE13" i="38"/>
  <c r="AB13" i="38"/>
  <c r="Y13" i="38"/>
  <c r="V13" i="38"/>
  <c r="S13" i="38"/>
  <c r="P13" i="38"/>
  <c r="M13" i="38"/>
  <c r="J13" i="38"/>
  <c r="G13" i="38"/>
  <c r="D13" i="38"/>
  <c r="CC12" i="38"/>
  <c r="CB12" i="38"/>
  <c r="CA12" i="38"/>
  <c r="BX12" i="38"/>
  <c r="BU12" i="38"/>
  <c r="BR12" i="38"/>
  <c r="BO12" i="38"/>
  <c r="BL12" i="38"/>
  <c r="BI12" i="38"/>
  <c r="BF12" i="38"/>
  <c r="BC12" i="38"/>
  <c r="AZ12" i="38"/>
  <c r="AW12" i="38"/>
  <c r="AT12" i="38"/>
  <c r="AQ12" i="38"/>
  <c r="AN12" i="38"/>
  <c r="AK12" i="38"/>
  <c r="AH12" i="38"/>
  <c r="AE12" i="38"/>
  <c r="AB12" i="38"/>
  <c r="Y12" i="38"/>
  <c r="V12" i="38"/>
  <c r="S12" i="38"/>
  <c r="P12" i="38"/>
  <c r="M12" i="38"/>
  <c r="J12" i="38"/>
  <c r="G12" i="38"/>
  <c r="D12" i="38"/>
  <c r="CC11" i="38"/>
  <c r="CB11" i="38"/>
  <c r="CA11" i="38"/>
  <c r="BX11" i="38"/>
  <c r="BU11" i="38"/>
  <c r="BR11" i="38"/>
  <c r="BO11" i="38"/>
  <c r="BL11" i="38"/>
  <c r="BI11" i="38"/>
  <c r="BF11" i="38"/>
  <c r="BC11" i="38"/>
  <c r="AZ11" i="38"/>
  <c r="AW11" i="38"/>
  <c r="AT11" i="38"/>
  <c r="AQ11" i="38"/>
  <c r="AN11" i="38"/>
  <c r="AK11" i="38"/>
  <c r="AH11" i="38"/>
  <c r="AE11" i="38"/>
  <c r="AB11" i="38"/>
  <c r="Y11" i="38"/>
  <c r="V11" i="38"/>
  <c r="S11" i="38"/>
  <c r="P11" i="38"/>
  <c r="M11" i="38"/>
  <c r="J11" i="38"/>
  <c r="G11" i="38"/>
  <c r="D11" i="38"/>
  <c r="CC10" i="38"/>
  <c r="CB10" i="38"/>
  <c r="CA10" i="38"/>
  <c r="BX10" i="38"/>
  <c r="BU10" i="38"/>
  <c r="BR10" i="38"/>
  <c r="BO10" i="38"/>
  <c r="BL10" i="38"/>
  <c r="BI10" i="38"/>
  <c r="BF10" i="38"/>
  <c r="BC10" i="38"/>
  <c r="AZ10" i="38"/>
  <c r="AW10" i="38"/>
  <c r="AT10" i="38"/>
  <c r="AQ10" i="38"/>
  <c r="AN10" i="38"/>
  <c r="AK10" i="38"/>
  <c r="AH10" i="38"/>
  <c r="AE10" i="38"/>
  <c r="AB10" i="38"/>
  <c r="Y10" i="38"/>
  <c r="V10" i="38"/>
  <c r="S10" i="38"/>
  <c r="P10" i="38"/>
  <c r="M10" i="38"/>
  <c r="J10" i="38"/>
  <c r="G10" i="38"/>
  <c r="D10" i="38"/>
  <c r="CC9" i="38"/>
  <c r="CB9" i="38"/>
  <c r="CA9" i="38"/>
  <c r="BX9" i="38"/>
  <c r="BU9" i="38"/>
  <c r="BR9" i="38"/>
  <c r="BO9" i="38"/>
  <c r="BL9" i="38"/>
  <c r="BI9" i="38"/>
  <c r="BF9" i="38"/>
  <c r="BC9" i="38"/>
  <c r="AZ9" i="38"/>
  <c r="AW9" i="38"/>
  <c r="AT9" i="38"/>
  <c r="AQ9" i="38"/>
  <c r="AN9" i="38"/>
  <c r="AK9" i="38"/>
  <c r="AH9" i="38"/>
  <c r="AE9" i="38"/>
  <c r="AB9" i="38"/>
  <c r="Y9" i="38"/>
  <c r="V9" i="38"/>
  <c r="S9" i="38"/>
  <c r="P9" i="38"/>
  <c r="M9" i="38"/>
  <c r="J9" i="38"/>
  <c r="G9" i="38"/>
  <c r="D9" i="38"/>
  <c r="CC8" i="38"/>
  <c r="CB8" i="38"/>
  <c r="CA8" i="38"/>
  <c r="BX8" i="38"/>
  <c r="BU8" i="38"/>
  <c r="BR8" i="38"/>
  <c r="BO8" i="38"/>
  <c r="BL8" i="38"/>
  <c r="BI8" i="38"/>
  <c r="BF8" i="38"/>
  <c r="BC8" i="38"/>
  <c r="AZ8" i="38"/>
  <c r="AW8" i="38"/>
  <c r="AT8" i="38"/>
  <c r="AQ8" i="38"/>
  <c r="AN8" i="38"/>
  <c r="AK8" i="38"/>
  <c r="AH8" i="38"/>
  <c r="AE8" i="38"/>
  <c r="AB8" i="38"/>
  <c r="Y8" i="38"/>
  <c r="V8" i="38"/>
  <c r="S8" i="38"/>
  <c r="P8" i="38"/>
  <c r="M8" i="38"/>
  <c r="J8" i="38"/>
  <c r="G8" i="38"/>
  <c r="D8" i="38"/>
  <c r="CC7" i="38"/>
  <c r="CB7" i="38"/>
  <c r="CA7" i="38"/>
  <c r="BX7" i="38"/>
  <c r="BU7" i="38"/>
  <c r="BR7" i="38"/>
  <c r="BO7" i="38"/>
  <c r="BL7" i="38"/>
  <c r="BI7" i="38"/>
  <c r="BF7" i="38"/>
  <c r="BC7" i="38"/>
  <c r="AZ7" i="38"/>
  <c r="AW7" i="38"/>
  <c r="AT7" i="38"/>
  <c r="AQ7" i="38"/>
  <c r="AN7" i="38"/>
  <c r="AK7" i="38"/>
  <c r="AH7" i="38"/>
  <c r="AE7" i="38"/>
  <c r="AB7" i="38"/>
  <c r="Y7" i="38"/>
  <c r="V7" i="38"/>
  <c r="S7" i="38"/>
  <c r="P7" i="38"/>
  <c r="M7" i="38"/>
  <c r="J7" i="38"/>
  <c r="G7" i="38"/>
  <c r="D7" i="38"/>
  <c r="CC6" i="38"/>
  <c r="CB6" i="38"/>
  <c r="CA6" i="38"/>
  <c r="BX6" i="38"/>
  <c r="BU6" i="38"/>
  <c r="BR6" i="38"/>
  <c r="BO6" i="38"/>
  <c r="BL6" i="38"/>
  <c r="BI6" i="38"/>
  <c r="BF6" i="38"/>
  <c r="BC6" i="38"/>
  <c r="AZ6" i="38"/>
  <c r="AW6" i="38"/>
  <c r="AT6" i="38"/>
  <c r="AQ6" i="38"/>
  <c r="AN6" i="38"/>
  <c r="AK6" i="38"/>
  <c r="AH6" i="38"/>
  <c r="AE6" i="38"/>
  <c r="AB6" i="38"/>
  <c r="Y6" i="38"/>
  <c r="V6" i="38"/>
  <c r="S6" i="38"/>
  <c r="P6" i="38"/>
  <c r="M6" i="38"/>
  <c r="J6" i="38"/>
  <c r="G6" i="38"/>
  <c r="D6" i="38"/>
  <c r="BG28" i="34"/>
  <c r="BZ27" i="34"/>
  <c r="BZ28" i="34" s="1"/>
  <c r="BY27" i="34"/>
  <c r="CA27" i="34" s="1"/>
  <c r="BW27" i="34"/>
  <c r="BW28" i="34" s="1"/>
  <c r="BV27" i="34"/>
  <c r="BT27" i="34"/>
  <c r="BT28" i="34" s="1"/>
  <c r="BS27" i="34"/>
  <c r="BU27" i="34" s="1"/>
  <c r="BQ27" i="34"/>
  <c r="BQ28" i="34" s="1"/>
  <c r="BP27" i="34"/>
  <c r="BP28" i="34" s="1"/>
  <c r="BN27" i="34"/>
  <c r="BN28" i="34" s="1"/>
  <c r="BM27" i="34"/>
  <c r="BO27" i="34" s="1"/>
  <c r="BK27" i="34"/>
  <c r="BK28" i="34" s="1"/>
  <c r="BJ27" i="34"/>
  <c r="BJ28" i="34" s="1"/>
  <c r="BI27" i="34"/>
  <c r="BH27" i="34"/>
  <c r="BH28" i="34" s="1"/>
  <c r="BG27" i="34"/>
  <c r="BE27" i="34"/>
  <c r="BE28" i="34" s="1"/>
  <c r="BD27" i="34"/>
  <c r="BD28" i="34" s="1"/>
  <c r="BB27" i="34"/>
  <c r="BB28" i="34" s="1"/>
  <c r="BA27" i="34"/>
  <c r="BC27" i="34" s="1"/>
  <c r="AY27" i="34"/>
  <c r="AY28" i="34" s="1"/>
  <c r="AX27" i="34"/>
  <c r="AX28" i="34" s="1"/>
  <c r="AV27" i="34"/>
  <c r="AV28" i="34" s="1"/>
  <c r="AU27" i="34"/>
  <c r="AU28" i="34" s="1"/>
  <c r="AS27" i="34"/>
  <c r="AS28" i="34" s="1"/>
  <c r="AR27" i="34"/>
  <c r="AR28" i="34" s="1"/>
  <c r="AP27" i="34"/>
  <c r="AP28" i="34" s="1"/>
  <c r="AO27" i="34"/>
  <c r="AM27" i="34"/>
  <c r="AM28" i="34" s="1"/>
  <c r="AL27" i="34"/>
  <c r="AL28" i="34" s="1"/>
  <c r="AJ27" i="34"/>
  <c r="AJ28" i="34" s="1"/>
  <c r="AI27" i="34"/>
  <c r="AK27" i="34" s="1"/>
  <c r="AG27" i="34"/>
  <c r="AG28" i="34" s="1"/>
  <c r="AF27" i="34"/>
  <c r="AF28" i="34" s="1"/>
  <c r="AD27" i="34"/>
  <c r="AD28" i="34" s="1"/>
  <c r="AC27" i="34"/>
  <c r="AE27" i="34" s="1"/>
  <c r="AA27" i="34"/>
  <c r="AA28" i="34" s="1"/>
  <c r="Z27" i="34"/>
  <c r="Z28" i="34" s="1"/>
  <c r="Y27" i="34"/>
  <c r="X27" i="34"/>
  <c r="X28" i="34" s="1"/>
  <c r="W27" i="34"/>
  <c r="W28" i="34" s="1"/>
  <c r="U27" i="34"/>
  <c r="U28" i="34" s="1"/>
  <c r="T27" i="34"/>
  <c r="T28" i="34" s="1"/>
  <c r="R27" i="34"/>
  <c r="R28" i="34" s="1"/>
  <c r="Q27" i="34"/>
  <c r="S27" i="34" s="1"/>
  <c r="O27" i="34"/>
  <c r="O28" i="34" s="1"/>
  <c r="N27" i="34"/>
  <c r="N28" i="34" s="1"/>
  <c r="M27" i="34"/>
  <c r="L27" i="34"/>
  <c r="L28" i="34" s="1"/>
  <c r="K27" i="34"/>
  <c r="K28" i="34" s="1"/>
  <c r="I27" i="34"/>
  <c r="I28" i="34" s="1"/>
  <c r="H27" i="34"/>
  <c r="H28" i="34" s="1"/>
  <c r="F27" i="34"/>
  <c r="F28" i="34" s="1"/>
  <c r="E27" i="34"/>
  <c r="C27" i="34"/>
  <c r="C28" i="34" s="1"/>
  <c r="B27" i="34"/>
  <c r="B28" i="34" s="1"/>
  <c r="CC26" i="34"/>
  <c r="CB26" i="34"/>
  <c r="CA26" i="34"/>
  <c r="BX26" i="34"/>
  <c r="BU26" i="34"/>
  <c r="BR26" i="34"/>
  <c r="BO26" i="34"/>
  <c r="BL26" i="34"/>
  <c r="BI26" i="34"/>
  <c r="BF26" i="34"/>
  <c r="BC26" i="34"/>
  <c r="AZ26" i="34"/>
  <c r="AW26" i="34"/>
  <c r="AT26" i="34"/>
  <c r="AQ26" i="34"/>
  <c r="AN26" i="34"/>
  <c r="AK26" i="34"/>
  <c r="AH26" i="34"/>
  <c r="AE26" i="34"/>
  <c r="AB26" i="34"/>
  <c r="Y26" i="34"/>
  <c r="V26" i="34"/>
  <c r="S26" i="34"/>
  <c r="P26" i="34"/>
  <c r="M26" i="34"/>
  <c r="J26" i="34"/>
  <c r="G26" i="34"/>
  <c r="D26" i="34"/>
  <c r="CC25" i="34"/>
  <c r="CB25" i="34"/>
  <c r="CA25" i="34"/>
  <c r="BX25" i="34"/>
  <c r="BU25" i="34"/>
  <c r="BR25" i="34"/>
  <c r="BO25" i="34"/>
  <c r="BL25" i="34"/>
  <c r="BI25" i="34"/>
  <c r="BF25" i="34"/>
  <c r="BC25" i="34"/>
  <c r="AZ25" i="34"/>
  <c r="AW25" i="34"/>
  <c r="AT25" i="34"/>
  <c r="AQ25" i="34"/>
  <c r="AN25" i="34"/>
  <c r="AK25" i="34"/>
  <c r="AH25" i="34"/>
  <c r="AE25" i="34"/>
  <c r="AB25" i="34"/>
  <c r="Y25" i="34"/>
  <c r="V25" i="34"/>
  <c r="S25" i="34"/>
  <c r="P25" i="34"/>
  <c r="M25" i="34"/>
  <c r="J25" i="34"/>
  <c r="G25" i="34"/>
  <c r="D25" i="34"/>
  <c r="CC24" i="34"/>
  <c r="CB24" i="34"/>
  <c r="CA24" i="34"/>
  <c r="BX24" i="34"/>
  <c r="BU24" i="34"/>
  <c r="BR24" i="34"/>
  <c r="BO24" i="34"/>
  <c r="BL24" i="34"/>
  <c r="BI24" i="34"/>
  <c r="BF24" i="34"/>
  <c r="BC24" i="34"/>
  <c r="AZ24" i="34"/>
  <c r="AW24" i="34"/>
  <c r="AT24" i="34"/>
  <c r="AQ24" i="34"/>
  <c r="AN24" i="34"/>
  <c r="AK24" i="34"/>
  <c r="AH24" i="34"/>
  <c r="AE24" i="34"/>
  <c r="AB24" i="34"/>
  <c r="Y24" i="34"/>
  <c r="V24" i="34"/>
  <c r="S24" i="34"/>
  <c r="P24" i="34"/>
  <c r="M24" i="34"/>
  <c r="J24" i="34"/>
  <c r="G24" i="34"/>
  <c r="D24" i="34"/>
  <c r="CC23" i="34"/>
  <c r="CB23" i="34"/>
  <c r="CA23" i="34"/>
  <c r="BX23" i="34"/>
  <c r="BU23" i="34"/>
  <c r="BR23" i="34"/>
  <c r="BO23" i="34"/>
  <c r="BL23" i="34"/>
  <c r="BI23" i="34"/>
  <c r="BF23" i="34"/>
  <c r="BC23" i="34"/>
  <c r="AZ23" i="34"/>
  <c r="AW23" i="34"/>
  <c r="AT23" i="34"/>
  <c r="AQ23" i="34"/>
  <c r="AN23" i="34"/>
  <c r="AK23" i="34"/>
  <c r="AH23" i="34"/>
  <c r="AE23" i="34"/>
  <c r="AB23" i="34"/>
  <c r="Y23" i="34"/>
  <c r="V23" i="34"/>
  <c r="S23" i="34"/>
  <c r="P23" i="34"/>
  <c r="M23" i="34"/>
  <c r="J23" i="34"/>
  <c r="G23" i="34"/>
  <c r="D23" i="34"/>
  <c r="CC22" i="34"/>
  <c r="CB22" i="34"/>
  <c r="CA22" i="34"/>
  <c r="BX22" i="34"/>
  <c r="BU22" i="34"/>
  <c r="BR22" i="34"/>
  <c r="BO22" i="34"/>
  <c r="BL22" i="34"/>
  <c r="BI22" i="34"/>
  <c r="BF22" i="34"/>
  <c r="BC22" i="34"/>
  <c r="AZ22" i="34"/>
  <c r="AW22" i="34"/>
  <c r="AT22" i="34"/>
  <c r="AQ22" i="34"/>
  <c r="AN22" i="34"/>
  <c r="AK22" i="34"/>
  <c r="AH22" i="34"/>
  <c r="AE22" i="34"/>
  <c r="AB22" i="34"/>
  <c r="Y22" i="34"/>
  <c r="V22" i="34"/>
  <c r="S22" i="34"/>
  <c r="P22" i="34"/>
  <c r="M22" i="34"/>
  <c r="J22" i="34"/>
  <c r="G22" i="34"/>
  <c r="D22" i="34"/>
  <c r="CC21" i="34"/>
  <c r="CB21" i="34"/>
  <c r="CA21" i="34"/>
  <c r="BX21" i="34"/>
  <c r="BU21" i="34"/>
  <c r="BR21" i="34"/>
  <c r="BO21" i="34"/>
  <c r="BL21" i="34"/>
  <c r="BI21" i="34"/>
  <c r="BF21" i="34"/>
  <c r="BC21" i="34"/>
  <c r="AZ21" i="34"/>
  <c r="AW21" i="34"/>
  <c r="AT21" i="34"/>
  <c r="AQ21" i="34"/>
  <c r="AN21" i="34"/>
  <c r="AK21" i="34"/>
  <c r="AH21" i="34"/>
  <c r="AE21" i="34"/>
  <c r="AB21" i="34"/>
  <c r="Y21" i="34"/>
  <c r="V21" i="34"/>
  <c r="S21" i="34"/>
  <c r="P21" i="34"/>
  <c r="M21" i="34"/>
  <c r="J21" i="34"/>
  <c r="G21" i="34"/>
  <c r="D21" i="34"/>
  <c r="CC20" i="34"/>
  <c r="CB20" i="34"/>
  <c r="CA20" i="34"/>
  <c r="BX20" i="34"/>
  <c r="BU20" i="34"/>
  <c r="BR20" i="34"/>
  <c r="BO20" i="34"/>
  <c r="BL20" i="34"/>
  <c r="BI20" i="34"/>
  <c r="BF20" i="34"/>
  <c r="BC20" i="34"/>
  <c r="AZ20" i="34"/>
  <c r="AW20" i="34"/>
  <c r="AT20" i="34"/>
  <c r="AQ20" i="34"/>
  <c r="AN20" i="34"/>
  <c r="AK20" i="34"/>
  <c r="AH20" i="34"/>
  <c r="AE20" i="34"/>
  <c r="AB20" i="34"/>
  <c r="Y20" i="34"/>
  <c r="V20" i="34"/>
  <c r="S20" i="34"/>
  <c r="P20" i="34"/>
  <c r="M20" i="34"/>
  <c r="J20" i="34"/>
  <c r="G20" i="34"/>
  <c r="D20" i="34"/>
  <c r="CC19" i="34"/>
  <c r="CB19" i="34"/>
  <c r="CA19" i="34"/>
  <c r="BX19" i="34"/>
  <c r="BU19" i="34"/>
  <c r="BR19" i="34"/>
  <c r="BO19" i="34"/>
  <c r="BL19" i="34"/>
  <c r="BI19" i="34"/>
  <c r="BF19" i="34"/>
  <c r="BC19" i="34"/>
  <c r="AZ19" i="34"/>
  <c r="AW19" i="34"/>
  <c r="AT19" i="34"/>
  <c r="AQ19" i="34"/>
  <c r="AN19" i="34"/>
  <c r="AK19" i="34"/>
  <c r="AH19" i="34"/>
  <c r="AE19" i="34"/>
  <c r="AB19" i="34"/>
  <c r="Y19" i="34"/>
  <c r="V19" i="34"/>
  <c r="S19" i="34"/>
  <c r="P19" i="34"/>
  <c r="M19" i="34"/>
  <c r="J19" i="34"/>
  <c r="G19" i="34"/>
  <c r="D19" i="34"/>
  <c r="CC18" i="34"/>
  <c r="CB18" i="34"/>
  <c r="CA18" i="34"/>
  <c r="BX18" i="34"/>
  <c r="BU18" i="34"/>
  <c r="BR18" i="34"/>
  <c r="BO18" i="34"/>
  <c r="BL18" i="34"/>
  <c r="BI18" i="34"/>
  <c r="BF18" i="34"/>
  <c r="BC18" i="34"/>
  <c r="AZ18" i="34"/>
  <c r="AW18" i="34"/>
  <c r="AT18" i="34"/>
  <c r="AQ18" i="34"/>
  <c r="AN18" i="34"/>
  <c r="AK18" i="34"/>
  <c r="AH18" i="34"/>
  <c r="AE18" i="34"/>
  <c r="AB18" i="34"/>
  <c r="Y18" i="34"/>
  <c r="V18" i="34"/>
  <c r="S18" i="34"/>
  <c r="P18" i="34"/>
  <c r="M18" i="34"/>
  <c r="J18" i="34"/>
  <c r="G18" i="34"/>
  <c r="D18" i="34"/>
  <c r="CC17" i="34"/>
  <c r="CB17" i="34"/>
  <c r="CA17" i="34"/>
  <c r="BX17" i="34"/>
  <c r="BU17" i="34"/>
  <c r="BR17" i="34"/>
  <c r="BO17" i="34"/>
  <c r="BL17" i="34"/>
  <c r="BI17" i="34"/>
  <c r="BF17" i="34"/>
  <c r="BC17" i="34"/>
  <c r="AZ17" i="34"/>
  <c r="AW17" i="34"/>
  <c r="AT17" i="34"/>
  <c r="AQ17" i="34"/>
  <c r="AN17" i="34"/>
  <c r="AK17" i="34"/>
  <c r="AH17" i="34"/>
  <c r="AE17" i="34"/>
  <c r="AB17" i="34"/>
  <c r="Y17" i="34"/>
  <c r="V17" i="34"/>
  <c r="S17" i="34"/>
  <c r="P17" i="34"/>
  <c r="M17" i="34"/>
  <c r="J17" i="34"/>
  <c r="G17" i="34"/>
  <c r="D17" i="34"/>
  <c r="CC16" i="34"/>
  <c r="CB16" i="34"/>
  <c r="CA16" i="34"/>
  <c r="BX16" i="34"/>
  <c r="BU16" i="34"/>
  <c r="BR16" i="34"/>
  <c r="BO16" i="34"/>
  <c r="BL16" i="34"/>
  <c r="BI16" i="34"/>
  <c r="BF16" i="34"/>
  <c r="BC16" i="34"/>
  <c r="AZ16" i="34"/>
  <c r="AW16" i="34"/>
  <c r="AT16" i="34"/>
  <c r="AQ16" i="34"/>
  <c r="AN16" i="34"/>
  <c r="AK16" i="34"/>
  <c r="AH16" i="34"/>
  <c r="AE16" i="34"/>
  <c r="AB16" i="34"/>
  <c r="Y16" i="34"/>
  <c r="V16" i="34"/>
  <c r="S16" i="34"/>
  <c r="P16" i="34"/>
  <c r="M16" i="34"/>
  <c r="J16" i="34"/>
  <c r="G16" i="34"/>
  <c r="D16" i="34"/>
  <c r="CC15" i="34"/>
  <c r="CB15" i="34"/>
  <c r="CA15" i="34"/>
  <c r="BX15" i="34"/>
  <c r="BU15" i="34"/>
  <c r="BR15" i="34"/>
  <c r="BO15" i="34"/>
  <c r="BL15" i="34"/>
  <c r="BI15" i="34"/>
  <c r="BF15" i="34"/>
  <c r="BC15" i="34"/>
  <c r="AZ15" i="34"/>
  <c r="AW15" i="34"/>
  <c r="AT15" i="34"/>
  <c r="AQ15" i="34"/>
  <c r="AN15" i="34"/>
  <c r="AK15" i="34"/>
  <c r="AH15" i="34"/>
  <c r="AE15" i="34"/>
  <c r="AB15" i="34"/>
  <c r="Y15" i="34"/>
  <c r="V15" i="34"/>
  <c r="S15" i="34"/>
  <c r="P15" i="34"/>
  <c r="M15" i="34"/>
  <c r="J15" i="34"/>
  <c r="G15" i="34"/>
  <c r="D15" i="34"/>
  <c r="CC14" i="34"/>
  <c r="CB14" i="34"/>
  <c r="CA14" i="34"/>
  <c r="BX14" i="34"/>
  <c r="BU14" i="34"/>
  <c r="BR14" i="34"/>
  <c r="BO14" i="34"/>
  <c r="BL14" i="34"/>
  <c r="BI14" i="34"/>
  <c r="BF14" i="34"/>
  <c r="BC14" i="34"/>
  <c r="AZ14" i="34"/>
  <c r="AW14" i="34"/>
  <c r="AT14" i="34"/>
  <c r="AQ14" i="34"/>
  <c r="AN14" i="34"/>
  <c r="AK14" i="34"/>
  <c r="AH14" i="34"/>
  <c r="AE14" i="34"/>
  <c r="AB14" i="34"/>
  <c r="Y14" i="34"/>
  <c r="V14" i="34"/>
  <c r="S14" i="34"/>
  <c r="P14" i="34"/>
  <c r="M14" i="34"/>
  <c r="J14" i="34"/>
  <c r="G14" i="34"/>
  <c r="D14" i="34"/>
  <c r="CC13" i="34"/>
  <c r="CB13" i="34"/>
  <c r="CA13" i="34"/>
  <c r="BX13" i="34"/>
  <c r="BU13" i="34"/>
  <c r="BR13" i="34"/>
  <c r="BO13" i="34"/>
  <c r="BL13" i="34"/>
  <c r="BI13" i="34"/>
  <c r="BF13" i="34"/>
  <c r="BC13" i="34"/>
  <c r="AZ13" i="34"/>
  <c r="AW13" i="34"/>
  <c r="AT13" i="34"/>
  <c r="AQ13" i="34"/>
  <c r="AN13" i="34"/>
  <c r="AK13" i="34"/>
  <c r="AH13" i="34"/>
  <c r="AE13" i="34"/>
  <c r="AB13" i="34"/>
  <c r="Y13" i="34"/>
  <c r="V13" i="34"/>
  <c r="S13" i="34"/>
  <c r="P13" i="34"/>
  <c r="M13" i="34"/>
  <c r="J13" i="34"/>
  <c r="G13" i="34"/>
  <c r="D13" i="34"/>
  <c r="D12" i="34"/>
  <c r="G12" i="34"/>
  <c r="J12" i="34"/>
  <c r="M12" i="34"/>
  <c r="P12" i="34"/>
  <c r="S12" i="34"/>
  <c r="V12" i="34"/>
  <c r="Y12" i="34"/>
  <c r="AB12" i="34"/>
  <c r="AE12" i="34"/>
  <c r="AH12" i="34"/>
  <c r="AK12" i="34"/>
  <c r="AN12" i="34"/>
  <c r="AQ12" i="34"/>
  <c r="AT12" i="34"/>
  <c r="AW12" i="34"/>
  <c r="AZ12" i="34"/>
  <c r="BC12" i="34"/>
  <c r="BF12" i="34"/>
  <c r="BI12" i="34"/>
  <c r="BL12" i="34"/>
  <c r="BO12" i="34"/>
  <c r="BR12" i="34"/>
  <c r="BU12" i="34"/>
  <c r="BX12" i="34"/>
  <c r="CA12" i="34"/>
  <c r="CB12" i="34"/>
  <c r="CC12" i="34"/>
  <c r="CD12" i="34"/>
  <c r="BS28" i="37"/>
  <c r="BQ28" i="37"/>
  <c r="AM28" i="37"/>
  <c r="AI28" i="37"/>
  <c r="W28" i="37"/>
  <c r="I28" i="37"/>
  <c r="BZ27" i="37"/>
  <c r="BZ28" i="37" s="1"/>
  <c r="BY27" i="37"/>
  <c r="CA27" i="37" s="1"/>
  <c r="BX27" i="37"/>
  <c r="BW27" i="37"/>
  <c r="BW28" i="37" s="1"/>
  <c r="BV27" i="37"/>
  <c r="BV28" i="37" s="1"/>
  <c r="BU27" i="37"/>
  <c r="BT27" i="37"/>
  <c r="BT28" i="37" s="1"/>
  <c r="BS27" i="37"/>
  <c r="BQ27" i="37"/>
  <c r="BP27" i="37"/>
  <c r="BP28" i="37" s="1"/>
  <c r="BN27" i="37"/>
  <c r="BN28" i="37" s="1"/>
  <c r="BM27" i="37"/>
  <c r="BL27" i="37"/>
  <c r="BK27" i="37"/>
  <c r="BK28" i="37" s="1"/>
  <c r="BJ27" i="37"/>
  <c r="BJ28" i="37" s="1"/>
  <c r="BH27" i="37"/>
  <c r="BH28" i="37" s="1"/>
  <c r="BG27" i="37"/>
  <c r="BG28" i="37" s="1"/>
  <c r="BE27" i="37"/>
  <c r="BE28" i="37" s="1"/>
  <c r="BD27" i="37"/>
  <c r="BD28" i="37" s="1"/>
  <c r="BB27" i="37"/>
  <c r="BB28" i="37" s="1"/>
  <c r="BA27" i="37"/>
  <c r="BC27" i="37" s="1"/>
  <c r="AY27" i="37"/>
  <c r="AY28" i="37" s="1"/>
  <c r="AX27" i="37"/>
  <c r="AX28" i="37" s="1"/>
  <c r="AW27" i="37"/>
  <c r="AV27" i="37"/>
  <c r="AV28" i="37" s="1"/>
  <c r="AU27" i="37"/>
  <c r="AU28" i="37" s="1"/>
  <c r="AS27" i="37"/>
  <c r="AS28" i="37" s="1"/>
  <c r="AR27" i="37"/>
  <c r="AR28" i="37" s="1"/>
  <c r="AP27" i="37"/>
  <c r="AP28" i="37" s="1"/>
  <c r="AO27" i="37"/>
  <c r="AQ27" i="37" s="1"/>
  <c r="AM27" i="37"/>
  <c r="AL27" i="37"/>
  <c r="AL28" i="37" s="1"/>
  <c r="AJ27" i="37"/>
  <c r="AJ28" i="37" s="1"/>
  <c r="AI27" i="37"/>
  <c r="AG27" i="37"/>
  <c r="AG28" i="37" s="1"/>
  <c r="AF27" i="37"/>
  <c r="AF28" i="37" s="1"/>
  <c r="AD27" i="37"/>
  <c r="AD28" i="37" s="1"/>
  <c r="AC27" i="37"/>
  <c r="AE27" i="37" s="1"/>
  <c r="AB27" i="37"/>
  <c r="AA27" i="37"/>
  <c r="AA28" i="37" s="1"/>
  <c r="Z27" i="37"/>
  <c r="Z28" i="37" s="1"/>
  <c r="X27" i="37"/>
  <c r="X28" i="37" s="1"/>
  <c r="W27" i="37"/>
  <c r="U27" i="37"/>
  <c r="U28" i="37" s="1"/>
  <c r="T27" i="37"/>
  <c r="T28" i="37" s="1"/>
  <c r="R27" i="37"/>
  <c r="R28" i="37" s="1"/>
  <c r="Q27" i="37"/>
  <c r="O27" i="37"/>
  <c r="O28" i="37" s="1"/>
  <c r="N27" i="37"/>
  <c r="N28" i="37" s="1"/>
  <c r="L27" i="37"/>
  <c r="L28" i="37" s="1"/>
  <c r="K27" i="37"/>
  <c r="K28" i="37" s="1"/>
  <c r="I27" i="37"/>
  <c r="H27" i="37"/>
  <c r="H28" i="37" s="1"/>
  <c r="F27" i="37"/>
  <c r="F28" i="37" s="1"/>
  <c r="E27" i="37"/>
  <c r="C27" i="37"/>
  <c r="C28" i="37" s="1"/>
  <c r="B27" i="37"/>
  <c r="B28" i="37" s="1"/>
  <c r="CC26" i="37"/>
  <c r="CB26" i="37"/>
  <c r="CA26" i="37"/>
  <c r="BX26" i="37"/>
  <c r="BU26" i="37"/>
  <c r="BR26" i="37"/>
  <c r="BO26" i="37"/>
  <c r="BL26" i="37"/>
  <c r="BI26" i="37"/>
  <c r="BF26" i="37"/>
  <c r="BC26" i="37"/>
  <c r="AZ26" i="37"/>
  <c r="AW26" i="37"/>
  <c r="AT26" i="37"/>
  <c r="AQ26" i="37"/>
  <c r="AN26" i="37"/>
  <c r="AK26" i="37"/>
  <c r="AH26" i="37"/>
  <c r="AE26" i="37"/>
  <c r="AB26" i="37"/>
  <c r="Y26" i="37"/>
  <c r="V26" i="37"/>
  <c r="S26" i="37"/>
  <c r="P26" i="37"/>
  <c r="M26" i="37"/>
  <c r="J26" i="37"/>
  <c r="G26" i="37"/>
  <c r="D26" i="37"/>
  <c r="CC25" i="37"/>
  <c r="CB25" i="37"/>
  <c r="CA25" i="37"/>
  <c r="BX25" i="37"/>
  <c r="BU25" i="37"/>
  <c r="BR25" i="37"/>
  <c r="BO25" i="37"/>
  <c r="BL25" i="37"/>
  <c r="BI25" i="37"/>
  <c r="BF25" i="37"/>
  <c r="BC25" i="37"/>
  <c r="AZ25" i="37"/>
  <c r="AW25" i="37"/>
  <c r="AT25" i="37"/>
  <c r="AQ25" i="37"/>
  <c r="AN25" i="37"/>
  <c r="AK25" i="37"/>
  <c r="AH25" i="37"/>
  <c r="AE25" i="37"/>
  <c r="AB25" i="37"/>
  <c r="Y25" i="37"/>
  <c r="V25" i="37"/>
  <c r="S25" i="37"/>
  <c r="P25" i="37"/>
  <c r="M25" i="37"/>
  <c r="J25" i="37"/>
  <c r="G25" i="37"/>
  <c r="D25" i="37"/>
  <c r="CC24" i="37"/>
  <c r="CB24" i="37"/>
  <c r="CA24" i="37"/>
  <c r="BX24" i="37"/>
  <c r="BU24" i="37"/>
  <c r="BR24" i="37"/>
  <c r="BO24" i="37"/>
  <c r="BL24" i="37"/>
  <c r="BI24" i="37"/>
  <c r="BF24" i="37"/>
  <c r="BC24" i="37"/>
  <c r="AZ24" i="37"/>
  <c r="AW24" i="37"/>
  <c r="AT24" i="37"/>
  <c r="AQ24" i="37"/>
  <c r="AN24" i="37"/>
  <c r="AK24" i="37"/>
  <c r="AH24" i="37"/>
  <c r="AE24" i="37"/>
  <c r="AB24" i="37"/>
  <c r="Y24" i="37"/>
  <c r="V24" i="37"/>
  <c r="S24" i="37"/>
  <c r="P24" i="37"/>
  <c r="M24" i="37"/>
  <c r="J24" i="37"/>
  <c r="G24" i="37"/>
  <c r="D24" i="37"/>
  <c r="CC23" i="37"/>
  <c r="CB23" i="37"/>
  <c r="CA23" i="37"/>
  <c r="BX23" i="37"/>
  <c r="BU23" i="37"/>
  <c r="BR23" i="37"/>
  <c r="BO23" i="37"/>
  <c r="BL23" i="37"/>
  <c r="BI23" i="37"/>
  <c r="BF23" i="37"/>
  <c r="BC23" i="37"/>
  <c r="AZ23" i="37"/>
  <c r="AW23" i="37"/>
  <c r="AT23" i="37"/>
  <c r="AQ23" i="37"/>
  <c r="AN23" i="37"/>
  <c r="AK23" i="37"/>
  <c r="AH23" i="37"/>
  <c r="AE23" i="37"/>
  <c r="AB23" i="37"/>
  <c r="Y23" i="37"/>
  <c r="V23" i="37"/>
  <c r="S23" i="37"/>
  <c r="P23" i="37"/>
  <c r="M23" i="37"/>
  <c r="J23" i="37"/>
  <c r="G23" i="37"/>
  <c r="D23" i="37"/>
  <c r="CC22" i="37"/>
  <c r="CB22" i="37"/>
  <c r="CA22" i="37"/>
  <c r="BX22" i="37"/>
  <c r="BU22" i="37"/>
  <c r="BR22" i="37"/>
  <c r="BO22" i="37"/>
  <c r="BL22" i="37"/>
  <c r="BI22" i="37"/>
  <c r="BF22" i="37"/>
  <c r="BC22" i="37"/>
  <c r="AZ22" i="37"/>
  <c r="AW22" i="37"/>
  <c r="AT22" i="37"/>
  <c r="AQ22" i="37"/>
  <c r="AN22" i="37"/>
  <c r="AK22" i="37"/>
  <c r="AH22" i="37"/>
  <c r="AE22" i="37"/>
  <c r="AB22" i="37"/>
  <c r="Y22" i="37"/>
  <c r="V22" i="37"/>
  <c r="S22" i="37"/>
  <c r="P22" i="37"/>
  <c r="M22" i="37"/>
  <c r="J22" i="37"/>
  <c r="G22" i="37"/>
  <c r="D22" i="37"/>
  <c r="CC21" i="37"/>
  <c r="CB21" i="37"/>
  <c r="CA21" i="37"/>
  <c r="BX21" i="37"/>
  <c r="BU21" i="37"/>
  <c r="BR21" i="37"/>
  <c r="BO21" i="37"/>
  <c r="BL21" i="37"/>
  <c r="BI21" i="37"/>
  <c r="BF21" i="37"/>
  <c r="BC21" i="37"/>
  <c r="AZ21" i="37"/>
  <c r="AW21" i="37"/>
  <c r="AT21" i="37"/>
  <c r="AQ21" i="37"/>
  <c r="AN21" i="37"/>
  <c r="AK21" i="37"/>
  <c r="AH21" i="37"/>
  <c r="AE21" i="37"/>
  <c r="AB21" i="37"/>
  <c r="Y21" i="37"/>
  <c r="V21" i="37"/>
  <c r="S21" i="37"/>
  <c r="P21" i="37"/>
  <c r="M21" i="37"/>
  <c r="J21" i="37"/>
  <c r="G21" i="37"/>
  <c r="D21" i="37"/>
  <c r="CC20" i="37"/>
  <c r="CB20" i="37"/>
  <c r="CA20" i="37"/>
  <c r="BX20" i="37"/>
  <c r="BU20" i="37"/>
  <c r="BR20" i="37"/>
  <c r="BO20" i="37"/>
  <c r="BL20" i="37"/>
  <c r="BI20" i="37"/>
  <c r="BF20" i="37"/>
  <c r="BC20" i="37"/>
  <c r="AZ20" i="37"/>
  <c r="AW20" i="37"/>
  <c r="AT20" i="37"/>
  <c r="AQ20" i="37"/>
  <c r="AN20" i="37"/>
  <c r="AK20" i="37"/>
  <c r="AH20" i="37"/>
  <c r="AE20" i="37"/>
  <c r="AB20" i="37"/>
  <c r="Y20" i="37"/>
  <c r="V20" i="37"/>
  <c r="S20" i="37"/>
  <c r="P20" i="37"/>
  <c r="M20" i="37"/>
  <c r="J20" i="37"/>
  <c r="G20" i="37"/>
  <c r="D20" i="37"/>
  <c r="CC19" i="37"/>
  <c r="CB19" i="37"/>
  <c r="CA19" i="37"/>
  <c r="BX19" i="37"/>
  <c r="BU19" i="37"/>
  <c r="BR19" i="37"/>
  <c r="BO19" i="37"/>
  <c r="BL19" i="37"/>
  <c r="BI19" i="37"/>
  <c r="BF19" i="37"/>
  <c r="BC19" i="37"/>
  <c r="AZ19" i="37"/>
  <c r="AW19" i="37"/>
  <c r="AT19" i="37"/>
  <c r="AQ19" i="37"/>
  <c r="AN19" i="37"/>
  <c r="AK19" i="37"/>
  <c r="AH19" i="37"/>
  <c r="AE19" i="37"/>
  <c r="AB19" i="37"/>
  <c r="Y19" i="37"/>
  <c r="V19" i="37"/>
  <c r="S19" i="37"/>
  <c r="P19" i="37"/>
  <c r="M19" i="37"/>
  <c r="J19" i="37"/>
  <c r="G19" i="37"/>
  <c r="D19" i="37"/>
  <c r="CC18" i="37"/>
  <c r="CB18" i="37"/>
  <c r="CA18" i="37"/>
  <c r="BX18" i="37"/>
  <c r="BU18" i="37"/>
  <c r="BR18" i="37"/>
  <c r="BO18" i="37"/>
  <c r="BL18" i="37"/>
  <c r="BI18" i="37"/>
  <c r="BF18" i="37"/>
  <c r="BC18" i="37"/>
  <c r="AZ18" i="37"/>
  <c r="AW18" i="37"/>
  <c r="AT18" i="37"/>
  <c r="AQ18" i="37"/>
  <c r="AN18" i="37"/>
  <c r="AK18" i="37"/>
  <c r="AH18" i="37"/>
  <c r="AE18" i="37"/>
  <c r="AB18" i="37"/>
  <c r="Y18" i="37"/>
  <c r="V18" i="37"/>
  <c r="S18" i="37"/>
  <c r="P18" i="37"/>
  <c r="M18" i="37"/>
  <c r="J18" i="37"/>
  <c r="G18" i="37"/>
  <c r="D18" i="37"/>
  <c r="CC17" i="37"/>
  <c r="CB17" i="37"/>
  <c r="CA17" i="37"/>
  <c r="BX17" i="37"/>
  <c r="BU17" i="37"/>
  <c r="BR17" i="37"/>
  <c r="BO17" i="37"/>
  <c r="BL17" i="37"/>
  <c r="BI17" i="37"/>
  <c r="BF17" i="37"/>
  <c r="BC17" i="37"/>
  <c r="AZ17" i="37"/>
  <c r="AW17" i="37"/>
  <c r="AT17" i="37"/>
  <c r="AQ17" i="37"/>
  <c r="AN17" i="37"/>
  <c r="AK17" i="37"/>
  <c r="AH17" i="37"/>
  <c r="AE17" i="37"/>
  <c r="AB17" i="37"/>
  <c r="Y17" i="37"/>
  <c r="V17" i="37"/>
  <c r="S17" i="37"/>
  <c r="P17" i="37"/>
  <c r="M17" i="37"/>
  <c r="J17" i="37"/>
  <c r="G17" i="37"/>
  <c r="D17" i="37"/>
  <c r="CC16" i="37"/>
  <c r="CB16" i="37"/>
  <c r="CA16" i="37"/>
  <c r="BX16" i="37"/>
  <c r="BU16" i="37"/>
  <c r="BR16" i="37"/>
  <c r="BO16" i="37"/>
  <c r="BL16" i="37"/>
  <c r="BI16" i="37"/>
  <c r="BF16" i="37"/>
  <c r="BC16" i="37"/>
  <c r="AZ16" i="37"/>
  <c r="AW16" i="37"/>
  <c r="AT16" i="37"/>
  <c r="AQ16" i="37"/>
  <c r="AN16" i="37"/>
  <c r="AK16" i="37"/>
  <c r="AH16" i="37"/>
  <c r="AE16" i="37"/>
  <c r="AB16" i="37"/>
  <c r="Y16" i="37"/>
  <c r="V16" i="37"/>
  <c r="S16" i="37"/>
  <c r="P16" i="37"/>
  <c r="M16" i="37"/>
  <c r="J16" i="37"/>
  <c r="G16" i="37"/>
  <c r="D16" i="37"/>
  <c r="CC15" i="37"/>
  <c r="CB15" i="37"/>
  <c r="CA15" i="37"/>
  <c r="BX15" i="37"/>
  <c r="BU15" i="37"/>
  <c r="BR15" i="37"/>
  <c r="BO15" i="37"/>
  <c r="BL15" i="37"/>
  <c r="BI15" i="37"/>
  <c r="BF15" i="37"/>
  <c r="BC15" i="37"/>
  <c r="AZ15" i="37"/>
  <c r="AW15" i="37"/>
  <c r="AT15" i="37"/>
  <c r="AQ15" i="37"/>
  <c r="AN15" i="37"/>
  <c r="AK15" i="37"/>
  <c r="AH15" i="37"/>
  <c r="AE15" i="37"/>
  <c r="AB15" i="37"/>
  <c r="Y15" i="37"/>
  <c r="V15" i="37"/>
  <c r="S15" i="37"/>
  <c r="P15" i="37"/>
  <c r="M15" i="37"/>
  <c r="J15" i="37"/>
  <c r="G15" i="37"/>
  <c r="D15" i="37"/>
  <c r="CC14" i="37"/>
  <c r="CB14" i="37"/>
  <c r="CA14" i="37"/>
  <c r="BX14" i="37"/>
  <c r="BU14" i="37"/>
  <c r="BR14" i="37"/>
  <c r="BO14" i="37"/>
  <c r="BL14" i="37"/>
  <c r="BI14" i="37"/>
  <c r="BF14" i="37"/>
  <c r="BC14" i="37"/>
  <c r="AZ14" i="37"/>
  <c r="AW14" i="37"/>
  <c r="AT14" i="37"/>
  <c r="AQ14" i="37"/>
  <c r="AN14" i="37"/>
  <c r="AK14" i="37"/>
  <c r="AH14" i="37"/>
  <c r="AE14" i="37"/>
  <c r="AB14" i="37"/>
  <c r="Y14" i="37"/>
  <c r="V14" i="37"/>
  <c r="S14" i="37"/>
  <c r="P14" i="37"/>
  <c r="M14" i="37"/>
  <c r="J14" i="37"/>
  <c r="G14" i="37"/>
  <c r="D14" i="37"/>
  <c r="CC13" i="37"/>
  <c r="CB13" i="37"/>
  <c r="CA13" i="37"/>
  <c r="BX13" i="37"/>
  <c r="BU13" i="37"/>
  <c r="BR13" i="37"/>
  <c r="BO13" i="37"/>
  <c r="BL13" i="37"/>
  <c r="BI13" i="37"/>
  <c r="BF13" i="37"/>
  <c r="BC13" i="37"/>
  <c r="AZ13" i="37"/>
  <c r="AW13" i="37"/>
  <c r="AT13" i="37"/>
  <c r="AQ13" i="37"/>
  <c r="AN13" i="37"/>
  <c r="AK13" i="37"/>
  <c r="AH13" i="37"/>
  <c r="AE13" i="37"/>
  <c r="AB13" i="37"/>
  <c r="Y13" i="37"/>
  <c r="V13" i="37"/>
  <c r="S13" i="37"/>
  <c r="P13" i="37"/>
  <c r="M13" i="37"/>
  <c r="J13" i="37"/>
  <c r="G13" i="37"/>
  <c r="D13" i="37"/>
  <c r="CC12" i="37"/>
  <c r="CB12" i="37"/>
  <c r="CA12" i="37"/>
  <c r="BX12" i="37"/>
  <c r="BU12" i="37"/>
  <c r="BR12" i="37"/>
  <c r="BO12" i="37"/>
  <c r="BL12" i="37"/>
  <c r="BI12" i="37"/>
  <c r="BF12" i="37"/>
  <c r="BC12" i="37"/>
  <c r="AZ12" i="37"/>
  <c r="AW12" i="37"/>
  <c r="AT12" i="37"/>
  <c r="AQ12" i="37"/>
  <c r="AN12" i="37"/>
  <c r="AK12" i="37"/>
  <c r="AH12" i="37"/>
  <c r="AE12" i="37"/>
  <c r="AB12" i="37"/>
  <c r="Y12" i="37"/>
  <c r="V12" i="37"/>
  <c r="S12" i="37"/>
  <c r="P12" i="37"/>
  <c r="M12" i="37"/>
  <c r="J12" i="37"/>
  <c r="G12" i="37"/>
  <c r="D12" i="37"/>
  <c r="D29" i="37"/>
  <c r="G29" i="37"/>
  <c r="J29" i="37"/>
  <c r="M29" i="37"/>
  <c r="P29" i="37"/>
  <c r="S29" i="37"/>
  <c r="V29" i="37"/>
  <c r="Y29" i="37"/>
  <c r="AB29" i="37"/>
  <c r="AE29" i="37"/>
  <c r="AH29" i="37"/>
  <c r="AK29" i="37"/>
  <c r="AN29" i="37"/>
  <c r="AQ29" i="37"/>
  <c r="AT29" i="37"/>
  <c r="AW29" i="37"/>
  <c r="AZ29" i="37"/>
  <c r="BC29" i="37"/>
  <c r="BF29" i="37"/>
  <c r="BI29" i="37"/>
  <c r="BL29" i="37"/>
  <c r="BO29" i="37"/>
  <c r="BR29" i="37"/>
  <c r="BU29" i="37"/>
  <c r="BX29" i="37"/>
  <c r="CA29" i="37"/>
  <c r="CB29" i="37"/>
  <c r="CC29" i="37"/>
  <c r="CD29" i="37"/>
  <c r="CA11" i="37"/>
  <c r="CA10" i="37"/>
  <c r="CA9" i="37"/>
  <c r="CA8" i="37"/>
  <c r="CA7" i="37"/>
  <c r="CA6" i="37"/>
  <c r="BX11" i="37"/>
  <c r="BX10" i="37"/>
  <c r="BX9" i="37"/>
  <c r="BX8" i="37"/>
  <c r="BX7" i="37"/>
  <c r="BX6" i="37"/>
  <c r="BU11" i="37"/>
  <c r="BU10" i="37"/>
  <c r="BU9" i="37"/>
  <c r="BU8" i="37"/>
  <c r="BU7" i="37"/>
  <c r="BU6" i="37"/>
  <c r="BR11" i="37"/>
  <c r="BR10" i="37"/>
  <c r="BR9" i="37"/>
  <c r="BR8" i="37"/>
  <c r="BR7" i="37"/>
  <c r="BR6" i="37"/>
  <c r="BO11" i="37"/>
  <c r="BO10" i="37"/>
  <c r="BO9" i="37"/>
  <c r="BO8" i="37"/>
  <c r="BO7" i="37"/>
  <c r="BO6" i="37"/>
  <c r="BL11" i="37"/>
  <c r="BL10" i="37"/>
  <c r="BL9" i="37"/>
  <c r="BL8" i="37"/>
  <c r="BL7" i="37"/>
  <c r="BL6" i="37"/>
  <c r="BI11" i="37"/>
  <c r="BI10" i="37"/>
  <c r="BI9" i="37"/>
  <c r="BI8" i="37"/>
  <c r="BI7" i="37"/>
  <c r="BI6" i="37"/>
  <c r="BF11" i="37"/>
  <c r="BF10" i="37"/>
  <c r="BF9" i="37"/>
  <c r="BF8" i="37"/>
  <c r="BF7" i="37"/>
  <c r="BF6" i="37"/>
  <c r="BC11" i="37"/>
  <c r="BC10" i="37"/>
  <c r="BC9" i="37"/>
  <c r="BC8" i="37"/>
  <c r="BC7" i="37"/>
  <c r="BC6" i="37"/>
  <c r="AZ11" i="37"/>
  <c r="AZ10" i="37"/>
  <c r="AZ9" i="37"/>
  <c r="AZ8" i="37"/>
  <c r="AZ7" i="37"/>
  <c r="AZ6" i="37"/>
  <c r="AW11" i="37"/>
  <c r="AW10" i="37"/>
  <c r="AW9" i="37"/>
  <c r="AW8" i="37"/>
  <c r="AW7" i="37"/>
  <c r="AW6" i="37"/>
  <c r="AT11" i="37"/>
  <c r="AT10" i="37"/>
  <c r="AT9" i="37"/>
  <c r="AT8" i="37"/>
  <c r="AT7" i="37"/>
  <c r="AT6" i="37"/>
  <c r="AQ11" i="37"/>
  <c r="AQ10" i="37"/>
  <c r="AQ9" i="37"/>
  <c r="AQ8" i="37"/>
  <c r="AQ7" i="37"/>
  <c r="AQ6" i="37"/>
  <c r="AN11" i="37"/>
  <c r="AN10" i="37"/>
  <c r="AN9" i="37"/>
  <c r="AN8" i="37"/>
  <c r="AN7" i="37"/>
  <c r="AN6" i="37"/>
  <c r="AK11" i="37"/>
  <c r="AK10" i="37"/>
  <c r="AK9" i="37"/>
  <c r="AK8" i="37"/>
  <c r="AK7" i="37"/>
  <c r="AK6" i="37"/>
  <c r="AH11" i="37"/>
  <c r="AH10" i="37"/>
  <c r="AH9" i="37"/>
  <c r="AH8" i="37"/>
  <c r="AH7" i="37"/>
  <c r="AH6" i="37"/>
  <c r="AE11" i="37"/>
  <c r="AE10" i="37"/>
  <c r="AE9" i="37"/>
  <c r="AE8" i="37"/>
  <c r="AE7" i="37"/>
  <c r="AE6" i="37"/>
  <c r="AB11" i="37"/>
  <c r="AB10" i="37"/>
  <c r="AB9" i="37"/>
  <c r="AB8" i="37"/>
  <c r="AB7" i="37"/>
  <c r="AB6" i="37"/>
  <c r="Y11" i="37"/>
  <c r="Y10" i="37"/>
  <c r="Y9" i="37"/>
  <c r="Y8" i="37"/>
  <c r="Y7" i="37"/>
  <c r="Y6" i="37"/>
  <c r="V11" i="37"/>
  <c r="V10" i="37"/>
  <c r="V9" i="37"/>
  <c r="V8" i="37"/>
  <c r="V7" i="37"/>
  <c r="V6" i="37"/>
  <c r="S11" i="37"/>
  <c r="S10" i="37"/>
  <c r="S9" i="37"/>
  <c r="S8" i="37"/>
  <c r="S7" i="37"/>
  <c r="S6" i="37"/>
  <c r="P11" i="37"/>
  <c r="P10" i="37"/>
  <c r="P9" i="37"/>
  <c r="P8" i="37"/>
  <c r="P7" i="37"/>
  <c r="P6" i="37"/>
  <c r="M11" i="37"/>
  <c r="M10" i="37"/>
  <c r="M9" i="37"/>
  <c r="M8" i="37"/>
  <c r="M7" i="37"/>
  <c r="M6" i="37"/>
  <c r="J11" i="37"/>
  <c r="J10" i="37"/>
  <c r="J9" i="37"/>
  <c r="J8" i="37"/>
  <c r="J7" i="37"/>
  <c r="J6" i="37"/>
  <c r="G11" i="37"/>
  <c r="G10" i="37"/>
  <c r="G9" i="37"/>
  <c r="G8" i="37"/>
  <c r="G7" i="37"/>
  <c r="G6" i="37"/>
  <c r="D11" i="37"/>
  <c r="D10" i="37"/>
  <c r="D9" i="37"/>
  <c r="D8" i="37"/>
  <c r="D7" i="37"/>
  <c r="D6" i="37"/>
  <c r="CD11" i="34"/>
  <c r="CD10" i="34"/>
  <c r="CD9" i="34"/>
  <c r="CD8" i="34"/>
  <c r="CD7" i="34"/>
  <c r="CD6" i="34"/>
  <c r="CA11" i="34"/>
  <c r="CA10" i="34"/>
  <c r="CA9" i="34"/>
  <c r="CA8" i="34"/>
  <c r="CA7" i="34"/>
  <c r="CA6" i="34"/>
  <c r="BX11" i="34"/>
  <c r="BX10" i="34"/>
  <c r="BX9" i="34"/>
  <c r="BX8" i="34"/>
  <c r="BX7" i="34"/>
  <c r="BX6" i="34"/>
  <c r="BU11" i="34"/>
  <c r="BU10" i="34"/>
  <c r="BU9" i="34"/>
  <c r="BU8" i="34"/>
  <c r="BU7" i="34"/>
  <c r="BU6" i="34"/>
  <c r="BR11" i="34"/>
  <c r="BR10" i="34"/>
  <c r="BR9" i="34"/>
  <c r="BR8" i="34"/>
  <c r="BR7" i="34"/>
  <c r="BR6" i="34"/>
  <c r="BO11" i="34"/>
  <c r="BO10" i="34"/>
  <c r="BO9" i="34"/>
  <c r="BO8" i="34"/>
  <c r="BO7" i="34"/>
  <c r="BO6" i="34"/>
  <c r="BL11" i="34"/>
  <c r="BL10" i="34"/>
  <c r="BL9" i="34"/>
  <c r="BL8" i="34"/>
  <c r="BL7" i="34"/>
  <c r="BL6" i="34"/>
  <c r="BI11" i="34"/>
  <c r="BI10" i="34"/>
  <c r="BI9" i="34"/>
  <c r="BI8" i="34"/>
  <c r="BI7" i="34"/>
  <c r="BI6" i="34"/>
  <c r="BF11" i="34"/>
  <c r="BF10" i="34"/>
  <c r="BF9" i="34"/>
  <c r="BF8" i="34"/>
  <c r="BF7" i="34"/>
  <c r="BF6" i="34"/>
  <c r="BC11" i="34"/>
  <c r="BC10" i="34"/>
  <c r="BC9" i="34"/>
  <c r="BC8" i="34"/>
  <c r="BC7" i="34"/>
  <c r="BC6" i="34"/>
  <c r="AZ11" i="34"/>
  <c r="AZ10" i="34"/>
  <c r="AZ9" i="34"/>
  <c r="AZ8" i="34"/>
  <c r="AZ7" i="34"/>
  <c r="AZ6" i="34"/>
  <c r="AW11" i="34"/>
  <c r="AW10" i="34"/>
  <c r="AW9" i="34"/>
  <c r="AW8" i="34"/>
  <c r="AW7" i="34"/>
  <c r="AW6" i="34"/>
  <c r="AT11" i="34"/>
  <c r="AT10" i="34"/>
  <c r="AT9" i="34"/>
  <c r="AT8" i="34"/>
  <c r="AT7" i="34"/>
  <c r="AT6" i="34"/>
  <c r="AQ11" i="34"/>
  <c r="AQ10" i="34"/>
  <c r="AQ9" i="34"/>
  <c r="AQ8" i="34"/>
  <c r="AQ7" i="34"/>
  <c r="AQ6" i="34"/>
  <c r="AN11" i="34"/>
  <c r="AN10" i="34"/>
  <c r="AN9" i="34"/>
  <c r="AN8" i="34"/>
  <c r="AN7" i="34"/>
  <c r="AN6" i="34"/>
  <c r="AK11" i="34"/>
  <c r="AK10" i="34"/>
  <c r="AK9" i="34"/>
  <c r="AK8" i="34"/>
  <c r="AK7" i="34"/>
  <c r="AK6" i="34"/>
  <c r="AH11" i="34"/>
  <c r="AH10" i="34"/>
  <c r="AH9" i="34"/>
  <c r="AH8" i="34"/>
  <c r="AH7" i="34"/>
  <c r="AH6" i="34"/>
  <c r="AE11" i="34"/>
  <c r="AE10" i="34"/>
  <c r="AE9" i="34"/>
  <c r="AE8" i="34"/>
  <c r="AE7" i="34"/>
  <c r="AE6" i="34"/>
  <c r="AB11" i="34"/>
  <c r="AB10" i="34"/>
  <c r="AB9" i="34"/>
  <c r="AB8" i="34"/>
  <c r="AB7" i="34"/>
  <c r="AB6" i="34"/>
  <c r="Y11" i="34"/>
  <c r="Y10" i="34"/>
  <c r="Y9" i="34"/>
  <c r="Y8" i="34"/>
  <c r="Y7" i="34"/>
  <c r="Y6" i="34"/>
  <c r="V11" i="34"/>
  <c r="V10" i="34"/>
  <c r="V9" i="34"/>
  <c r="V8" i="34"/>
  <c r="V7" i="34"/>
  <c r="V6" i="34"/>
  <c r="S11" i="34"/>
  <c r="S10" i="34"/>
  <c r="S9" i="34"/>
  <c r="S8" i="34"/>
  <c r="S7" i="34"/>
  <c r="S6" i="34"/>
  <c r="P11" i="34"/>
  <c r="P10" i="34"/>
  <c r="P9" i="34"/>
  <c r="P8" i="34"/>
  <c r="P7" i="34"/>
  <c r="P6" i="34"/>
  <c r="M11" i="34"/>
  <c r="M10" i="34"/>
  <c r="M9" i="34"/>
  <c r="M8" i="34"/>
  <c r="M7" i="34"/>
  <c r="M6" i="34"/>
  <c r="J11" i="34"/>
  <c r="J10" i="34"/>
  <c r="J9" i="34"/>
  <c r="J8" i="34"/>
  <c r="J7" i="34"/>
  <c r="J6" i="34"/>
  <c r="G11" i="34"/>
  <c r="G10" i="34"/>
  <c r="G9" i="34"/>
  <c r="G8" i="34"/>
  <c r="G7" i="34"/>
  <c r="G6" i="34"/>
  <c r="D11" i="34"/>
  <c r="D10" i="34"/>
  <c r="D9" i="34"/>
  <c r="D8" i="34"/>
  <c r="D7" i="34"/>
  <c r="D6" i="34"/>
  <c r="BL25" i="46"/>
  <c r="BL25" i="44"/>
  <c r="L27" i="40"/>
  <c r="K27" i="40"/>
  <c r="AC27" i="40"/>
  <c r="AD27" i="40"/>
  <c r="AK27" i="39" l="1"/>
  <c r="BX27" i="39"/>
  <c r="BU27" i="39"/>
  <c r="BL27" i="39"/>
  <c r="AZ27" i="39"/>
  <c r="AW27" i="39"/>
  <c r="AN27" i="39"/>
  <c r="CD26" i="39"/>
  <c r="S27" i="39"/>
  <c r="P27" i="39"/>
  <c r="CD25" i="39"/>
  <c r="CD13" i="39"/>
  <c r="CD14" i="39"/>
  <c r="CD15" i="39"/>
  <c r="CD16" i="39"/>
  <c r="CD17" i="39"/>
  <c r="CD18" i="39"/>
  <c r="CD21" i="39"/>
  <c r="CD22" i="39"/>
  <c r="CD23" i="39"/>
  <c r="CD20" i="39"/>
  <c r="CD24" i="39"/>
  <c r="CC27" i="39"/>
  <c r="CD19" i="39"/>
  <c r="AK27" i="38"/>
  <c r="AB27" i="38"/>
  <c r="BX27" i="38"/>
  <c r="BU27" i="38"/>
  <c r="BL27" i="38"/>
  <c r="AZ27" i="38"/>
  <c r="AW27" i="38"/>
  <c r="AQ27" i="38"/>
  <c r="AN27" i="38"/>
  <c r="CD26" i="38"/>
  <c r="Y27" i="38"/>
  <c r="CD21" i="38"/>
  <c r="P27" i="38"/>
  <c r="CD22" i="38"/>
  <c r="CD18" i="38"/>
  <c r="CD15" i="38"/>
  <c r="CD16" i="38"/>
  <c r="CD17" i="38"/>
  <c r="CD19" i="38"/>
  <c r="CD20" i="38"/>
  <c r="CD13" i="38"/>
  <c r="CC27" i="38"/>
  <c r="CD27" i="38" s="1"/>
  <c r="CD23" i="38"/>
  <c r="CD24" i="38"/>
  <c r="CD25" i="38"/>
  <c r="G27" i="38"/>
  <c r="CD14" i="38"/>
  <c r="D27" i="38"/>
  <c r="AK27" i="37"/>
  <c r="BO27" i="37"/>
  <c r="BI27" i="37"/>
  <c r="AZ27" i="37"/>
  <c r="AN27" i="37"/>
  <c r="Y27" i="37"/>
  <c r="CD26" i="37"/>
  <c r="S27" i="37"/>
  <c r="P27" i="37"/>
  <c r="CD22" i="37"/>
  <c r="M27" i="37"/>
  <c r="CD13" i="37"/>
  <c r="CD15" i="37"/>
  <c r="CD16" i="37"/>
  <c r="CD17" i="37"/>
  <c r="CD18" i="37"/>
  <c r="CD20" i="37"/>
  <c r="CD21" i="37"/>
  <c r="CC27" i="37"/>
  <c r="CD23" i="37"/>
  <c r="CD24" i="37"/>
  <c r="CD25" i="37"/>
  <c r="G27" i="37"/>
  <c r="CD19" i="37"/>
  <c r="D27" i="37"/>
  <c r="CD14" i="37"/>
  <c r="CD12" i="39"/>
  <c r="CD6" i="39"/>
  <c r="CD7" i="39"/>
  <c r="CD8" i="39"/>
  <c r="CD9" i="39"/>
  <c r="CD10" i="39"/>
  <c r="CD11" i="39"/>
  <c r="CD9" i="38"/>
  <c r="CD6" i="38"/>
  <c r="CD8" i="38"/>
  <c r="CD12" i="38"/>
  <c r="CD10" i="38"/>
  <c r="CD11" i="38"/>
  <c r="CD7" i="38"/>
  <c r="CD12" i="37"/>
  <c r="AI28" i="34"/>
  <c r="AB27" i="34"/>
  <c r="BX27" i="34"/>
  <c r="BS28" i="34"/>
  <c r="BL27" i="34"/>
  <c r="AZ27" i="34"/>
  <c r="AW27" i="34"/>
  <c r="AQ27" i="34"/>
  <c r="AN27" i="34"/>
  <c r="CD26" i="34"/>
  <c r="CD13" i="34"/>
  <c r="CD21" i="34"/>
  <c r="CD22" i="34"/>
  <c r="P27" i="34"/>
  <c r="CD18" i="34"/>
  <c r="CD14" i="34"/>
  <c r="CD15" i="34"/>
  <c r="CD16" i="34"/>
  <c r="CD17" i="34"/>
  <c r="CD19" i="34"/>
  <c r="CD20" i="34"/>
  <c r="CD23" i="34"/>
  <c r="CD24" i="34"/>
  <c r="CD25" i="34"/>
  <c r="G27" i="34"/>
  <c r="CB27" i="34"/>
  <c r="D27" i="34"/>
  <c r="CC27" i="34"/>
  <c r="CC28" i="39"/>
  <c r="CB27" i="39"/>
  <c r="CD27" i="39" s="1"/>
  <c r="E28" i="39"/>
  <c r="Q28" i="39"/>
  <c r="AC28" i="39"/>
  <c r="AO28" i="39"/>
  <c r="BA28" i="39"/>
  <c r="BM28" i="39"/>
  <c r="BY28" i="39"/>
  <c r="J27" i="39"/>
  <c r="V27" i="39"/>
  <c r="AH27" i="39"/>
  <c r="AT27" i="39"/>
  <c r="BF27" i="39"/>
  <c r="BR27" i="39"/>
  <c r="CC28" i="38"/>
  <c r="E28" i="38"/>
  <c r="Q28" i="38"/>
  <c r="AC28" i="38"/>
  <c r="AO28" i="38"/>
  <c r="BA28" i="38"/>
  <c r="BM28" i="38"/>
  <c r="BY28" i="38"/>
  <c r="J27" i="38"/>
  <c r="V27" i="38"/>
  <c r="AH27" i="38"/>
  <c r="AT27" i="38"/>
  <c r="BF27" i="38"/>
  <c r="BR27" i="38"/>
  <c r="CC28" i="34"/>
  <c r="E28" i="34"/>
  <c r="Q28" i="34"/>
  <c r="AC28" i="34"/>
  <c r="AO28" i="34"/>
  <c r="BA28" i="34"/>
  <c r="BM28" i="34"/>
  <c r="BY28" i="34"/>
  <c r="J27" i="34"/>
  <c r="V27" i="34"/>
  <c r="AH27" i="34"/>
  <c r="AT27" i="34"/>
  <c r="BF27" i="34"/>
  <c r="BR27" i="34"/>
  <c r="BV28" i="34"/>
  <c r="CC28" i="37"/>
  <c r="CB27" i="37"/>
  <c r="CD27" i="37" s="1"/>
  <c r="E28" i="37"/>
  <c r="Q28" i="37"/>
  <c r="AC28" i="37"/>
  <c r="AO28" i="37"/>
  <c r="BA28" i="37"/>
  <c r="BM28" i="37"/>
  <c r="BY28" i="37"/>
  <c r="J27" i="37"/>
  <c r="V27" i="37"/>
  <c r="AH27" i="37"/>
  <c r="AT27" i="37"/>
  <c r="BF27" i="37"/>
  <c r="BR27" i="37"/>
  <c r="CB15" i="47"/>
  <c r="CB28" i="39" l="1"/>
  <c r="CB28" i="37"/>
  <c r="CD27" i="34"/>
  <c r="CB28" i="38"/>
  <c r="CB28" i="34"/>
  <c r="B27" i="45"/>
  <c r="C27" i="45"/>
  <c r="BZ27" i="44"/>
  <c r="BY27" i="44"/>
  <c r="BW27" i="44"/>
  <c r="BV27" i="44"/>
  <c r="BT27" i="44"/>
  <c r="BS27" i="44"/>
  <c r="BU27" i="44" s="1"/>
  <c r="BQ27" i="44"/>
  <c r="BP27" i="44"/>
  <c r="BR27" i="44" s="1"/>
  <c r="BN27" i="44"/>
  <c r="BM27" i="44"/>
  <c r="BO27" i="44" s="1"/>
  <c r="BL27" i="44"/>
  <c r="BC27" i="44"/>
  <c r="AW27" i="44"/>
  <c r="AS27" i="44"/>
  <c r="AR27" i="44"/>
  <c r="AP27" i="44"/>
  <c r="AO27" i="44"/>
  <c r="AQ27" i="44" s="1"/>
  <c r="AM27" i="44"/>
  <c r="AN27" i="44" s="1"/>
  <c r="AL27" i="44"/>
  <c r="AJ27" i="44"/>
  <c r="AI27" i="44"/>
  <c r="AG27" i="44"/>
  <c r="AF27" i="44"/>
  <c r="AH27" i="44" s="1"/>
  <c r="AD27" i="44"/>
  <c r="AE27" i="44" s="1"/>
  <c r="AC27" i="44"/>
  <c r="AA27" i="44"/>
  <c r="Z27" i="44"/>
  <c r="X27" i="44"/>
  <c r="W27" i="44"/>
  <c r="U27" i="44"/>
  <c r="T27" i="44"/>
  <c r="V27" i="44" s="1"/>
  <c r="R27" i="44"/>
  <c r="Q27" i="44"/>
  <c r="S27" i="44" s="1"/>
  <c r="O27" i="44"/>
  <c r="N27" i="44"/>
  <c r="L27" i="44"/>
  <c r="K27" i="44"/>
  <c r="M27" i="44" s="1"/>
  <c r="I27" i="44"/>
  <c r="H27" i="44"/>
  <c r="F27" i="44"/>
  <c r="E27" i="44"/>
  <c r="G27" i="44" s="1"/>
  <c r="C27" i="44"/>
  <c r="B27" i="44"/>
  <c r="CA27" i="44" l="1"/>
  <c r="AZ27" i="44"/>
  <c r="P27" i="44"/>
  <c r="J27" i="44"/>
  <c r="AK27" i="44"/>
  <c r="BF27" i="44"/>
  <c r="AB27" i="44"/>
  <c r="BI27" i="44"/>
  <c r="BX27" i="44"/>
  <c r="Y27" i="44"/>
  <c r="AT27" i="44"/>
  <c r="D27" i="44"/>
  <c r="CC26" i="40"/>
  <c r="CB26" i="40"/>
  <c r="CC25" i="40"/>
  <c r="CB25" i="40"/>
  <c r="CC24" i="40"/>
  <c r="CB24" i="40"/>
  <c r="CC23" i="40"/>
  <c r="CB23" i="40"/>
  <c r="CC22" i="40"/>
  <c r="CB22" i="40"/>
  <c r="CC21" i="40"/>
  <c r="CB21" i="40"/>
  <c r="CC20" i="40"/>
  <c r="CB20" i="40"/>
  <c r="CC19" i="40"/>
  <c r="CB19" i="40"/>
  <c r="CC18" i="40"/>
  <c r="CB18" i="40"/>
  <c r="CC17" i="40"/>
  <c r="CB17" i="40"/>
  <c r="CC16" i="40"/>
  <c r="CB16" i="40"/>
  <c r="CC15" i="40"/>
  <c r="CB15" i="40"/>
  <c r="CC14" i="40"/>
  <c r="CB14" i="40"/>
  <c r="CC13" i="40"/>
  <c r="CB13" i="40"/>
  <c r="BY27" i="40"/>
  <c r="BY32" i="40" s="1"/>
  <c r="CC21" i="47"/>
  <c r="CB21" i="47"/>
  <c r="CA21" i="47"/>
  <c r="BX21" i="47"/>
  <c r="BU21" i="47"/>
  <c r="BR21" i="47"/>
  <c r="BO21" i="47"/>
  <c r="BL21" i="47"/>
  <c r="BI21" i="47"/>
  <c r="BF21" i="47"/>
  <c r="BC21" i="47"/>
  <c r="AZ21" i="47"/>
  <c r="AW21" i="47"/>
  <c r="AT21" i="47"/>
  <c r="AQ21" i="47"/>
  <c r="AN21" i="47"/>
  <c r="AK21" i="47"/>
  <c r="AH21" i="47"/>
  <c r="AE21" i="47"/>
  <c r="AB21" i="47"/>
  <c r="Y21" i="47"/>
  <c r="V21" i="47"/>
  <c r="S21" i="47"/>
  <c r="P21" i="47"/>
  <c r="M21" i="47"/>
  <c r="J21" i="47"/>
  <c r="G21" i="47"/>
  <c r="D21" i="47"/>
  <c r="CC21" i="46"/>
  <c r="CB21" i="46"/>
  <c r="CA21" i="46"/>
  <c r="BX21" i="46"/>
  <c r="BU21" i="46"/>
  <c r="BR21" i="46"/>
  <c r="BO21" i="46"/>
  <c r="BL21" i="46"/>
  <c r="BI21" i="46"/>
  <c r="BF21" i="46"/>
  <c r="BC21" i="46"/>
  <c r="AZ21" i="46"/>
  <c r="AW21" i="46"/>
  <c r="AT21" i="46"/>
  <c r="AQ21" i="46"/>
  <c r="AN21" i="46"/>
  <c r="AK21" i="46"/>
  <c r="AH21" i="46"/>
  <c r="AE21" i="46"/>
  <c r="AB21" i="46"/>
  <c r="Y21" i="46"/>
  <c r="V21" i="46"/>
  <c r="S21" i="46"/>
  <c r="P21" i="46"/>
  <c r="M21" i="46"/>
  <c r="J21" i="46"/>
  <c r="G21" i="46"/>
  <c r="D21" i="46"/>
  <c r="CC21" i="45"/>
  <c r="CB21" i="45"/>
  <c r="CA21" i="45"/>
  <c r="BX21" i="45"/>
  <c r="BU21" i="45"/>
  <c r="BR21" i="45"/>
  <c r="BO21" i="45"/>
  <c r="BL21" i="45"/>
  <c r="BI21" i="45"/>
  <c r="BF21" i="45"/>
  <c r="BC21" i="45"/>
  <c r="AZ21" i="45"/>
  <c r="AW21" i="45"/>
  <c r="AT21" i="45"/>
  <c r="AQ21" i="45"/>
  <c r="AN21" i="45"/>
  <c r="AK21" i="45"/>
  <c r="AH21" i="45"/>
  <c r="AE21" i="45"/>
  <c r="AB21" i="45"/>
  <c r="Y21" i="45"/>
  <c r="V21" i="45"/>
  <c r="S21" i="45"/>
  <c r="P21" i="45"/>
  <c r="M21" i="45"/>
  <c r="J21" i="45"/>
  <c r="G21" i="45"/>
  <c r="D21" i="45"/>
  <c r="CC21" i="44"/>
  <c r="CB21" i="44"/>
  <c r="CA21" i="44"/>
  <c r="BX21" i="44"/>
  <c r="BU21" i="44"/>
  <c r="BR21" i="44"/>
  <c r="BO21" i="44"/>
  <c r="BL21" i="44"/>
  <c r="BI21" i="44"/>
  <c r="BF21" i="44"/>
  <c r="BC21" i="44"/>
  <c r="AZ21" i="44"/>
  <c r="AW21" i="44"/>
  <c r="AT21" i="44"/>
  <c r="AQ21" i="44"/>
  <c r="AN21" i="44"/>
  <c r="AK21" i="44"/>
  <c r="AH21" i="44"/>
  <c r="AE21" i="44"/>
  <c r="AB21" i="44"/>
  <c r="Y21" i="44"/>
  <c r="V21" i="44"/>
  <c r="S21" i="44"/>
  <c r="P21" i="44"/>
  <c r="M21" i="44"/>
  <c r="J21" i="44"/>
  <c r="G21" i="44"/>
  <c r="D21" i="44"/>
  <c r="CC21" i="43"/>
  <c r="CB21" i="43"/>
  <c r="CA21" i="43"/>
  <c r="BX21" i="43"/>
  <c r="BU21" i="43"/>
  <c r="BR21" i="43"/>
  <c r="BO21" i="43"/>
  <c r="BL21" i="43"/>
  <c r="BI21" i="43"/>
  <c r="BF21" i="43"/>
  <c r="BC21" i="43"/>
  <c r="AZ21" i="43"/>
  <c r="AW21" i="43"/>
  <c r="AT21" i="43"/>
  <c r="AQ21" i="43"/>
  <c r="AN21" i="43"/>
  <c r="AK21" i="43"/>
  <c r="AH21" i="43"/>
  <c r="AE21" i="43"/>
  <c r="AB21" i="43"/>
  <c r="Y21" i="43"/>
  <c r="V21" i="43"/>
  <c r="S21" i="43"/>
  <c r="P21" i="43"/>
  <c r="M21" i="43"/>
  <c r="J21" i="43"/>
  <c r="G21" i="43"/>
  <c r="D21" i="43"/>
  <c r="CC21" i="42"/>
  <c r="CB21" i="42"/>
  <c r="CA21" i="42"/>
  <c r="BX21" i="42"/>
  <c r="BU21" i="42"/>
  <c r="BR21" i="42"/>
  <c r="BO21" i="42"/>
  <c r="BL21" i="42"/>
  <c r="BI21" i="42"/>
  <c r="BF21" i="42"/>
  <c r="BC21" i="42"/>
  <c r="AZ21" i="42"/>
  <c r="AW21" i="42"/>
  <c r="AT21" i="42"/>
  <c r="AQ21" i="42"/>
  <c r="AN21" i="42"/>
  <c r="AK21" i="42"/>
  <c r="AH21" i="42"/>
  <c r="AE21" i="42"/>
  <c r="AB21" i="42"/>
  <c r="Y21" i="42"/>
  <c r="V21" i="42"/>
  <c r="S21" i="42"/>
  <c r="P21" i="42"/>
  <c r="M21" i="42"/>
  <c r="J21" i="42"/>
  <c r="G21" i="42"/>
  <c r="D21" i="42"/>
  <c r="CC21" i="41"/>
  <c r="CB21" i="41"/>
  <c r="CA21" i="41"/>
  <c r="BX21" i="41"/>
  <c r="BU21" i="41"/>
  <c r="BR21" i="41"/>
  <c r="BO21" i="41"/>
  <c r="BL21" i="41"/>
  <c r="BI21" i="41"/>
  <c r="BF21" i="41"/>
  <c r="BC21" i="41"/>
  <c r="AZ21" i="41"/>
  <c r="AW21" i="41"/>
  <c r="AT21" i="41"/>
  <c r="AQ21" i="41"/>
  <c r="AN21" i="41"/>
  <c r="AK21" i="41"/>
  <c r="AH21" i="41"/>
  <c r="AE21" i="41"/>
  <c r="AB21" i="41"/>
  <c r="Y21" i="41"/>
  <c r="V21" i="41"/>
  <c r="S21" i="41"/>
  <c r="P21" i="41"/>
  <c r="M21" i="41"/>
  <c r="J21" i="41"/>
  <c r="G21" i="41"/>
  <c r="D21" i="41"/>
  <c r="CA21" i="40"/>
  <c r="BX21" i="40"/>
  <c r="BU21" i="40"/>
  <c r="BR21" i="40"/>
  <c r="BO21" i="40"/>
  <c r="BL21" i="40"/>
  <c r="BI21" i="40"/>
  <c r="BF21" i="40"/>
  <c r="BC21" i="40"/>
  <c r="AZ21" i="40"/>
  <c r="AW21" i="40"/>
  <c r="AT21" i="40"/>
  <c r="AQ21" i="40"/>
  <c r="AN21" i="40"/>
  <c r="AK21" i="40"/>
  <c r="AH21" i="40"/>
  <c r="AE21" i="40"/>
  <c r="AB21" i="40"/>
  <c r="Y21" i="40"/>
  <c r="V21" i="40"/>
  <c r="S21" i="40"/>
  <c r="P21" i="40"/>
  <c r="M21" i="40"/>
  <c r="J21" i="40"/>
  <c r="G21" i="40"/>
  <c r="D21" i="40"/>
  <c r="R32" i="39"/>
  <c r="AM32" i="39"/>
  <c r="AP32" i="39"/>
  <c r="AU32" i="39"/>
  <c r="AY32" i="39"/>
  <c r="BJ32" i="39"/>
  <c r="BN32" i="39"/>
  <c r="BZ32" i="39"/>
  <c r="CA26" i="47"/>
  <c r="CA25" i="47"/>
  <c r="CA24" i="47"/>
  <c r="CA23" i="47"/>
  <c r="CA22" i="47"/>
  <c r="CA20" i="47"/>
  <c r="CA19" i="47"/>
  <c r="CA18" i="47"/>
  <c r="CA17" i="47"/>
  <c r="CA16" i="47"/>
  <c r="CA15" i="47"/>
  <c r="CA14" i="47"/>
  <c r="CA13" i="47"/>
  <c r="CA12" i="47"/>
  <c r="CA11" i="47"/>
  <c r="CA10" i="47"/>
  <c r="CA9" i="47"/>
  <c r="CA8" i="47"/>
  <c r="CA7" i="47"/>
  <c r="CA6" i="47"/>
  <c r="BX26" i="47"/>
  <c r="BX25" i="47"/>
  <c r="BX24" i="47"/>
  <c r="BX23" i="47"/>
  <c r="BX22" i="47"/>
  <c r="BX20" i="47"/>
  <c r="BX19" i="47"/>
  <c r="BX18" i="47"/>
  <c r="BX17" i="47"/>
  <c r="BX16" i="47"/>
  <c r="BX15" i="47"/>
  <c r="BX14" i="47"/>
  <c r="BX13" i="47"/>
  <c r="BX12" i="47"/>
  <c r="BX11" i="47"/>
  <c r="BX10" i="47"/>
  <c r="BX9" i="47"/>
  <c r="BX8" i="47"/>
  <c r="BX7" i="47"/>
  <c r="BX6" i="47"/>
  <c r="BU26" i="47"/>
  <c r="BU25" i="47"/>
  <c r="BU24" i="47"/>
  <c r="BU23" i="47"/>
  <c r="BU22" i="47"/>
  <c r="BU20" i="47"/>
  <c r="BU19" i="47"/>
  <c r="BU18" i="47"/>
  <c r="BU17" i="47"/>
  <c r="BU16" i="47"/>
  <c r="BU15" i="47"/>
  <c r="BU14" i="47"/>
  <c r="BU13" i="47"/>
  <c r="BU12" i="47"/>
  <c r="BU11" i="47"/>
  <c r="BU10" i="47"/>
  <c r="BU9" i="47"/>
  <c r="BU8" i="47"/>
  <c r="BU7" i="47"/>
  <c r="BU6" i="47"/>
  <c r="BR26" i="47"/>
  <c r="BR25" i="47"/>
  <c r="BR24" i="47"/>
  <c r="BR23" i="47"/>
  <c r="BR22" i="47"/>
  <c r="BR20" i="47"/>
  <c r="BR19" i="47"/>
  <c r="BR18" i="47"/>
  <c r="BR17" i="47"/>
  <c r="BR16" i="47"/>
  <c r="BR15" i="47"/>
  <c r="BR14" i="47"/>
  <c r="BR13" i="47"/>
  <c r="BR12" i="47"/>
  <c r="BR11" i="47"/>
  <c r="BR10" i="47"/>
  <c r="BR9" i="47"/>
  <c r="BR8" i="47"/>
  <c r="BR7" i="47"/>
  <c r="BR6" i="47"/>
  <c r="BL25" i="47"/>
  <c r="BO26" i="47"/>
  <c r="BO25" i="47"/>
  <c r="BO24" i="47"/>
  <c r="BO23" i="47"/>
  <c r="BO22" i="47"/>
  <c r="BO20" i="47"/>
  <c r="BO19" i="47"/>
  <c r="BO18" i="47"/>
  <c r="BO17" i="47"/>
  <c r="BO16" i="47"/>
  <c r="BO15" i="47"/>
  <c r="BO14" i="47"/>
  <c r="BO13" i="47"/>
  <c r="BO12" i="47"/>
  <c r="BO11" i="47"/>
  <c r="BO10" i="47"/>
  <c r="BO9" i="47"/>
  <c r="BO8" i="47"/>
  <c r="BO7" i="47"/>
  <c r="BO6" i="47"/>
  <c r="BL26" i="47"/>
  <c r="BL24" i="47"/>
  <c r="BL23" i="47"/>
  <c r="BL22" i="47"/>
  <c r="BL20" i="47"/>
  <c r="BL19" i="47"/>
  <c r="BL18" i="47"/>
  <c r="BL17" i="47"/>
  <c r="BL16" i="47"/>
  <c r="BL15" i="47"/>
  <c r="BL14" i="47"/>
  <c r="BL13" i="47"/>
  <c r="BL12" i="47"/>
  <c r="BL11" i="47"/>
  <c r="BL10" i="47"/>
  <c r="BL9" i="47"/>
  <c r="BL8" i="47"/>
  <c r="BL7" i="47"/>
  <c r="BL6" i="47"/>
  <c r="BI26" i="47"/>
  <c r="BI25" i="47"/>
  <c r="BI24" i="47"/>
  <c r="BI23" i="47"/>
  <c r="BI22" i="47"/>
  <c r="BI20" i="47"/>
  <c r="BI19" i="47"/>
  <c r="BI18" i="47"/>
  <c r="BI17" i="47"/>
  <c r="BI16" i="47"/>
  <c r="BI15" i="47"/>
  <c r="BI14" i="47"/>
  <c r="BI13" i="47"/>
  <c r="BI12" i="47"/>
  <c r="BI11" i="47"/>
  <c r="BI10" i="47"/>
  <c r="BI9" i="47"/>
  <c r="BI8" i="47"/>
  <c r="BI7" i="47"/>
  <c r="BI6" i="47"/>
  <c r="BF26" i="47"/>
  <c r="BF25" i="47"/>
  <c r="BF24" i="47"/>
  <c r="BF23" i="47"/>
  <c r="BF22" i="47"/>
  <c r="BF20" i="47"/>
  <c r="BF19" i="47"/>
  <c r="BF18" i="47"/>
  <c r="BF17" i="47"/>
  <c r="BF16" i="47"/>
  <c r="BF15" i="47"/>
  <c r="BF14" i="47"/>
  <c r="BF13" i="47"/>
  <c r="BF12" i="47"/>
  <c r="BF11" i="47"/>
  <c r="BF10" i="47"/>
  <c r="BF9" i="47"/>
  <c r="BF8" i="47"/>
  <c r="BF7" i="47"/>
  <c r="BF6" i="47"/>
  <c r="BC26" i="47"/>
  <c r="BC25" i="47"/>
  <c r="BC24" i="47"/>
  <c r="BC23" i="47"/>
  <c r="BC22" i="47"/>
  <c r="BC20" i="47"/>
  <c r="BC19" i="47"/>
  <c r="BC18" i="47"/>
  <c r="BC17" i="47"/>
  <c r="BC16" i="47"/>
  <c r="BC15" i="47"/>
  <c r="BC14" i="47"/>
  <c r="BC13" i="47"/>
  <c r="BC12" i="47"/>
  <c r="BC11" i="47"/>
  <c r="BC10" i="47"/>
  <c r="BC9" i="47"/>
  <c r="BC8" i="47"/>
  <c r="BC7" i="47"/>
  <c r="BC6" i="47"/>
  <c r="AZ26" i="47"/>
  <c r="AZ25" i="47"/>
  <c r="AZ24" i="47"/>
  <c r="AZ23" i="47"/>
  <c r="AZ22" i="47"/>
  <c r="AZ20" i="47"/>
  <c r="AZ19" i="47"/>
  <c r="AZ18" i="47"/>
  <c r="AZ17" i="47"/>
  <c r="AZ16" i="47"/>
  <c r="AZ15" i="47"/>
  <c r="AZ14" i="47"/>
  <c r="AZ13" i="47"/>
  <c r="AZ12" i="47"/>
  <c r="AZ11" i="47"/>
  <c r="AZ10" i="47"/>
  <c r="AZ9" i="47"/>
  <c r="AZ8" i="47"/>
  <c r="AZ7" i="47"/>
  <c r="AZ6" i="47"/>
  <c r="AW26" i="47"/>
  <c r="AW25" i="47"/>
  <c r="AW24" i="47"/>
  <c r="AW23" i="47"/>
  <c r="AW22" i="47"/>
  <c r="AW20" i="47"/>
  <c r="AW19" i="47"/>
  <c r="AW18" i="47"/>
  <c r="AW17" i="47"/>
  <c r="AW16" i="47"/>
  <c r="AW15" i="47"/>
  <c r="AW14" i="47"/>
  <c r="AW13" i="47"/>
  <c r="AW12" i="47"/>
  <c r="AW11" i="47"/>
  <c r="AW10" i="47"/>
  <c r="AW9" i="47"/>
  <c r="AW8" i="47"/>
  <c r="AW7" i="47"/>
  <c r="AW6" i="47"/>
  <c r="AT26" i="47"/>
  <c r="AT25" i="47"/>
  <c r="AT24" i="47"/>
  <c r="AT23" i="47"/>
  <c r="AT22" i="47"/>
  <c r="AT20" i="47"/>
  <c r="AT19" i="47"/>
  <c r="AT18" i="47"/>
  <c r="AT17" i="47"/>
  <c r="AT16" i="47"/>
  <c r="AT15" i="47"/>
  <c r="AT14" i="47"/>
  <c r="AT13" i="47"/>
  <c r="AT12" i="47"/>
  <c r="AT11" i="47"/>
  <c r="AT10" i="47"/>
  <c r="AT9" i="47"/>
  <c r="AT8" i="47"/>
  <c r="AT7" i="47"/>
  <c r="AT6" i="47"/>
  <c r="AQ26" i="47"/>
  <c r="AQ25" i="47"/>
  <c r="AQ24" i="47"/>
  <c r="AQ23" i="47"/>
  <c r="AQ22" i="47"/>
  <c r="AQ20" i="47"/>
  <c r="AQ19" i="47"/>
  <c r="AQ18" i="47"/>
  <c r="AQ17" i="47"/>
  <c r="AQ16" i="47"/>
  <c r="AQ15" i="47"/>
  <c r="AQ14" i="47"/>
  <c r="AQ13" i="47"/>
  <c r="AQ12" i="47"/>
  <c r="AQ11" i="47"/>
  <c r="AQ10" i="47"/>
  <c r="AQ9" i="47"/>
  <c r="AQ8" i="47"/>
  <c r="AQ7" i="47"/>
  <c r="AQ6" i="47"/>
  <c r="AN26" i="47"/>
  <c r="AN25" i="47"/>
  <c r="AN24" i="47"/>
  <c r="AN23" i="47"/>
  <c r="AN22" i="47"/>
  <c r="AN20" i="47"/>
  <c r="AN19" i="47"/>
  <c r="AN18" i="47"/>
  <c r="AN17" i="47"/>
  <c r="AN16" i="47"/>
  <c r="AN15" i="47"/>
  <c r="AN14" i="47"/>
  <c r="AN13" i="47"/>
  <c r="AN12" i="47"/>
  <c r="AN11" i="47"/>
  <c r="AN10" i="47"/>
  <c r="AN9" i="47"/>
  <c r="AN8" i="47"/>
  <c r="AN7" i="47"/>
  <c r="AN6" i="47"/>
  <c r="AK26" i="47"/>
  <c r="AK25" i="47"/>
  <c r="AK24" i="47"/>
  <c r="AK23" i="47"/>
  <c r="AK22" i="47"/>
  <c r="AK20" i="47"/>
  <c r="AK19" i="47"/>
  <c r="AK18" i="47"/>
  <c r="AK17" i="47"/>
  <c r="AK16" i="47"/>
  <c r="AK15" i="47"/>
  <c r="AK14" i="47"/>
  <c r="AK13" i="47"/>
  <c r="AK12" i="47"/>
  <c r="AK11" i="47"/>
  <c r="AK10" i="47"/>
  <c r="AK9" i="47"/>
  <c r="AK8" i="47"/>
  <c r="AK7" i="47"/>
  <c r="AK6" i="47"/>
  <c r="AH26" i="47"/>
  <c r="AH25" i="47"/>
  <c r="AH24" i="47"/>
  <c r="AH23" i="47"/>
  <c r="AH22" i="47"/>
  <c r="AH20" i="47"/>
  <c r="AH19" i="47"/>
  <c r="AH18" i="47"/>
  <c r="AH17" i="47"/>
  <c r="AH16" i="47"/>
  <c r="AH15" i="47"/>
  <c r="AH14" i="47"/>
  <c r="AH13" i="47"/>
  <c r="AH12" i="47"/>
  <c r="AH11" i="47"/>
  <c r="AH10" i="47"/>
  <c r="AH9" i="47"/>
  <c r="AH8" i="47"/>
  <c r="AH7" i="47"/>
  <c r="AH6" i="47"/>
  <c r="AE26" i="47"/>
  <c r="AE25" i="47"/>
  <c r="AE24" i="47"/>
  <c r="AE23" i="47"/>
  <c r="AE22" i="47"/>
  <c r="AE20" i="47"/>
  <c r="AE19" i="47"/>
  <c r="AE18" i="47"/>
  <c r="AE17" i="47"/>
  <c r="AE16" i="47"/>
  <c r="AE15" i="47"/>
  <c r="AE14" i="47"/>
  <c r="AE13" i="47"/>
  <c r="AE12" i="47"/>
  <c r="AE11" i="47"/>
  <c r="AE10" i="47"/>
  <c r="AE9" i="47"/>
  <c r="AE8" i="47"/>
  <c r="AE7" i="47"/>
  <c r="AE6" i="47"/>
  <c r="AB26" i="47"/>
  <c r="AB25" i="47"/>
  <c r="AB24" i="47"/>
  <c r="AB23" i="47"/>
  <c r="AB22" i="47"/>
  <c r="AB20" i="47"/>
  <c r="AB19" i="47"/>
  <c r="AB18" i="47"/>
  <c r="AB17" i="47"/>
  <c r="AB16" i="47"/>
  <c r="AB15" i="47"/>
  <c r="AB14" i="47"/>
  <c r="AB13" i="47"/>
  <c r="AB12" i="47"/>
  <c r="AB11" i="47"/>
  <c r="AB10" i="47"/>
  <c r="AB9" i="47"/>
  <c r="AB8" i="47"/>
  <c r="AB7" i="47"/>
  <c r="AB6" i="47"/>
  <c r="Y26" i="47"/>
  <c r="Y25" i="47"/>
  <c r="Y24" i="47"/>
  <c r="Y23" i="47"/>
  <c r="Y22" i="47"/>
  <c r="Y20" i="47"/>
  <c r="Y19" i="47"/>
  <c r="Y18" i="47"/>
  <c r="Y17" i="47"/>
  <c r="Y16" i="47"/>
  <c r="Y15" i="47"/>
  <c r="Y14" i="47"/>
  <c r="Y13" i="47"/>
  <c r="Y12" i="47"/>
  <c r="Y11" i="47"/>
  <c r="Y10" i="47"/>
  <c r="Y9" i="47"/>
  <c r="Y8" i="47"/>
  <c r="Y7" i="47"/>
  <c r="Y6" i="47"/>
  <c r="V26" i="47"/>
  <c r="V25" i="47"/>
  <c r="V24" i="47"/>
  <c r="V23" i="47"/>
  <c r="V22" i="47"/>
  <c r="V20" i="47"/>
  <c r="V19" i="47"/>
  <c r="V18" i="47"/>
  <c r="V17" i="47"/>
  <c r="V16" i="47"/>
  <c r="V15" i="47"/>
  <c r="V14" i="47"/>
  <c r="V13" i="47"/>
  <c r="V12" i="47"/>
  <c r="V11" i="47"/>
  <c r="V10" i="47"/>
  <c r="V9" i="47"/>
  <c r="V8" i="47"/>
  <c r="V7" i="47"/>
  <c r="V6" i="47"/>
  <c r="S26" i="47"/>
  <c r="S25" i="47"/>
  <c r="S24" i="47"/>
  <c r="S23" i="47"/>
  <c r="S22" i="47"/>
  <c r="S20" i="47"/>
  <c r="S19" i="47"/>
  <c r="S18" i="47"/>
  <c r="S17" i="47"/>
  <c r="S16" i="47"/>
  <c r="S15" i="47"/>
  <c r="S14" i="47"/>
  <c r="S13" i="47"/>
  <c r="S12" i="47"/>
  <c r="S11" i="47"/>
  <c r="S10" i="47"/>
  <c r="S9" i="47"/>
  <c r="S8" i="47"/>
  <c r="S7" i="47"/>
  <c r="S6" i="47"/>
  <c r="P26" i="47"/>
  <c r="P25" i="47"/>
  <c r="P24" i="47"/>
  <c r="P23" i="47"/>
  <c r="P22" i="47"/>
  <c r="P20" i="47"/>
  <c r="P19" i="47"/>
  <c r="P18" i="47"/>
  <c r="P17" i="47"/>
  <c r="P16" i="47"/>
  <c r="P15" i="47"/>
  <c r="P14" i="47"/>
  <c r="P13" i="47"/>
  <c r="P12" i="47"/>
  <c r="P11" i="47"/>
  <c r="P10" i="47"/>
  <c r="P9" i="47"/>
  <c r="P8" i="47"/>
  <c r="P7" i="47"/>
  <c r="P6" i="47"/>
  <c r="M26" i="47"/>
  <c r="M25" i="47"/>
  <c r="M24" i="47"/>
  <c r="M23" i="47"/>
  <c r="M22" i="47"/>
  <c r="M20" i="47"/>
  <c r="M19" i="47"/>
  <c r="M18" i="47"/>
  <c r="M17" i="47"/>
  <c r="M16" i="47"/>
  <c r="M15" i="47"/>
  <c r="M14" i="47"/>
  <c r="M13" i="47"/>
  <c r="M12" i="47"/>
  <c r="M11" i="47"/>
  <c r="M10" i="47"/>
  <c r="M9" i="47"/>
  <c r="M8" i="47"/>
  <c r="M7" i="47"/>
  <c r="M6" i="47"/>
  <c r="J26" i="47"/>
  <c r="J25" i="47"/>
  <c r="J24" i="47"/>
  <c r="J23" i="47"/>
  <c r="J22" i="47"/>
  <c r="J20" i="47"/>
  <c r="J19" i="47"/>
  <c r="J18" i="47"/>
  <c r="J17" i="47"/>
  <c r="J16" i="47"/>
  <c r="J15" i="47"/>
  <c r="J14" i="47"/>
  <c r="J13" i="47"/>
  <c r="J12" i="47"/>
  <c r="J11" i="47"/>
  <c r="J10" i="47"/>
  <c r="J9" i="47"/>
  <c r="J8" i="47"/>
  <c r="J7" i="47"/>
  <c r="J6" i="47"/>
  <c r="G26" i="47"/>
  <c r="G25" i="47"/>
  <c r="G24" i="47"/>
  <c r="G23" i="47"/>
  <c r="G22" i="47"/>
  <c r="G20" i="47"/>
  <c r="G19" i="47"/>
  <c r="G18" i="47"/>
  <c r="G17" i="47"/>
  <c r="G16" i="47"/>
  <c r="G15" i="47"/>
  <c r="G14" i="47"/>
  <c r="G13" i="47"/>
  <c r="G12" i="47"/>
  <c r="G11" i="47"/>
  <c r="G10" i="47"/>
  <c r="G9" i="47"/>
  <c r="G8" i="47"/>
  <c r="G7" i="47"/>
  <c r="G6" i="47"/>
  <c r="D26" i="47"/>
  <c r="D25" i="47"/>
  <c r="D24" i="47"/>
  <c r="D23" i="47"/>
  <c r="D22" i="47"/>
  <c r="D20" i="47"/>
  <c r="D19" i="47"/>
  <c r="D18" i="47"/>
  <c r="D17" i="47"/>
  <c r="D16" i="47"/>
  <c r="D15" i="47"/>
  <c r="D14" i="47"/>
  <c r="D13" i="47"/>
  <c r="D12" i="47"/>
  <c r="D11" i="47"/>
  <c r="D10" i="47"/>
  <c r="D9" i="47"/>
  <c r="D8" i="47"/>
  <c r="D7" i="47"/>
  <c r="D6" i="47"/>
  <c r="CA26" i="46"/>
  <c r="CA25" i="46"/>
  <c r="CA24" i="46"/>
  <c r="CA23" i="46"/>
  <c r="CA22" i="46"/>
  <c r="CA20" i="46"/>
  <c r="CA19" i="46"/>
  <c r="CA18" i="46"/>
  <c r="CA17" i="46"/>
  <c r="CA16" i="46"/>
  <c r="CA15" i="46"/>
  <c r="CA14" i="46"/>
  <c r="CA13" i="46"/>
  <c r="CA12" i="46"/>
  <c r="CA11" i="46"/>
  <c r="CA10" i="46"/>
  <c r="CA9" i="46"/>
  <c r="CA8" i="46"/>
  <c r="CA7" i="46"/>
  <c r="CA6" i="46"/>
  <c r="BX26" i="46"/>
  <c r="BX25" i="46"/>
  <c r="BX24" i="46"/>
  <c r="BX23" i="46"/>
  <c r="BX22" i="46"/>
  <c r="BX20" i="46"/>
  <c r="BX19" i="46"/>
  <c r="BX18" i="46"/>
  <c r="BX17" i="46"/>
  <c r="BX16" i="46"/>
  <c r="BX15" i="46"/>
  <c r="BX14" i="46"/>
  <c r="BX13" i="46"/>
  <c r="BX12" i="46"/>
  <c r="BX11" i="46"/>
  <c r="BX10" i="46"/>
  <c r="BX9" i="46"/>
  <c r="BX8" i="46"/>
  <c r="BX7" i="46"/>
  <c r="BX6" i="46"/>
  <c r="BU26" i="46"/>
  <c r="BU25" i="46"/>
  <c r="BU24" i="46"/>
  <c r="BU23" i="46"/>
  <c r="BU22" i="46"/>
  <c r="BU20" i="46"/>
  <c r="BU19" i="46"/>
  <c r="BU18" i="46"/>
  <c r="BU17" i="46"/>
  <c r="BU16" i="46"/>
  <c r="BU15" i="46"/>
  <c r="BU14" i="46"/>
  <c r="BU13" i="46"/>
  <c r="BU12" i="46"/>
  <c r="BU11" i="46"/>
  <c r="BU10" i="46"/>
  <c r="BU9" i="46"/>
  <c r="BU8" i="46"/>
  <c r="BU7" i="46"/>
  <c r="BU6" i="46"/>
  <c r="BR26" i="46"/>
  <c r="BR25" i="46"/>
  <c r="BR24" i="46"/>
  <c r="BR23" i="46"/>
  <c r="BR22" i="46"/>
  <c r="BR20" i="46"/>
  <c r="BR19" i="46"/>
  <c r="BR18" i="46"/>
  <c r="BR17" i="46"/>
  <c r="BR16" i="46"/>
  <c r="BR15" i="46"/>
  <c r="BR14" i="46"/>
  <c r="BR13" i="46"/>
  <c r="BR12" i="46"/>
  <c r="BR11" i="46"/>
  <c r="BR10" i="46"/>
  <c r="BR9" i="46"/>
  <c r="BR8" i="46"/>
  <c r="BR7" i="46"/>
  <c r="BR6" i="46"/>
  <c r="BO26" i="46"/>
  <c r="BO25" i="46"/>
  <c r="BO24" i="46"/>
  <c r="BO23" i="46"/>
  <c r="BO22" i="46"/>
  <c r="BO20" i="46"/>
  <c r="BO19" i="46"/>
  <c r="BO18" i="46"/>
  <c r="BO17" i="46"/>
  <c r="BO16" i="46"/>
  <c r="BO15" i="46"/>
  <c r="BO14" i="46"/>
  <c r="BO13" i="46"/>
  <c r="BO12" i="46"/>
  <c r="BO11" i="46"/>
  <c r="BO10" i="46"/>
  <c r="BO9" i="46"/>
  <c r="BO8" i="46"/>
  <c r="BO7" i="46"/>
  <c r="BO6" i="46"/>
  <c r="BL26" i="46"/>
  <c r="BL24" i="46"/>
  <c r="BL23" i="46"/>
  <c r="BL22" i="46"/>
  <c r="BL20" i="46"/>
  <c r="BL19" i="46"/>
  <c r="BL18" i="46"/>
  <c r="BL17" i="46"/>
  <c r="BL16" i="46"/>
  <c r="BL15" i="46"/>
  <c r="BL14" i="46"/>
  <c r="BL13" i="46"/>
  <c r="BL12" i="46"/>
  <c r="BL11" i="46"/>
  <c r="BL10" i="46"/>
  <c r="BL9" i="46"/>
  <c r="BL8" i="46"/>
  <c r="BL7" i="46"/>
  <c r="BL6" i="46"/>
  <c r="BI26" i="46"/>
  <c r="BI25" i="46"/>
  <c r="BI24" i="46"/>
  <c r="BI23" i="46"/>
  <c r="BI22" i="46"/>
  <c r="BI20" i="46"/>
  <c r="BI19" i="46"/>
  <c r="BI18" i="46"/>
  <c r="BI17" i="46"/>
  <c r="BI16" i="46"/>
  <c r="BI15" i="46"/>
  <c r="BI14" i="46"/>
  <c r="BI13" i="46"/>
  <c r="BI12" i="46"/>
  <c r="BI11" i="46"/>
  <c r="BI10" i="46"/>
  <c r="BI9" i="46"/>
  <c r="BI8" i="46"/>
  <c r="BI7" i="46"/>
  <c r="BI6" i="46"/>
  <c r="BF26" i="46"/>
  <c r="BF25" i="46"/>
  <c r="BF24" i="46"/>
  <c r="BF23" i="46"/>
  <c r="BF22" i="46"/>
  <c r="BF20" i="46"/>
  <c r="BF19" i="46"/>
  <c r="BF18" i="46"/>
  <c r="BF17" i="46"/>
  <c r="BF16" i="46"/>
  <c r="BF15" i="46"/>
  <c r="BF14" i="46"/>
  <c r="BF13" i="46"/>
  <c r="BF12" i="46"/>
  <c r="BF11" i="46"/>
  <c r="BF10" i="46"/>
  <c r="BF9" i="46"/>
  <c r="BF8" i="46"/>
  <c r="BF7" i="46"/>
  <c r="BF6" i="46"/>
  <c r="BC26" i="46"/>
  <c r="BC25" i="46"/>
  <c r="BC24" i="46"/>
  <c r="BC23" i="46"/>
  <c r="BC22" i="46"/>
  <c r="BC20" i="46"/>
  <c r="BC19" i="46"/>
  <c r="BC18" i="46"/>
  <c r="BC17" i="46"/>
  <c r="BC16" i="46"/>
  <c r="BC15" i="46"/>
  <c r="BC14" i="46"/>
  <c r="BC13" i="46"/>
  <c r="BC12" i="46"/>
  <c r="BC11" i="46"/>
  <c r="BC10" i="46"/>
  <c r="BC9" i="46"/>
  <c r="BC8" i="46"/>
  <c r="BC7" i="46"/>
  <c r="BC6" i="46"/>
  <c r="AZ26" i="46"/>
  <c r="AZ25" i="46"/>
  <c r="AZ24" i="46"/>
  <c r="AZ23" i="46"/>
  <c r="AZ22" i="46"/>
  <c r="AZ20" i="46"/>
  <c r="AZ19" i="46"/>
  <c r="AZ18" i="46"/>
  <c r="AZ17" i="46"/>
  <c r="AZ16" i="46"/>
  <c r="AZ15" i="46"/>
  <c r="AZ14" i="46"/>
  <c r="AZ13" i="46"/>
  <c r="AZ12" i="46"/>
  <c r="AZ11" i="46"/>
  <c r="AZ10" i="46"/>
  <c r="AZ9" i="46"/>
  <c r="AZ8" i="46"/>
  <c r="AZ7" i="46"/>
  <c r="AZ6" i="46"/>
  <c r="AW26" i="46"/>
  <c r="AW25" i="46"/>
  <c r="AW24" i="46"/>
  <c r="AW23" i="46"/>
  <c r="AW22" i="46"/>
  <c r="AW20" i="46"/>
  <c r="AW19" i="46"/>
  <c r="AW18" i="46"/>
  <c r="AW17" i="46"/>
  <c r="AW16" i="46"/>
  <c r="AW15" i="46"/>
  <c r="AW14" i="46"/>
  <c r="AW13" i="46"/>
  <c r="AW12" i="46"/>
  <c r="AW11" i="46"/>
  <c r="AW10" i="46"/>
  <c r="AW9" i="46"/>
  <c r="AW8" i="46"/>
  <c r="AW7" i="46"/>
  <c r="AW6" i="46"/>
  <c r="AT26" i="46"/>
  <c r="AT25" i="46"/>
  <c r="AT24" i="46"/>
  <c r="AT23" i="46"/>
  <c r="AT22" i="46"/>
  <c r="AT20" i="46"/>
  <c r="AT19" i="46"/>
  <c r="AT18" i="46"/>
  <c r="AT17" i="46"/>
  <c r="AT16" i="46"/>
  <c r="AT15" i="46"/>
  <c r="AT14" i="46"/>
  <c r="AT13" i="46"/>
  <c r="AT12" i="46"/>
  <c r="AT11" i="46"/>
  <c r="AT10" i="46"/>
  <c r="AT9" i="46"/>
  <c r="AT8" i="46"/>
  <c r="AT7" i="46"/>
  <c r="AT6" i="46"/>
  <c r="AQ26" i="46"/>
  <c r="AQ25" i="46"/>
  <c r="AQ24" i="46"/>
  <c r="AQ23" i="46"/>
  <c r="AQ22" i="46"/>
  <c r="AQ20" i="46"/>
  <c r="AQ19" i="46"/>
  <c r="AQ18" i="46"/>
  <c r="AQ17" i="46"/>
  <c r="AQ16" i="46"/>
  <c r="AQ15" i="46"/>
  <c r="AQ14" i="46"/>
  <c r="AQ13" i="46"/>
  <c r="AQ12" i="46"/>
  <c r="AQ11" i="46"/>
  <c r="AQ10" i="46"/>
  <c r="AQ9" i="46"/>
  <c r="AQ8" i="46"/>
  <c r="AQ7" i="46"/>
  <c r="AQ6" i="46"/>
  <c r="AN26" i="46"/>
  <c r="AN25" i="46"/>
  <c r="AN24" i="46"/>
  <c r="AN23" i="46"/>
  <c r="AN22" i="46"/>
  <c r="AN20" i="46"/>
  <c r="AN19" i="46"/>
  <c r="AN18" i="46"/>
  <c r="AN17" i="46"/>
  <c r="AN16" i="46"/>
  <c r="AN15" i="46"/>
  <c r="AN14" i="46"/>
  <c r="AN13" i="46"/>
  <c r="AN12" i="46"/>
  <c r="AN11" i="46"/>
  <c r="AN10" i="46"/>
  <c r="AN9" i="46"/>
  <c r="AN8" i="46"/>
  <c r="AN7" i="46"/>
  <c r="AN6" i="46"/>
  <c r="AK26" i="46"/>
  <c r="AK25" i="46"/>
  <c r="AK24" i="46"/>
  <c r="AK23" i="46"/>
  <c r="AK22" i="46"/>
  <c r="AK20" i="46"/>
  <c r="AK19" i="46"/>
  <c r="AK18" i="46"/>
  <c r="AK17" i="46"/>
  <c r="AK16" i="46"/>
  <c r="AK15" i="46"/>
  <c r="AK14" i="46"/>
  <c r="AK13" i="46"/>
  <c r="AK12" i="46"/>
  <c r="AK11" i="46"/>
  <c r="AK10" i="46"/>
  <c r="AK9" i="46"/>
  <c r="AK8" i="46"/>
  <c r="AK7" i="46"/>
  <c r="AK6" i="46"/>
  <c r="AH26" i="46"/>
  <c r="AH25" i="46"/>
  <c r="AH24" i="46"/>
  <c r="AH23" i="46"/>
  <c r="AH22" i="46"/>
  <c r="AH20" i="46"/>
  <c r="AH19" i="46"/>
  <c r="AH18" i="46"/>
  <c r="AH17" i="46"/>
  <c r="AH16" i="46"/>
  <c r="AH15" i="46"/>
  <c r="AH14" i="46"/>
  <c r="AH13" i="46"/>
  <c r="AH12" i="46"/>
  <c r="AH11" i="46"/>
  <c r="AH10" i="46"/>
  <c r="AH9" i="46"/>
  <c r="AH8" i="46"/>
  <c r="AH7" i="46"/>
  <c r="AH6" i="46"/>
  <c r="AE26" i="46"/>
  <c r="AE25" i="46"/>
  <c r="AE24" i="46"/>
  <c r="AE23" i="46"/>
  <c r="AE22" i="46"/>
  <c r="AE20" i="46"/>
  <c r="AE19" i="46"/>
  <c r="AE18" i="46"/>
  <c r="AE17" i="46"/>
  <c r="AE16" i="46"/>
  <c r="AE15" i="46"/>
  <c r="AE14" i="46"/>
  <c r="AE13" i="46"/>
  <c r="AE12" i="46"/>
  <c r="AE11" i="46"/>
  <c r="AE10" i="46"/>
  <c r="AE9" i="46"/>
  <c r="AE8" i="46"/>
  <c r="AE7" i="46"/>
  <c r="AE6" i="46"/>
  <c r="AB26" i="46"/>
  <c r="AB25" i="46"/>
  <c r="AB24" i="46"/>
  <c r="AB23" i="46"/>
  <c r="AB22" i="46"/>
  <c r="AB20" i="46"/>
  <c r="AB19" i="46"/>
  <c r="AB18" i="46"/>
  <c r="AB17" i="46"/>
  <c r="AB16" i="46"/>
  <c r="AB15" i="46"/>
  <c r="AB14" i="46"/>
  <c r="AB13" i="46"/>
  <c r="AB12" i="46"/>
  <c r="AB11" i="46"/>
  <c r="AB10" i="46"/>
  <c r="AB9" i="46"/>
  <c r="AB8" i="46"/>
  <c r="AB7" i="46"/>
  <c r="AB6" i="46"/>
  <c r="Y26" i="46"/>
  <c r="Y25" i="46"/>
  <c r="Y24" i="46"/>
  <c r="Y23" i="46"/>
  <c r="Y22" i="46"/>
  <c r="Y20" i="46"/>
  <c r="Y19" i="46"/>
  <c r="Y18" i="46"/>
  <c r="Y17" i="46"/>
  <c r="Y16" i="46"/>
  <c r="Y15" i="46"/>
  <c r="Y14" i="46"/>
  <c r="Y13" i="46"/>
  <c r="Y12" i="46"/>
  <c r="Y11" i="46"/>
  <c r="Y10" i="46"/>
  <c r="Y9" i="46"/>
  <c r="Y8" i="46"/>
  <c r="Y7" i="46"/>
  <c r="Y6" i="46"/>
  <c r="V26" i="46"/>
  <c r="V25" i="46"/>
  <c r="V24" i="46"/>
  <c r="V23" i="46"/>
  <c r="V22" i="46"/>
  <c r="V20" i="46"/>
  <c r="V19" i="46"/>
  <c r="V18" i="46"/>
  <c r="V17" i="46"/>
  <c r="V16" i="46"/>
  <c r="V15" i="46"/>
  <c r="V14" i="46"/>
  <c r="V13" i="46"/>
  <c r="V12" i="46"/>
  <c r="V11" i="46"/>
  <c r="V10" i="46"/>
  <c r="V9" i="46"/>
  <c r="V8" i="46"/>
  <c r="V7" i="46"/>
  <c r="V6" i="46"/>
  <c r="S26" i="46"/>
  <c r="S25" i="46"/>
  <c r="S24" i="46"/>
  <c r="S23" i="46"/>
  <c r="S22" i="46"/>
  <c r="S20" i="46"/>
  <c r="S19" i="46"/>
  <c r="S18" i="46"/>
  <c r="S17" i="46"/>
  <c r="S16" i="46"/>
  <c r="S15" i="46"/>
  <c r="S14" i="46"/>
  <c r="S13" i="46"/>
  <c r="S12" i="46"/>
  <c r="S11" i="46"/>
  <c r="S10" i="46"/>
  <c r="S9" i="46"/>
  <c r="S8" i="46"/>
  <c r="S7" i="46"/>
  <c r="S6" i="46"/>
  <c r="P26" i="46"/>
  <c r="P25" i="46"/>
  <c r="P24" i="46"/>
  <c r="P23" i="46"/>
  <c r="P22" i="46"/>
  <c r="P20" i="46"/>
  <c r="P19" i="46"/>
  <c r="P18" i="46"/>
  <c r="P17" i="46"/>
  <c r="P16" i="46"/>
  <c r="P15" i="46"/>
  <c r="P14" i="46"/>
  <c r="P13" i="46"/>
  <c r="P12" i="46"/>
  <c r="P11" i="46"/>
  <c r="P10" i="46"/>
  <c r="P9" i="46"/>
  <c r="P8" i="46"/>
  <c r="P7" i="46"/>
  <c r="P6" i="46"/>
  <c r="M26" i="46"/>
  <c r="M25" i="46"/>
  <c r="M24" i="46"/>
  <c r="M23" i="46"/>
  <c r="M22" i="46"/>
  <c r="M20" i="46"/>
  <c r="M19" i="46"/>
  <c r="M18" i="46"/>
  <c r="M17" i="46"/>
  <c r="M16" i="46"/>
  <c r="M15" i="46"/>
  <c r="M14" i="46"/>
  <c r="M13" i="46"/>
  <c r="M12" i="46"/>
  <c r="M11" i="46"/>
  <c r="M10" i="46"/>
  <c r="M9" i="46"/>
  <c r="M8" i="46"/>
  <c r="M7" i="46"/>
  <c r="M6" i="46"/>
  <c r="J26" i="46"/>
  <c r="J25" i="46"/>
  <c r="J24" i="46"/>
  <c r="J23" i="46"/>
  <c r="J22" i="46"/>
  <c r="J20" i="46"/>
  <c r="J19" i="46"/>
  <c r="J18" i="46"/>
  <c r="J17" i="46"/>
  <c r="J16" i="46"/>
  <c r="J15" i="46"/>
  <c r="J14" i="46"/>
  <c r="J13" i="46"/>
  <c r="J12" i="46"/>
  <c r="J11" i="46"/>
  <c r="J10" i="46"/>
  <c r="J9" i="46"/>
  <c r="J8" i="46"/>
  <c r="J7" i="46"/>
  <c r="J6" i="46"/>
  <c r="G26" i="46"/>
  <c r="G25" i="46"/>
  <c r="G24" i="46"/>
  <c r="G23" i="46"/>
  <c r="G22" i="46"/>
  <c r="G20" i="46"/>
  <c r="G19" i="46"/>
  <c r="G18" i="46"/>
  <c r="G17" i="46"/>
  <c r="G16" i="46"/>
  <c r="G15" i="46"/>
  <c r="G14" i="46"/>
  <c r="G13" i="46"/>
  <c r="G12" i="46"/>
  <c r="G11" i="46"/>
  <c r="G10" i="46"/>
  <c r="G9" i="46"/>
  <c r="G8" i="46"/>
  <c r="G7" i="46"/>
  <c r="G6" i="46"/>
  <c r="D26" i="46"/>
  <c r="D25" i="46"/>
  <c r="D24" i="46"/>
  <c r="D23" i="46"/>
  <c r="D22" i="46"/>
  <c r="D20" i="46"/>
  <c r="D19" i="46"/>
  <c r="D18" i="46"/>
  <c r="D17" i="46"/>
  <c r="D16" i="46"/>
  <c r="D15" i="46"/>
  <c r="D14" i="46"/>
  <c r="D13" i="46"/>
  <c r="D12" i="46"/>
  <c r="D11" i="46"/>
  <c r="D10" i="46"/>
  <c r="D9" i="46"/>
  <c r="D8" i="46"/>
  <c r="D7" i="46"/>
  <c r="D6" i="46"/>
  <c r="CA26" i="45"/>
  <c r="CA25" i="45"/>
  <c r="CA24" i="45"/>
  <c r="CA23" i="45"/>
  <c r="CA22" i="45"/>
  <c r="CA20" i="45"/>
  <c r="CA19" i="45"/>
  <c r="CA18" i="45"/>
  <c r="CA17" i="45"/>
  <c r="CA16" i="45"/>
  <c r="CA15" i="45"/>
  <c r="CA14" i="45"/>
  <c r="CA13" i="45"/>
  <c r="CA12" i="45"/>
  <c r="CA11" i="45"/>
  <c r="CA10" i="45"/>
  <c r="CA9" i="45"/>
  <c r="CA8" i="45"/>
  <c r="CA7" i="45"/>
  <c r="CA6" i="45"/>
  <c r="BX26" i="45"/>
  <c r="BX25" i="45"/>
  <c r="BX24" i="45"/>
  <c r="BX23" i="45"/>
  <c r="BX22" i="45"/>
  <c r="BX20" i="45"/>
  <c r="BX19" i="45"/>
  <c r="BX18" i="45"/>
  <c r="BX17" i="45"/>
  <c r="BX16" i="45"/>
  <c r="BX15" i="45"/>
  <c r="BX14" i="45"/>
  <c r="BX13" i="45"/>
  <c r="BX12" i="45"/>
  <c r="BX11" i="45"/>
  <c r="BX10" i="45"/>
  <c r="BX9" i="45"/>
  <c r="BX8" i="45"/>
  <c r="BX7" i="45"/>
  <c r="BX6" i="45"/>
  <c r="BU26" i="45"/>
  <c r="BU25" i="45"/>
  <c r="BU24" i="45"/>
  <c r="BU23" i="45"/>
  <c r="BU22" i="45"/>
  <c r="BU20" i="45"/>
  <c r="BU19" i="45"/>
  <c r="BU18" i="45"/>
  <c r="BU17" i="45"/>
  <c r="BU16" i="45"/>
  <c r="BU15" i="45"/>
  <c r="BU14" i="45"/>
  <c r="BU13" i="45"/>
  <c r="BU12" i="45"/>
  <c r="BU11" i="45"/>
  <c r="BU10" i="45"/>
  <c r="BU9" i="45"/>
  <c r="BU8" i="45"/>
  <c r="BU7" i="45"/>
  <c r="BU6" i="45"/>
  <c r="BR26" i="45"/>
  <c r="BR25" i="45"/>
  <c r="BR24" i="45"/>
  <c r="BR23" i="45"/>
  <c r="BR22" i="45"/>
  <c r="BR20" i="45"/>
  <c r="BR19" i="45"/>
  <c r="BR18" i="45"/>
  <c r="BR17" i="45"/>
  <c r="BR16" i="45"/>
  <c r="BR15" i="45"/>
  <c r="BR14" i="45"/>
  <c r="BR13" i="45"/>
  <c r="BR12" i="45"/>
  <c r="BR11" i="45"/>
  <c r="BR10" i="45"/>
  <c r="BR9" i="45"/>
  <c r="BR8" i="45"/>
  <c r="BR7" i="45"/>
  <c r="BR6" i="45"/>
  <c r="BO26" i="45"/>
  <c r="BO25" i="45"/>
  <c r="BO24" i="45"/>
  <c r="BO23" i="45"/>
  <c r="BO22" i="45"/>
  <c r="BO20" i="45"/>
  <c r="BO19" i="45"/>
  <c r="BO18" i="45"/>
  <c r="BO17" i="45"/>
  <c r="BO16" i="45"/>
  <c r="BO15" i="45"/>
  <c r="BO14" i="45"/>
  <c r="BO13" i="45"/>
  <c r="BO12" i="45"/>
  <c r="BO11" i="45"/>
  <c r="BO10" i="45"/>
  <c r="BO9" i="45"/>
  <c r="BO8" i="45"/>
  <c r="BO7" i="45"/>
  <c r="BO6" i="45"/>
  <c r="BL26" i="45"/>
  <c r="BL25" i="45"/>
  <c r="BL24" i="45"/>
  <c r="BL23" i="45"/>
  <c r="BL22" i="45"/>
  <c r="BL20" i="45"/>
  <c r="BL19" i="45"/>
  <c r="BL18" i="45"/>
  <c r="BL17" i="45"/>
  <c r="BL16" i="45"/>
  <c r="BL15" i="45"/>
  <c r="BL14" i="45"/>
  <c r="BL13" i="45"/>
  <c r="BL12" i="45"/>
  <c r="BL11" i="45"/>
  <c r="BL10" i="45"/>
  <c r="BL9" i="45"/>
  <c r="BL8" i="45"/>
  <c r="BL7" i="45"/>
  <c r="BL6" i="45"/>
  <c r="BI26" i="45"/>
  <c r="BI25" i="45"/>
  <c r="BI24" i="45"/>
  <c r="BI23" i="45"/>
  <c r="BI22" i="45"/>
  <c r="BI20" i="45"/>
  <c r="BI19" i="45"/>
  <c r="BI18" i="45"/>
  <c r="BI17" i="45"/>
  <c r="BI16" i="45"/>
  <c r="BI15" i="45"/>
  <c r="BI14" i="45"/>
  <c r="BI13" i="45"/>
  <c r="BI12" i="45"/>
  <c r="BI11" i="45"/>
  <c r="BI10" i="45"/>
  <c r="BI9" i="45"/>
  <c r="BI8" i="45"/>
  <c r="BI7" i="45"/>
  <c r="BI6" i="45"/>
  <c r="BF26" i="45"/>
  <c r="BF25" i="45"/>
  <c r="BF24" i="45"/>
  <c r="BF23" i="45"/>
  <c r="BF22" i="45"/>
  <c r="BF20" i="45"/>
  <c r="BF19" i="45"/>
  <c r="BF18" i="45"/>
  <c r="BF17" i="45"/>
  <c r="BF16" i="45"/>
  <c r="BF15" i="45"/>
  <c r="BF14" i="45"/>
  <c r="BF13" i="45"/>
  <c r="BF12" i="45"/>
  <c r="BF11" i="45"/>
  <c r="BF10" i="45"/>
  <c r="BF9" i="45"/>
  <c r="BF8" i="45"/>
  <c r="BF7" i="45"/>
  <c r="BF6" i="45"/>
  <c r="BC26" i="45"/>
  <c r="BC25" i="45"/>
  <c r="BC24" i="45"/>
  <c r="BC23" i="45"/>
  <c r="BC22" i="45"/>
  <c r="BC20" i="45"/>
  <c r="BC19" i="45"/>
  <c r="BC18" i="45"/>
  <c r="BC17" i="45"/>
  <c r="BC16" i="45"/>
  <c r="BC15" i="45"/>
  <c r="BC14" i="45"/>
  <c r="BC13" i="45"/>
  <c r="BC12" i="45"/>
  <c r="BC11" i="45"/>
  <c r="BC10" i="45"/>
  <c r="BC9" i="45"/>
  <c r="BC8" i="45"/>
  <c r="BC7" i="45"/>
  <c r="BC6" i="45"/>
  <c r="AZ26" i="45"/>
  <c r="AZ25" i="45"/>
  <c r="AZ24" i="45"/>
  <c r="AZ23" i="45"/>
  <c r="AZ22" i="45"/>
  <c r="AZ20" i="45"/>
  <c r="AZ19" i="45"/>
  <c r="AZ18" i="45"/>
  <c r="AZ17" i="45"/>
  <c r="AZ16" i="45"/>
  <c r="AZ15" i="45"/>
  <c r="AZ14" i="45"/>
  <c r="AZ13" i="45"/>
  <c r="AZ12" i="45"/>
  <c r="AZ11" i="45"/>
  <c r="AZ10" i="45"/>
  <c r="AZ9" i="45"/>
  <c r="AZ8" i="45"/>
  <c r="AZ7" i="45"/>
  <c r="AZ6" i="45"/>
  <c r="AW26" i="45"/>
  <c r="AW25" i="45"/>
  <c r="AW24" i="45"/>
  <c r="AW23" i="45"/>
  <c r="AW22" i="45"/>
  <c r="AW20" i="45"/>
  <c r="AW19" i="45"/>
  <c r="AW18" i="45"/>
  <c r="AW17" i="45"/>
  <c r="AW16" i="45"/>
  <c r="AW15" i="45"/>
  <c r="AW14" i="45"/>
  <c r="AW13" i="45"/>
  <c r="AW12" i="45"/>
  <c r="AW11" i="45"/>
  <c r="AW10" i="45"/>
  <c r="AW9" i="45"/>
  <c r="AW8" i="45"/>
  <c r="AW7" i="45"/>
  <c r="AW6" i="45"/>
  <c r="AT26" i="45"/>
  <c r="AT25" i="45"/>
  <c r="AT24" i="45"/>
  <c r="AT23" i="45"/>
  <c r="AT22" i="45"/>
  <c r="AT20" i="45"/>
  <c r="AT19" i="45"/>
  <c r="AT18" i="45"/>
  <c r="AT17" i="45"/>
  <c r="AT16" i="45"/>
  <c r="AT15" i="45"/>
  <c r="AT14" i="45"/>
  <c r="AT13" i="45"/>
  <c r="AT12" i="45"/>
  <c r="AT11" i="45"/>
  <c r="AT10" i="45"/>
  <c r="AT9" i="45"/>
  <c r="AT8" i="45"/>
  <c r="AT7" i="45"/>
  <c r="AT6" i="45"/>
  <c r="AQ26" i="45"/>
  <c r="AQ25" i="45"/>
  <c r="AQ24" i="45"/>
  <c r="AQ23" i="45"/>
  <c r="AQ22" i="45"/>
  <c r="AQ20" i="45"/>
  <c r="AQ19" i="45"/>
  <c r="AQ18" i="45"/>
  <c r="AQ17" i="45"/>
  <c r="AQ16" i="45"/>
  <c r="AQ15" i="45"/>
  <c r="AQ14" i="45"/>
  <c r="AQ13" i="45"/>
  <c r="AQ12" i="45"/>
  <c r="AQ11" i="45"/>
  <c r="AQ10" i="45"/>
  <c r="AQ9" i="45"/>
  <c r="AQ8" i="45"/>
  <c r="AQ7" i="45"/>
  <c r="AQ6" i="45"/>
  <c r="AN26" i="45"/>
  <c r="AN25" i="45"/>
  <c r="AN24" i="45"/>
  <c r="AN23" i="45"/>
  <c r="AN22" i="45"/>
  <c r="AN20" i="45"/>
  <c r="AN19" i="45"/>
  <c r="AN18" i="45"/>
  <c r="AN17" i="45"/>
  <c r="AN16" i="45"/>
  <c r="AN15" i="45"/>
  <c r="AN14" i="45"/>
  <c r="AN13" i="45"/>
  <c r="AN12" i="45"/>
  <c r="AN11" i="45"/>
  <c r="AN10" i="45"/>
  <c r="AN9" i="45"/>
  <c r="AN8" i="45"/>
  <c r="AN7" i="45"/>
  <c r="AN6" i="45"/>
  <c r="AK26" i="45"/>
  <c r="AK25" i="45"/>
  <c r="AK24" i="45"/>
  <c r="AK23" i="45"/>
  <c r="AK22" i="45"/>
  <c r="AK20" i="45"/>
  <c r="AK19" i="45"/>
  <c r="AK18" i="45"/>
  <c r="AK17" i="45"/>
  <c r="AK16" i="45"/>
  <c r="AK15" i="45"/>
  <c r="AK14" i="45"/>
  <c r="AK13" i="45"/>
  <c r="AK12" i="45"/>
  <c r="AK11" i="45"/>
  <c r="AK10" i="45"/>
  <c r="AK9" i="45"/>
  <c r="AK8" i="45"/>
  <c r="AK7" i="45"/>
  <c r="AK6" i="45"/>
  <c r="AH26" i="45"/>
  <c r="AH25" i="45"/>
  <c r="AH24" i="45"/>
  <c r="AH23" i="45"/>
  <c r="AH22" i="45"/>
  <c r="AH20" i="45"/>
  <c r="AH19" i="45"/>
  <c r="AH18" i="45"/>
  <c r="AH17" i="45"/>
  <c r="AH16" i="45"/>
  <c r="AH15" i="45"/>
  <c r="AH14" i="45"/>
  <c r="AH13" i="45"/>
  <c r="AH12" i="45"/>
  <c r="AH11" i="45"/>
  <c r="AH10" i="45"/>
  <c r="AH9" i="45"/>
  <c r="AH8" i="45"/>
  <c r="AH7" i="45"/>
  <c r="AH6" i="45"/>
  <c r="AE26" i="45"/>
  <c r="AE25" i="45"/>
  <c r="AE24" i="45"/>
  <c r="AE23" i="45"/>
  <c r="AE22" i="45"/>
  <c r="AE20" i="45"/>
  <c r="AE19" i="45"/>
  <c r="AE18" i="45"/>
  <c r="AE17" i="45"/>
  <c r="AE16" i="45"/>
  <c r="AE15" i="45"/>
  <c r="AE14" i="45"/>
  <c r="AE13" i="45"/>
  <c r="AE12" i="45"/>
  <c r="AE11" i="45"/>
  <c r="AE10" i="45"/>
  <c r="AE9" i="45"/>
  <c r="AE8" i="45"/>
  <c r="AE7" i="45"/>
  <c r="AE6" i="45"/>
  <c r="AB26" i="45"/>
  <c r="AB25" i="45"/>
  <c r="AB24" i="45"/>
  <c r="AB23" i="45"/>
  <c r="AB22" i="45"/>
  <c r="AB20" i="45"/>
  <c r="AB19" i="45"/>
  <c r="AB18" i="45"/>
  <c r="AB17" i="45"/>
  <c r="AB16" i="45"/>
  <c r="AB15" i="45"/>
  <c r="AB14" i="45"/>
  <c r="AB13" i="45"/>
  <c r="AB12" i="45"/>
  <c r="AB11" i="45"/>
  <c r="AB10" i="45"/>
  <c r="AB9" i="45"/>
  <c r="AB8" i="45"/>
  <c r="AB7" i="45"/>
  <c r="AB6" i="45"/>
  <c r="Y26" i="45"/>
  <c r="Y25" i="45"/>
  <c r="Y24" i="45"/>
  <c r="Y23" i="45"/>
  <c r="Y22" i="45"/>
  <c r="Y20" i="45"/>
  <c r="Y19" i="45"/>
  <c r="Y18" i="45"/>
  <c r="Y17" i="45"/>
  <c r="Y16" i="45"/>
  <c r="Y15" i="45"/>
  <c r="Y14" i="45"/>
  <c r="Y13" i="45"/>
  <c r="Y12" i="45"/>
  <c r="Y11" i="45"/>
  <c r="Y10" i="45"/>
  <c r="Y9" i="45"/>
  <c r="Y8" i="45"/>
  <c r="Y7" i="45"/>
  <c r="Y6" i="45"/>
  <c r="V26" i="45"/>
  <c r="V25" i="45"/>
  <c r="V24" i="45"/>
  <c r="V23" i="45"/>
  <c r="V22" i="45"/>
  <c r="V20" i="45"/>
  <c r="V19" i="45"/>
  <c r="V18" i="45"/>
  <c r="V17" i="45"/>
  <c r="V16" i="45"/>
  <c r="V15" i="45"/>
  <c r="V14" i="45"/>
  <c r="V13" i="45"/>
  <c r="V12" i="45"/>
  <c r="V11" i="45"/>
  <c r="V10" i="45"/>
  <c r="V9" i="45"/>
  <c r="V8" i="45"/>
  <c r="V7" i="45"/>
  <c r="V6" i="45"/>
  <c r="S26" i="45"/>
  <c r="S25" i="45"/>
  <c r="S24" i="45"/>
  <c r="S23" i="45"/>
  <c r="S22" i="45"/>
  <c r="S20" i="45"/>
  <c r="S19" i="45"/>
  <c r="S18" i="45"/>
  <c r="S17" i="45"/>
  <c r="S16" i="45"/>
  <c r="S15" i="45"/>
  <c r="S14" i="45"/>
  <c r="S13" i="45"/>
  <c r="S12" i="45"/>
  <c r="S11" i="45"/>
  <c r="S10" i="45"/>
  <c r="S9" i="45"/>
  <c r="S8" i="45"/>
  <c r="S7" i="45"/>
  <c r="S6" i="45"/>
  <c r="P26" i="45"/>
  <c r="P25" i="45"/>
  <c r="P24" i="45"/>
  <c r="P23" i="45"/>
  <c r="P22" i="45"/>
  <c r="P20" i="45"/>
  <c r="P19" i="45"/>
  <c r="P18" i="45"/>
  <c r="P17" i="45"/>
  <c r="P16" i="45"/>
  <c r="P15" i="45"/>
  <c r="P14" i="45"/>
  <c r="P13" i="45"/>
  <c r="P12" i="45"/>
  <c r="P11" i="45"/>
  <c r="P10" i="45"/>
  <c r="P9" i="45"/>
  <c r="P8" i="45"/>
  <c r="P7" i="45"/>
  <c r="P6" i="45"/>
  <c r="M26" i="45"/>
  <c r="M25" i="45"/>
  <c r="M24" i="45"/>
  <c r="M23" i="45"/>
  <c r="M22" i="45"/>
  <c r="M20" i="45"/>
  <c r="M19" i="45"/>
  <c r="M18" i="45"/>
  <c r="M17" i="45"/>
  <c r="M16" i="45"/>
  <c r="M15" i="45"/>
  <c r="M14" i="45"/>
  <c r="M13" i="45"/>
  <c r="M12" i="45"/>
  <c r="M11" i="45"/>
  <c r="M10" i="45"/>
  <c r="M9" i="45"/>
  <c r="M8" i="45"/>
  <c r="M7" i="45"/>
  <c r="M6" i="45"/>
  <c r="J26" i="45"/>
  <c r="J25" i="45"/>
  <c r="J24" i="45"/>
  <c r="J23" i="45"/>
  <c r="J22" i="45"/>
  <c r="J20" i="45"/>
  <c r="J19" i="45"/>
  <c r="J18" i="45"/>
  <c r="J17" i="45"/>
  <c r="J16" i="45"/>
  <c r="J15" i="45"/>
  <c r="J14" i="45"/>
  <c r="J13" i="45"/>
  <c r="J12" i="45"/>
  <c r="J11" i="45"/>
  <c r="J10" i="45"/>
  <c r="J9" i="45"/>
  <c r="J8" i="45"/>
  <c r="J7" i="45"/>
  <c r="J6" i="45"/>
  <c r="G26" i="45"/>
  <c r="G25" i="45"/>
  <c r="G24" i="45"/>
  <c r="G23" i="45"/>
  <c r="G22" i="45"/>
  <c r="G20" i="45"/>
  <c r="G19" i="45"/>
  <c r="G18" i="45"/>
  <c r="G17" i="45"/>
  <c r="G16" i="45"/>
  <c r="G15" i="45"/>
  <c r="G14" i="45"/>
  <c r="G13" i="45"/>
  <c r="G12" i="45"/>
  <c r="G11" i="45"/>
  <c r="G10" i="45"/>
  <c r="G9" i="45"/>
  <c r="G8" i="45"/>
  <c r="G7" i="45"/>
  <c r="G6" i="45"/>
  <c r="D26" i="45"/>
  <c r="D25" i="45"/>
  <c r="D24" i="45"/>
  <c r="D23" i="45"/>
  <c r="D22" i="45"/>
  <c r="D20" i="45"/>
  <c r="D19" i="45"/>
  <c r="D18" i="45"/>
  <c r="D17" i="45"/>
  <c r="D16" i="45"/>
  <c r="D15" i="45"/>
  <c r="D14" i="45"/>
  <c r="D13" i="45"/>
  <c r="D12" i="45"/>
  <c r="D11" i="45"/>
  <c r="D10" i="45"/>
  <c r="D9" i="45"/>
  <c r="D8" i="45"/>
  <c r="D7" i="45"/>
  <c r="D6" i="45"/>
  <c r="CA26" i="44"/>
  <c r="CA25" i="44"/>
  <c r="CA24" i="44"/>
  <c r="CA23" i="44"/>
  <c r="CA22" i="44"/>
  <c r="CA20" i="44"/>
  <c r="CA19" i="44"/>
  <c r="CA18" i="44"/>
  <c r="CA17" i="44"/>
  <c r="CA16" i="44"/>
  <c r="CA15" i="44"/>
  <c r="CA14" i="44"/>
  <c r="CA13" i="44"/>
  <c r="CA12" i="44"/>
  <c r="CA11" i="44"/>
  <c r="CA10" i="44"/>
  <c r="CA9" i="44"/>
  <c r="CA8" i="44"/>
  <c r="CA7" i="44"/>
  <c r="CA6" i="44"/>
  <c r="BX26" i="44"/>
  <c r="BX25" i="44"/>
  <c r="BX24" i="44"/>
  <c r="BX23" i="44"/>
  <c r="BX22" i="44"/>
  <c r="BX20" i="44"/>
  <c r="BX19" i="44"/>
  <c r="BX18" i="44"/>
  <c r="BX17" i="44"/>
  <c r="BX16" i="44"/>
  <c r="BX15" i="44"/>
  <c r="BX14" i="44"/>
  <c r="BX13" i="44"/>
  <c r="BX12" i="44"/>
  <c r="BX11" i="44"/>
  <c r="BX10" i="44"/>
  <c r="BX9" i="44"/>
  <c r="BX8" i="44"/>
  <c r="BX7" i="44"/>
  <c r="BX6" i="44"/>
  <c r="BU26" i="44"/>
  <c r="BU25" i="44"/>
  <c r="BU24" i="44"/>
  <c r="BU23" i="44"/>
  <c r="BU22" i="44"/>
  <c r="BU20" i="44"/>
  <c r="BU19" i="44"/>
  <c r="BU18" i="44"/>
  <c r="BU17" i="44"/>
  <c r="BU16" i="44"/>
  <c r="BU15" i="44"/>
  <c r="BU14" i="44"/>
  <c r="BU13" i="44"/>
  <c r="BU12" i="44"/>
  <c r="BU11" i="44"/>
  <c r="BU10" i="44"/>
  <c r="BU9" i="44"/>
  <c r="BU8" i="44"/>
  <c r="BU7" i="44"/>
  <c r="BU6" i="44"/>
  <c r="BR26" i="44"/>
  <c r="BR25" i="44"/>
  <c r="BR24" i="44"/>
  <c r="BR23" i="44"/>
  <c r="BR22" i="44"/>
  <c r="BR20" i="44"/>
  <c r="BR19" i="44"/>
  <c r="BR18" i="44"/>
  <c r="BR17" i="44"/>
  <c r="BR16" i="44"/>
  <c r="BR15" i="44"/>
  <c r="BR14" i="44"/>
  <c r="BR13" i="44"/>
  <c r="BR12" i="44"/>
  <c r="BR11" i="44"/>
  <c r="BR10" i="44"/>
  <c r="BR9" i="44"/>
  <c r="BR8" i="44"/>
  <c r="BR7" i="44"/>
  <c r="BR6" i="44"/>
  <c r="BO26" i="44"/>
  <c r="BO25" i="44"/>
  <c r="BO24" i="44"/>
  <c r="BO23" i="44"/>
  <c r="BO22" i="44"/>
  <c r="BO20" i="44"/>
  <c r="BO19" i="44"/>
  <c r="BO18" i="44"/>
  <c r="BO17" i="44"/>
  <c r="BO16" i="44"/>
  <c r="BO15" i="44"/>
  <c r="BO14" i="44"/>
  <c r="BO13" i="44"/>
  <c r="BO12" i="44"/>
  <c r="BO11" i="44"/>
  <c r="BO10" i="44"/>
  <c r="BO9" i="44"/>
  <c r="BO8" i="44"/>
  <c r="BO7" i="44"/>
  <c r="BO6" i="44"/>
  <c r="BL26" i="44"/>
  <c r="BL24" i="44"/>
  <c r="BL23" i="44"/>
  <c r="BL22" i="44"/>
  <c r="BL20" i="44"/>
  <c r="BL19" i="44"/>
  <c r="BL18" i="44"/>
  <c r="BL17" i="44"/>
  <c r="BL16" i="44"/>
  <c r="BL15" i="44"/>
  <c r="BL14" i="44"/>
  <c r="BL13" i="44"/>
  <c r="BL12" i="44"/>
  <c r="BL11" i="44"/>
  <c r="BL10" i="44"/>
  <c r="BL9" i="44"/>
  <c r="BL8" i="44"/>
  <c r="BL7" i="44"/>
  <c r="BL6" i="44"/>
  <c r="BI26" i="44"/>
  <c r="BI25" i="44"/>
  <c r="BI24" i="44"/>
  <c r="BI23" i="44"/>
  <c r="BI22" i="44"/>
  <c r="BI20" i="44"/>
  <c r="BI19" i="44"/>
  <c r="BI18" i="44"/>
  <c r="BI17" i="44"/>
  <c r="BI16" i="44"/>
  <c r="BI15" i="44"/>
  <c r="BI14" i="44"/>
  <c r="BI13" i="44"/>
  <c r="BI12" i="44"/>
  <c r="BI11" i="44"/>
  <c r="BI10" i="44"/>
  <c r="BI9" i="44"/>
  <c r="BI8" i="44"/>
  <c r="BI7" i="44"/>
  <c r="BI6" i="44"/>
  <c r="BF26" i="44"/>
  <c r="BF25" i="44"/>
  <c r="BF24" i="44"/>
  <c r="BF23" i="44"/>
  <c r="BF22" i="44"/>
  <c r="BF20" i="44"/>
  <c r="BF19" i="44"/>
  <c r="BF18" i="44"/>
  <c r="BF17" i="44"/>
  <c r="BF16" i="44"/>
  <c r="BF15" i="44"/>
  <c r="BF14" i="44"/>
  <c r="BF13" i="44"/>
  <c r="BF12" i="44"/>
  <c r="BF11" i="44"/>
  <c r="BF10" i="44"/>
  <c r="BF9" i="44"/>
  <c r="BF8" i="44"/>
  <c r="BF7" i="44"/>
  <c r="BF6" i="44"/>
  <c r="BC26" i="44"/>
  <c r="BC25" i="44"/>
  <c r="BC24" i="44"/>
  <c r="BC23" i="44"/>
  <c r="BC22" i="44"/>
  <c r="BC20" i="44"/>
  <c r="BC19" i="44"/>
  <c r="BC18" i="44"/>
  <c r="BC17" i="44"/>
  <c r="BC16" i="44"/>
  <c r="BC15" i="44"/>
  <c r="BC14" i="44"/>
  <c r="BC13" i="44"/>
  <c r="BC12" i="44"/>
  <c r="BC11" i="44"/>
  <c r="BC10" i="44"/>
  <c r="BC9" i="44"/>
  <c r="BC8" i="44"/>
  <c r="BC7" i="44"/>
  <c r="BC6" i="44"/>
  <c r="AZ26" i="44"/>
  <c r="AZ25" i="44"/>
  <c r="AZ24" i="44"/>
  <c r="AZ23" i="44"/>
  <c r="AZ22" i="44"/>
  <c r="AZ20" i="44"/>
  <c r="AZ19" i="44"/>
  <c r="AZ18" i="44"/>
  <c r="AZ17" i="44"/>
  <c r="AZ16" i="44"/>
  <c r="AZ15" i="44"/>
  <c r="AZ14" i="44"/>
  <c r="AZ13" i="44"/>
  <c r="AZ12" i="44"/>
  <c r="AZ11" i="44"/>
  <c r="AZ10" i="44"/>
  <c r="AZ9" i="44"/>
  <c r="AZ8" i="44"/>
  <c r="AZ7" i="44"/>
  <c r="AZ6" i="44"/>
  <c r="AW26" i="44"/>
  <c r="AW25" i="44"/>
  <c r="AW24" i="44"/>
  <c r="AW23" i="44"/>
  <c r="AW22" i="44"/>
  <c r="AW20" i="44"/>
  <c r="AW19" i="44"/>
  <c r="AW18" i="44"/>
  <c r="AW17" i="44"/>
  <c r="AW16" i="44"/>
  <c r="AW15" i="44"/>
  <c r="AW14" i="44"/>
  <c r="AW13" i="44"/>
  <c r="AW12" i="44"/>
  <c r="AW11" i="44"/>
  <c r="AW10" i="44"/>
  <c r="AW9" i="44"/>
  <c r="AW8" i="44"/>
  <c r="AW7" i="44"/>
  <c r="AW6" i="44"/>
  <c r="AT26" i="44"/>
  <c r="AT25" i="44"/>
  <c r="AT24" i="44"/>
  <c r="AT23" i="44"/>
  <c r="AT22" i="44"/>
  <c r="AT20" i="44"/>
  <c r="AT19" i="44"/>
  <c r="AT18" i="44"/>
  <c r="AT17" i="44"/>
  <c r="AT16" i="44"/>
  <c r="AT15" i="44"/>
  <c r="AT14" i="44"/>
  <c r="AT13" i="44"/>
  <c r="AT12" i="44"/>
  <c r="AT11" i="44"/>
  <c r="AT10" i="44"/>
  <c r="AT9" i="44"/>
  <c r="AT8" i="44"/>
  <c r="AT7" i="44"/>
  <c r="AT6" i="44"/>
  <c r="AQ26" i="44"/>
  <c r="AQ25" i="44"/>
  <c r="AQ24" i="44"/>
  <c r="AQ23" i="44"/>
  <c r="AQ22" i="44"/>
  <c r="AQ20" i="44"/>
  <c r="AQ19" i="44"/>
  <c r="AQ18" i="44"/>
  <c r="AQ17" i="44"/>
  <c r="AQ16" i="44"/>
  <c r="AQ15" i="44"/>
  <c r="AQ14" i="44"/>
  <c r="AQ13" i="44"/>
  <c r="AQ12" i="44"/>
  <c r="AQ11" i="44"/>
  <c r="AQ10" i="44"/>
  <c r="AQ9" i="44"/>
  <c r="AQ8" i="44"/>
  <c r="AQ7" i="44"/>
  <c r="AQ6" i="44"/>
  <c r="AN26" i="44"/>
  <c r="AN25" i="44"/>
  <c r="AN24" i="44"/>
  <c r="AN23" i="44"/>
  <c r="AN22" i="44"/>
  <c r="AN20" i="44"/>
  <c r="AN19" i="44"/>
  <c r="AN18" i="44"/>
  <c r="AN17" i="44"/>
  <c r="AN16" i="44"/>
  <c r="AN15" i="44"/>
  <c r="AN14" i="44"/>
  <c r="AN13" i="44"/>
  <c r="AN12" i="44"/>
  <c r="AN11" i="44"/>
  <c r="AN10" i="44"/>
  <c r="AN9" i="44"/>
  <c r="AN8" i="44"/>
  <c r="AN7" i="44"/>
  <c r="AN6" i="44"/>
  <c r="AK26" i="44"/>
  <c r="AK25" i="44"/>
  <c r="AK24" i="44"/>
  <c r="AK23" i="44"/>
  <c r="AK22" i="44"/>
  <c r="AK20" i="44"/>
  <c r="AK19" i="44"/>
  <c r="AK18" i="44"/>
  <c r="AK17" i="44"/>
  <c r="AK16" i="44"/>
  <c r="AK15" i="44"/>
  <c r="AK14" i="44"/>
  <c r="AK13" i="44"/>
  <c r="AK12" i="44"/>
  <c r="AK11" i="44"/>
  <c r="AK10" i="44"/>
  <c r="AK9" i="44"/>
  <c r="AK8" i="44"/>
  <c r="AK7" i="44"/>
  <c r="AK6" i="44"/>
  <c r="AH26" i="44"/>
  <c r="AH25" i="44"/>
  <c r="AH24" i="44"/>
  <c r="AH23" i="44"/>
  <c r="AH22" i="44"/>
  <c r="AH20" i="44"/>
  <c r="AH19" i="44"/>
  <c r="AH18" i="44"/>
  <c r="AH17" i="44"/>
  <c r="AH16" i="44"/>
  <c r="AH15" i="44"/>
  <c r="AH14" i="44"/>
  <c r="AH13" i="44"/>
  <c r="AH12" i="44"/>
  <c r="AH11" i="44"/>
  <c r="AH10" i="44"/>
  <c r="AH9" i="44"/>
  <c r="AH8" i="44"/>
  <c r="AH7" i="44"/>
  <c r="AH6" i="44"/>
  <c r="AE26" i="44"/>
  <c r="AE25" i="44"/>
  <c r="AE24" i="44"/>
  <c r="AE23" i="44"/>
  <c r="AE22" i="44"/>
  <c r="AE20" i="44"/>
  <c r="AE19" i="44"/>
  <c r="AE18" i="44"/>
  <c r="AE17" i="44"/>
  <c r="AE16" i="44"/>
  <c r="AE15" i="44"/>
  <c r="AE14" i="44"/>
  <c r="AE13" i="44"/>
  <c r="AE12" i="44"/>
  <c r="AE11" i="44"/>
  <c r="AE10" i="44"/>
  <c r="AE9" i="44"/>
  <c r="AE8" i="44"/>
  <c r="AE7" i="44"/>
  <c r="AE6" i="44"/>
  <c r="AB26" i="44"/>
  <c r="AB25" i="44"/>
  <c r="AB24" i="44"/>
  <c r="AB23" i="44"/>
  <c r="AB22" i="44"/>
  <c r="AB20" i="44"/>
  <c r="AB19" i="44"/>
  <c r="AB18" i="44"/>
  <c r="AB17" i="44"/>
  <c r="AB16" i="44"/>
  <c r="AB15" i="44"/>
  <c r="AB14" i="44"/>
  <c r="AB13" i="44"/>
  <c r="AB12" i="44"/>
  <c r="AB11" i="44"/>
  <c r="AB10" i="44"/>
  <c r="AB9" i="44"/>
  <c r="AB8" i="44"/>
  <c r="AB7" i="44"/>
  <c r="AB6" i="44"/>
  <c r="Y26" i="44"/>
  <c r="Y25" i="44"/>
  <c r="Y24" i="44"/>
  <c r="Y23" i="44"/>
  <c r="Y22" i="44"/>
  <c r="Y20" i="44"/>
  <c r="Y19" i="44"/>
  <c r="Y18" i="44"/>
  <c r="Y17" i="44"/>
  <c r="Y16" i="44"/>
  <c r="Y15" i="44"/>
  <c r="Y14" i="44"/>
  <c r="Y13" i="44"/>
  <c r="Y12" i="44"/>
  <c r="Y11" i="44"/>
  <c r="Y10" i="44"/>
  <c r="Y9" i="44"/>
  <c r="Y8" i="44"/>
  <c r="Y7" i="44"/>
  <c r="Y6" i="44"/>
  <c r="V26" i="44"/>
  <c r="V25" i="44"/>
  <c r="V24" i="44"/>
  <c r="V23" i="44"/>
  <c r="V22" i="44"/>
  <c r="V20" i="44"/>
  <c r="V19" i="44"/>
  <c r="V18" i="44"/>
  <c r="V17" i="44"/>
  <c r="V16" i="44"/>
  <c r="V15" i="44"/>
  <c r="V14" i="44"/>
  <c r="V13" i="44"/>
  <c r="V12" i="44"/>
  <c r="V11" i="44"/>
  <c r="V10" i="44"/>
  <c r="V9" i="44"/>
  <c r="V8" i="44"/>
  <c r="V7" i="44"/>
  <c r="V6" i="44"/>
  <c r="S26" i="44"/>
  <c r="S25" i="44"/>
  <c r="S24" i="44"/>
  <c r="S23" i="44"/>
  <c r="S22" i="44"/>
  <c r="S20" i="44"/>
  <c r="S19" i="44"/>
  <c r="S18" i="44"/>
  <c r="S17" i="44"/>
  <c r="S16" i="44"/>
  <c r="S15" i="44"/>
  <c r="S14" i="44"/>
  <c r="S13" i="44"/>
  <c r="S12" i="44"/>
  <c r="S11" i="44"/>
  <c r="S10" i="44"/>
  <c r="S9" i="44"/>
  <c r="S8" i="44"/>
  <c r="S7" i="44"/>
  <c r="S6" i="44"/>
  <c r="P26" i="44"/>
  <c r="P25" i="44"/>
  <c r="P24" i="44"/>
  <c r="P23" i="44"/>
  <c r="P22" i="44"/>
  <c r="P20" i="44"/>
  <c r="P19" i="44"/>
  <c r="P18" i="44"/>
  <c r="P17" i="44"/>
  <c r="P16" i="44"/>
  <c r="P15" i="44"/>
  <c r="P14" i="44"/>
  <c r="P13" i="44"/>
  <c r="P12" i="44"/>
  <c r="P11" i="44"/>
  <c r="P10" i="44"/>
  <c r="P9" i="44"/>
  <c r="P8" i="44"/>
  <c r="P7" i="44"/>
  <c r="P6" i="44"/>
  <c r="M26" i="44"/>
  <c r="M25" i="44"/>
  <c r="M24" i="44"/>
  <c r="M23" i="44"/>
  <c r="M22" i="44"/>
  <c r="M20" i="44"/>
  <c r="M19" i="44"/>
  <c r="M18" i="44"/>
  <c r="M17" i="44"/>
  <c r="M16" i="44"/>
  <c r="M15" i="44"/>
  <c r="M14" i="44"/>
  <c r="M13" i="44"/>
  <c r="M12" i="44"/>
  <c r="M11" i="44"/>
  <c r="M10" i="44"/>
  <c r="M9" i="44"/>
  <c r="M8" i="44"/>
  <c r="M7" i="44"/>
  <c r="M6" i="44"/>
  <c r="J26" i="44"/>
  <c r="J25" i="44"/>
  <c r="J24" i="44"/>
  <c r="J23" i="44"/>
  <c r="J22" i="44"/>
  <c r="J20" i="44"/>
  <c r="J19" i="44"/>
  <c r="J18" i="44"/>
  <c r="J17" i="44"/>
  <c r="J16" i="44"/>
  <c r="J15" i="44"/>
  <c r="J14" i="44"/>
  <c r="J13" i="44"/>
  <c r="J12" i="44"/>
  <c r="J11" i="44"/>
  <c r="J10" i="44"/>
  <c r="J9" i="44"/>
  <c r="J8" i="44"/>
  <c r="J7" i="44"/>
  <c r="J6" i="44"/>
  <c r="G26" i="44"/>
  <c r="G25" i="44"/>
  <c r="G24" i="44"/>
  <c r="G23" i="44"/>
  <c r="G22" i="44"/>
  <c r="G20" i="44"/>
  <c r="G19" i="44"/>
  <c r="G18" i="44"/>
  <c r="G17" i="44"/>
  <c r="G16" i="44"/>
  <c r="G15" i="44"/>
  <c r="G14" i="44"/>
  <c r="G13" i="44"/>
  <c r="G12" i="44"/>
  <c r="G11" i="44"/>
  <c r="G10" i="44"/>
  <c r="G9" i="44"/>
  <c r="G8" i="44"/>
  <c r="G7" i="44"/>
  <c r="G6" i="44"/>
  <c r="D26" i="44"/>
  <c r="D25" i="44"/>
  <c r="D24" i="44"/>
  <c r="D23" i="44"/>
  <c r="D22" i="44"/>
  <c r="D20" i="44"/>
  <c r="D19" i="44"/>
  <c r="D18" i="44"/>
  <c r="D17" i="44"/>
  <c r="D16" i="44"/>
  <c r="D15" i="44"/>
  <c r="D14" i="44"/>
  <c r="D13" i="44"/>
  <c r="D12" i="44"/>
  <c r="D11" i="44"/>
  <c r="D10" i="44"/>
  <c r="D9" i="44"/>
  <c r="D8" i="44"/>
  <c r="D7" i="44"/>
  <c r="D6" i="44"/>
  <c r="CA26" i="43"/>
  <c r="CA25" i="43"/>
  <c r="CA24" i="43"/>
  <c r="CA23" i="43"/>
  <c r="CA22" i="43"/>
  <c r="CA20" i="43"/>
  <c r="CA19" i="43"/>
  <c r="CA18" i="43"/>
  <c r="CA17" i="43"/>
  <c r="CA16" i="43"/>
  <c r="CA15" i="43"/>
  <c r="CA14" i="43"/>
  <c r="CA13" i="43"/>
  <c r="CA12" i="43"/>
  <c r="CA11" i="43"/>
  <c r="CA10" i="43"/>
  <c r="CA9" i="43"/>
  <c r="CA8" i="43"/>
  <c r="CA7" i="43"/>
  <c r="CA6" i="43"/>
  <c r="BX26" i="43"/>
  <c r="BX25" i="43"/>
  <c r="BX24" i="43"/>
  <c r="BX23" i="43"/>
  <c r="BX22" i="43"/>
  <c r="BX20" i="43"/>
  <c r="BX19" i="43"/>
  <c r="BX18" i="43"/>
  <c r="BX17" i="43"/>
  <c r="BX16" i="43"/>
  <c r="BX15" i="43"/>
  <c r="BX14" i="43"/>
  <c r="BX13" i="43"/>
  <c r="BX12" i="43"/>
  <c r="BX11" i="43"/>
  <c r="BX10" i="43"/>
  <c r="BX9" i="43"/>
  <c r="BX8" i="43"/>
  <c r="BX7" i="43"/>
  <c r="BX6" i="43"/>
  <c r="BU26" i="43"/>
  <c r="BU25" i="43"/>
  <c r="BU24" i="43"/>
  <c r="BU23" i="43"/>
  <c r="BU22" i="43"/>
  <c r="BU20" i="43"/>
  <c r="BU19" i="43"/>
  <c r="BU18" i="43"/>
  <c r="BU17" i="43"/>
  <c r="BU16" i="43"/>
  <c r="BU15" i="43"/>
  <c r="BU14" i="43"/>
  <c r="BU13" i="43"/>
  <c r="BU12" i="43"/>
  <c r="BU11" i="43"/>
  <c r="BU10" i="43"/>
  <c r="BU9" i="43"/>
  <c r="BU8" i="43"/>
  <c r="BU7" i="43"/>
  <c r="BU6" i="43"/>
  <c r="BR26" i="43"/>
  <c r="BR25" i="43"/>
  <c r="BR24" i="43"/>
  <c r="BR23" i="43"/>
  <c r="BR22" i="43"/>
  <c r="BR20" i="43"/>
  <c r="BR19" i="43"/>
  <c r="BR18" i="43"/>
  <c r="BR17" i="43"/>
  <c r="BR16" i="43"/>
  <c r="BR15" i="43"/>
  <c r="BR14" i="43"/>
  <c r="BR13" i="43"/>
  <c r="BR12" i="43"/>
  <c r="BR11" i="43"/>
  <c r="BR10" i="43"/>
  <c r="BR9" i="43"/>
  <c r="BR8" i="43"/>
  <c r="BR7" i="43"/>
  <c r="BR6" i="43"/>
  <c r="BO26" i="43"/>
  <c r="BO25" i="43"/>
  <c r="BO24" i="43"/>
  <c r="BO23" i="43"/>
  <c r="BO22" i="43"/>
  <c r="BO20" i="43"/>
  <c r="BO19" i="43"/>
  <c r="BO18" i="43"/>
  <c r="BO17" i="43"/>
  <c r="BO16" i="43"/>
  <c r="BO15" i="43"/>
  <c r="BO14" i="43"/>
  <c r="BO13" i="43"/>
  <c r="BO12" i="43"/>
  <c r="BO11" i="43"/>
  <c r="BO10" i="43"/>
  <c r="BO9" i="43"/>
  <c r="BO8" i="43"/>
  <c r="BO7" i="43"/>
  <c r="BO6" i="43"/>
  <c r="BL26" i="43"/>
  <c r="BL25" i="43"/>
  <c r="BL24" i="43"/>
  <c r="BL23" i="43"/>
  <c r="BL22" i="43"/>
  <c r="BL20" i="43"/>
  <c r="BL19" i="43"/>
  <c r="BL18" i="43"/>
  <c r="BL17" i="43"/>
  <c r="BL16" i="43"/>
  <c r="BL15" i="43"/>
  <c r="BL14" i="43"/>
  <c r="BL13" i="43"/>
  <c r="BL12" i="43"/>
  <c r="BL11" i="43"/>
  <c r="BL10" i="43"/>
  <c r="BL9" i="43"/>
  <c r="BL8" i="43"/>
  <c r="BL7" i="43"/>
  <c r="BL6" i="43"/>
  <c r="BI26" i="43"/>
  <c r="BI25" i="43"/>
  <c r="BI24" i="43"/>
  <c r="BI23" i="43"/>
  <c r="BI22" i="43"/>
  <c r="BI20" i="43"/>
  <c r="BI19" i="43"/>
  <c r="BI18" i="43"/>
  <c r="BI17" i="43"/>
  <c r="BI16" i="43"/>
  <c r="BI15" i="43"/>
  <c r="BI14" i="43"/>
  <c r="BI13" i="43"/>
  <c r="BI12" i="43"/>
  <c r="BI11" i="43"/>
  <c r="BI10" i="43"/>
  <c r="BI9" i="43"/>
  <c r="BI8" i="43"/>
  <c r="BI7" i="43"/>
  <c r="BI6" i="43"/>
  <c r="BF26" i="43"/>
  <c r="BF25" i="43"/>
  <c r="BF24" i="43"/>
  <c r="BF23" i="43"/>
  <c r="BF22" i="43"/>
  <c r="BF20" i="43"/>
  <c r="BF19" i="43"/>
  <c r="BF18" i="43"/>
  <c r="BF17" i="43"/>
  <c r="BF16" i="43"/>
  <c r="BF15" i="43"/>
  <c r="BF14" i="43"/>
  <c r="BF13" i="43"/>
  <c r="BF12" i="43"/>
  <c r="BF11" i="43"/>
  <c r="BF10" i="43"/>
  <c r="BF9" i="43"/>
  <c r="BF8" i="43"/>
  <c r="BF7" i="43"/>
  <c r="BF6" i="43"/>
  <c r="BC26" i="43"/>
  <c r="BC25" i="43"/>
  <c r="BC24" i="43"/>
  <c r="BC23" i="43"/>
  <c r="BC22" i="43"/>
  <c r="BC20" i="43"/>
  <c r="BC19" i="43"/>
  <c r="BC18" i="43"/>
  <c r="BC17" i="43"/>
  <c r="BC16" i="43"/>
  <c r="BC15" i="43"/>
  <c r="BC14" i="43"/>
  <c r="BC13" i="43"/>
  <c r="BC12" i="43"/>
  <c r="BC11" i="43"/>
  <c r="BC10" i="43"/>
  <c r="BC9" i="43"/>
  <c r="BC8" i="43"/>
  <c r="BC7" i="43"/>
  <c r="BC6" i="43"/>
  <c r="AZ26" i="43"/>
  <c r="AZ25" i="43"/>
  <c r="AZ24" i="43"/>
  <c r="AZ23" i="43"/>
  <c r="AZ22" i="43"/>
  <c r="AZ20" i="43"/>
  <c r="AZ19" i="43"/>
  <c r="AZ18" i="43"/>
  <c r="AZ17" i="43"/>
  <c r="AZ16" i="43"/>
  <c r="AZ15" i="43"/>
  <c r="AZ14" i="43"/>
  <c r="AZ13" i="43"/>
  <c r="AZ12" i="43"/>
  <c r="AZ11" i="43"/>
  <c r="AZ10" i="43"/>
  <c r="AZ9" i="43"/>
  <c r="AZ8" i="43"/>
  <c r="AZ7" i="43"/>
  <c r="AZ6" i="43"/>
  <c r="AW26" i="43"/>
  <c r="AW25" i="43"/>
  <c r="AW24" i="43"/>
  <c r="AW23" i="43"/>
  <c r="AW22" i="43"/>
  <c r="AW20" i="43"/>
  <c r="AW19" i="43"/>
  <c r="AW18" i="43"/>
  <c r="AW17" i="43"/>
  <c r="AW16" i="43"/>
  <c r="AW15" i="43"/>
  <c r="AW14" i="43"/>
  <c r="AW13" i="43"/>
  <c r="AW12" i="43"/>
  <c r="AW11" i="43"/>
  <c r="AW10" i="43"/>
  <c r="AW9" i="43"/>
  <c r="AW8" i="43"/>
  <c r="AW7" i="43"/>
  <c r="AW6" i="43"/>
  <c r="AT26" i="43"/>
  <c r="AT25" i="43"/>
  <c r="AT24" i="43"/>
  <c r="AT23" i="43"/>
  <c r="AT22" i="43"/>
  <c r="AT20" i="43"/>
  <c r="AT19" i="43"/>
  <c r="AT18" i="43"/>
  <c r="AT17" i="43"/>
  <c r="AT16" i="43"/>
  <c r="AT15" i="43"/>
  <c r="AT14" i="43"/>
  <c r="AT13" i="43"/>
  <c r="AT12" i="43"/>
  <c r="AT11" i="43"/>
  <c r="AT10" i="43"/>
  <c r="AT9" i="43"/>
  <c r="AT8" i="43"/>
  <c r="AT7" i="43"/>
  <c r="AT6" i="43"/>
  <c r="AQ26" i="43"/>
  <c r="AQ25" i="43"/>
  <c r="AQ24" i="43"/>
  <c r="AQ23" i="43"/>
  <c r="AQ22" i="43"/>
  <c r="AQ20" i="43"/>
  <c r="AQ19" i="43"/>
  <c r="AQ18" i="43"/>
  <c r="AQ17" i="43"/>
  <c r="AQ16" i="43"/>
  <c r="AQ15" i="43"/>
  <c r="AQ14" i="43"/>
  <c r="AQ13" i="43"/>
  <c r="AQ12" i="43"/>
  <c r="AQ11" i="43"/>
  <c r="AQ10" i="43"/>
  <c r="AQ9" i="43"/>
  <c r="AQ8" i="43"/>
  <c r="AQ7" i="43"/>
  <c r="AQ6" i="43"/>
  <c r="AN26" i="43"/>
  <c r="AN25" i="43"/>
  <c r="AN24" i="43"/>
  <c r="AN23" i="43"/>
  <c r="AN22" i="43"/>
  <c r="AN20" i="43"/>
  <c r="AN19" i="43"/>
  <c r="AN18" i="43"/>
  <c r="AN17" i="43"/>
  <c r="AN16" i="43"/>
  <c r="AN15" i="43"/>
  <c r="AN14" i="43"/>
  <c r="AN13" i="43"/>
  <c r="AN12" i="43"/>
  <c r="AN11" i="43"/>
  <c r="AN10" i="43"/>
  <c r="AN9" i="43"/>
  <c r="AN8" i="43"/>
  <c r="AN7" i="43"/>
  <c r="AN6" i="43"/>
  <c r="AK26" i="43"/>
  <c r="AK25" i="43"/>
  <c r="AK24" i="43"/>
  <c r="AK23" i="43"/>
  <c r="AK22" i="43"/>
  <c r="AK20" i="43"/>
  <c r="AK19" i="43"/>
  <c r="AK18" i="43"/>
  <c r="AK17" i="43"/>
  <c r="AK16" i="43"/>
  <c r="AK15" i="43"/>
  <c r="AK14" i="43"/>
  <c r="AK13" i="43"/>
  <c r="AK12" i="43"/>
  <c r="AK11" i="43"/>
  <c r="AK10" i="43"/>
  <c r="AK9" i="43"/>
  <c r="AK8" i="43"/>
  <c r="AK7" i="43"/>
  <c r="AK6" i="43"/>
  <c r="AH26" i="43"/>
  <c r="AH25" i="43"/>
  <c r="AH24" i="43"/>
  <c r="AH23" i="43"/>
  <c r="AH22" i="43"/>
  <c r="AH20" i="43"/>
  <c r="AH19" i="43"/>
  <c r="AH18" i="43"/>
  <c r="AH17" i="43"/>
  <c r="AH16" i="43"/>
  <c r="AH15" i="43"/>
  <c r="AH14" i="43"/>
  <c r="AH13" i="43"/>
  <c r="AH12" i="43"/>
  <c r="AH11" i="43"/>
  <c r="AH10" i="43"/>
  <c r="AH9" i="43"/>
  <c r="AH8" i="43"/>
  <c r="AH7" i="43"/>
  <c r="AH6" i="43"/>
  <c r="AE26" i="43"/>
  <c r="AE25" i="43"/>
  <c r="AE24" i="43"/>
  <c r="AE23" i="43"/>
  <c r="AE22" i="43"/>
  <c r="AE20" i="43"/>
  <c r="AE19" i="43"/>
  <c r="AE18" i="43"/>
  <c r="AE17" i="43"/>
  <c r="AE16" i="43"/>
  <c r="AE15" i="43"/>
  <c r="AE14" i="43"/>
  <c r="AE13" i="43"/>
  <c r="AE12" i="43"/>
  <c r="AE11" i="43"/>
  <c r="AE10" i="43"/>
  <c r="AE9" i="43"/>
  <c r="AE8" i="43"/>
  <c r="AE7" i="43"/>
  <c r="AE6" i="43"/>
  <c r="AB26" i="43"/>
  <c r="AB25" i="43"/>
  <c r="AB24" i="43"/>
  <c r="AB23" i="43"/>
  <c r="AB22" i="43"/>
  <c r="AB20" i="43"/>
  <c r="AB19" i="43"/>
  <c r="AB18" i="43"/>
  <c r="AB17" i="43"/>
  <c r="AB16" i="43"/>
  <c r="AB15" i="43"/>
  <c r="AB14" i="43"/>
  <c r="AB13" i="43"/>
  <c r="AB12" i="43"/>
  <c r="AB11" i="43"/>
  <c r="AB10" i="43"/>
  <c r="AB9" i="43"/>
  <c r="AB8" i="43"/>
  <c r="AB7" i="43"/>
  <c r="AB6" i="43"/>
  <c r="Y26" i="43"/>
  <c r="Y25" i="43"/>
  <c r="Y24" i="43"/>
  <c r="Y23" i="43"/>
  <c r="Y22" i="43"/>
  <c r="Y20" i="43"/>
  <c r="Y19" i="43"/>
  <c r="Y18" i="43"/>
  <c r="Y17" i="43"/>
  <c r="Y16" i="43"/>
  <c r="Y15" i="43"/>
  <c r="Y14" i="43"/>
  <c r="Y13" i="43"/>
  <c r="Y12" i="43"/>
  <c r="Y11" i="43"/>
  <c r="Y10" i="43"/>
  <c r="Y9" i="43"/>
  <c r="Y8" i="43"/>
  <c r="Y7" i="43"/>
  <c r="Y6" i="43"/>
  <c r="V26" i="43"/>
  <c r="V25" i="43"/>
  <c r="V24" i="43"/>
  <c r="V23" i="43"/>
  <c r="V22" i="43"/>
  <c r="V20" i="43"/>
  <c r="V19" i="43"/>
  <c r="V18" i="43"/>
  <c r="V17" i="43"/>
  <c r="V16" i="43"/>
  <c r="V15" i="43"/>
  <c r="V14" i="43"/>
  <c r="V13" i="43"/>
  <c r="V12" i="43"/>
  <c r="V11" i="43"/>
  <c r="V10" i="43"/>
  <c r="V9" i="43"/>
  <c r="V8" i="43"/>
  <c r="V7" i="43"/>
  <c r="V6" i="43"/>
  <c r="S26" i="43"/>
  <c r="S25" i="43"/>
  <c r="S24" i="43"/>
  <c r="S23" i="43"/>
  <c r="S22" i="43"/>
  <c r="S20" i="43"/>
  <c r="S19" i="43"/>
  <c r="S18" i="43"/>
  <c r="S17" i="43"/>
  <c r="S16" i="43"/>
  <c r="S15" i="43"/>
  <c r="S14" i="43"/>
  <c r="S13" i="43"/>
  <c r="S12" i="43"/>
  <c r="S11" i="43"/>
  <c r="S10" i="43"/>
  <c r="S9" i="43"/>
  <c r="S8" i="43"/>
  <c r="S7" i="43"/>
  <c r="S6" i="43"/>
  <c r="P26" i="43"/>
  <c r="P25" i="43"/>
  <c r="P24" i="43"/>
  <c r="P23" i="43"/>
  <c r="P22" i="43"/>
  <c r="P20" i="43"/>
  <c r="P19" i="43"/>
  <c r="P18" i="43"/>
  <c r="P17" i="43"/>
  <c r="P16" i="43"/>
  <c r="P15" i="43"/>
  <c r="P14" i="43"/>
  <c r="P13" i="43"/>
  <c r="P12" i="43"/>
  <c r="P11" i="43"/>
  <c r="P10" i="43"/>
  <c r="P9" i="43"/>
  <c r="P8" i="43"/>
  <c r="P7" i="43"/>
  <c r="P6" i="43"/>
  <c r="M26" i="43"/>
  <c r="M25" i="43"/>
  <c r="M24" i="43"/>
  <c r="M23" i="43"/>
  <c r="M22" i="43"/>
  <c r="M20" i="43"/>
  <c r="M19" i="43"/>
  <c r="M18" i="43"/>
  <c r="M17" i="43"/>
  <c r="M16" i="43"/>
  <c r="M15" i="43"/>
  <c r="M14" i="43"/>
  <c r="M13" i="43"/>
  <c r="M12" i="43"/>
  <c r="M11" i="43"/>
  <c r="M10" i="43"/>
  <c r="M9" i="43"/>
  <c r="M8" i="43"/>
  <c r="M7" i="43"/>
  <c r="M6" i="43"/>
  <c r="J26" i="43"/>
  <c r="J25" i="43"/>
  <c r="J24" i="43"/>
  <c r="J23" i="43"/>
  <c r="J22" i="43"/>
  <c r="J20" i="43"/>
  <c r="J19" i="43"/>
  <c r="J18" i="43"/>
  <c r="J17" i="43"/>
  <c r="J16" i="43"/>
  <c r="J15" i="43"/>
  <c r="J14" i="43"/>
  <c r="J13" i="43"/>
  <c r="J12" i="43"/>
  <c r="J11" i="43"/>
  <c r="J10" i="43"/>
  <c r="J9" i="43"/>
  <c r="J8" i="43"/>
  <c r="J7" i="43"/>
  <c r="J6" i="43"/>
  <c r="G26" i="43"/>
  <c r="G25" i="43"/>
  <c r="G24" i="43"/>
  <c r="G23" i="43"/>
  <c r="G22" i="43"/>
  <c r="G20" i="43"/>
  <c r="G19" i="43"/>
  <c r="G18" i="43"/>
  <c r="G17" i="43"/>
  <c r="G16" i="43"/>
  <c r="G15" i="43"/>
  <c r="G14" i="43"/>
  <c r="G13" i="43"/>
  <c r="G12" i="43"/>
  <c r="G11" i="43"/>
  <c r="G10" i="43"/>
  <c r="G9" i="43"/>
  <c r="G8" i="43"/>
  <c r="G7" i="43"/>
  <c r="G6" i="43"/>
  <c r="D26" i="43"/>
  <c r="D25" i="43"/>
  <c r="D24" i="43"/>
  <c r="D23" i="43"/>
  <c r="D22" i="43"/>
  <c r="D20" i="43"/>
  <c r="D19" i="43"/>
  <c r="D18" i="43"/>
  <c r="D17" i="43"/>
  <c r="D16" i="43"/>
  <c r="D15" i="43"/>
  <c r="D14" i="43"/>
  <c r="D13" i="43"/>
  <c r="D12" i="43"/>
  <c r="D11" i="43"/>
  <c r="D10" i="43"/>
  <c r="D9" i="43"/>
  <c r="D8" i="43"/>
  <c r="D7" i="43"/>
  <c r="D6" i="43"/>
  <c r="CA26" i="42"/>
  <c r="CA25" i="42"/>
  <c r="CA24" i="42"/>
  <c r="CA23" i="42"/>
  <c r="CA22" i="42"/>
  <c r="CA20" i="42"/>
  <c r="CA19" i="42"/>
  <c r="CA18" i="42"/>
  <c r="CA17" i="42"/>
  <c r="CA16" i="42"/>
  <c r="CA15" i="42"/>
  <c r="CA14" i="42"/>
  <c r="CA13" i="42"/>
  <c r="CA12" i="42"/>
  <c r="CA11" i="42"/>
  <c r="CA10" i="42"/>
  <c r="CA9" i="42"/>
  <c r="CA8" i="42"/>
  <c r="CA7" i="42"/>
  <c r="CA6" i="42"/>
  <c r="BX26" i="42"/>
  <c r="BX25" i="42"/>
  <c r="BX24" i="42"/>
  <c r="BX23" i="42"/>
  <c r="BX22" i="42"/>
  <c r="BX20" i="42"/>
  <c r="BX19" i="42"/>
  <c r="BX18" i="42"/>
  <c r="BX17" i="42"/>
  <c r="BX16" i="42"/>
  <c r="BX15" i="42"/>
  <c r="BX14" i="42"/>
  <c r="BX13" i="42"/>
  <c r="BX12" i="42"/>
  <c r="BX11" i="42"/>
  <c r="BX10" i="42"/>
  <c r="BX9" i="42"/>
  <c r="BX8" i="42"/>
  <c r="BX7" i="42"/>
  <c r="BX6" i="42"/>
  <c r="BU26" i="42"/>
  <c r="BU25" i="42"/>
  <c r="BU24" i="42"/>
  <c r="BU23" i="42"/>
  <c r="BU22" i="42"/>
  <c r="BU20" i="42"/>
  <c r="BU19" i="42"/>
  <c r="BU18" i="42"/>
  <c r="BU17" i="42"/>
  <c r="BU16" i="42"/>
  <c r="BU15" i="42"/>
  <c r="BU14" i="42"/>
  <c r="BU13" i="42"/>
  <c r="BU12" i="42"/>
  <c r="BU11" i="42"/>
  <c r="BU10" i="42"/>
  <c r="BU9" i="42"/>
  <c r="BU8" i="42"/>
  <c r="BU7" i="42"/>
  <c r="BU6" i="42"/>
  <c r="BR26" i="42"/>
  <c r="BR25" i="42"/>
  <c r="BR24" i="42"/>
  <c r="BR23" i="42"/>
  <c r="BR22" i="42"/>
  <c r="BR20" i="42"/>
  <c r="BR19" i="42"/>
  <c r="BR18" i="42"/>
  <c r="BR17" i="42"/>
  <c r="BR16" i="42"/>
  <c r="BR15" i="42"/>
  <c r="BR14" i="42"/>
  <c r="BR13" i="42"/>
  <c r="BR12" i="42"/>
  <c r="BR11" i="42"/>
  <c r="BR10" i="42"/>
  <c r="BR9" i="42"/>
  <c r="BR8" i="42"/>
  <c r="BR7" i="42"/>
  <c r="BR6" i="42"/>
  <c r="BO26" i="42"/>
  <c r="BO25" i="42"/>
  <c r="BO24" i="42"/>
  <c r="BO23" i="42"/>
  <c r="BO22" i="42"/>
  <c r="BO20" i="42"/>
  <c r="BO19" i="42"/>
  <c r="BO18" i="42"/>
  <c r="BO17" i="42"/>
  <c r="BO16" i="42"/>
  <c r="BO15" i="42"/>
  <c r="BO14" i="42"/>
  <c r="BO13" i="42"/>
  <c r="BO12" i="42"/>
  <c r="BO11" i="42"/>
  <c r="BO10" i="42"/>
  <c r="BO9" i="42"/>
  <c r="BO8" i="42"/>
  <c r="BO7" i="42"/>
  <c r="BO6" i="42"/>
  <c r="BL26" i="42"/>
  <c r="BL25" i="42"/>
  <c r="BL24" i="42"/>
  <c r="BL23" i="42"/>
  <c r="BL22" i="42"/>
  <c r="BL20" i="42"/>
  <c r="BL19" i="42"/>
  <c r="BL18" i="42"/>
  <c r="BL17" i="42"/>
  <c r="BL16" i="42"/>
  <c r="BL15" i="42"/>
  <c r="BL14" i="42"/>
  <c r="BL13" i="42"/>
  <c r="BL12" i="42"/>
  <c r="BL11" i="42"/>
  <c r="BL10" i="42"/>
  <c r="BL9" i="42"/>
  <c r="BL8" i="42"/>
  <c r="BL7" i="42"/>
  <c r="BL6" i="42"/>
  <c r="BI26" i="42"/>
  <c r="BI25" i="42"/>
  <c r="BI24" i="42"/>
  <c r="BI23" i="42"/>
  <c r="BI22" i="42"/>
  <c r="BI20" i="42"/>
  <c r="BI19" i="42"/>
  <c r="BI18" i="42"/>
  <c r="BI17" i="42"/>
  <c r="BI16" i="42"/>
  <c r="BI15" i="42"/>
  <c r="BI14" i="42"/>
  <c r="BI13" i="42"/>
  <c r="BI12" i="42"/>
  <c r="BI11" i="42"/>
  <c r="BI10" i="42"/>
  <c r="BI9" i="42"/>
  <c r="BI8" i="42"/>
  <c r="BI7" i="42"/>
  <c r="BI6" i="42"/>
  <c r="BF26" i="42"/>
  <c r="BF25" i="42"/>
  <c r="BF24" i="42"/>
  <c r="BF23" i="42"/>
  <c r="BF22" i="42"/>
  <c r="BF20" i="42"/>
  <c r="BF19" i="42"/>
  <c r="BF18" i="42"/>
  <c r="BF17" i="42"/>
  <c r="BF16" i="42"/>
  <c r="BF15" i="42"/>
  <c r="BF14" i="42"/>
  <c r="BF13" i="42"/>
  <c r="BF12" i="42"/>
  <c r="BF11" i="42"/>
  <c r="BF10" i="42"/>
  <c r="BF9" i="42"/>
  <c r="BF8" i="42"/>
  <c r="BF7" i="42"/>
  <c r="BF6" i="42"/>
  <c r="BC26" i="42"/>
  <c r="BC25" i="42"/>
  <c r="BC24" i="42"/>
  <c r="BC23" i="42"/>
  <c r="BC22" i="42"/>
  <c r="BC20" i="42"/>
  <c r="BC19" i="42"/>
  <c r="BC18" i="42"/>
  <c r="BC17" i="42"/>
  <c r="BC16" i="42"/>
  <c r="BC15" i="42"/>
  <c r="BC14" i="42"/>
  <c r="BC13" i="42"/>
  <c r="BC12" i="42"/>
  <c r="BC11" i="42"/>
  <c r="BC10" i="42"/>
  <c r="BC9" i="42"/>
  <c r="BC8" i="42"/>
  <c r="BC7" i="42"/>
  <c r="BC6" i="42"/>
  <c r="AZ26" i="42"/>
  <c r="AZ25" i="42"/>
  <c r="AZ24" i="42"/>
  <c r="AZ23" i="42"/>
  <c r="AZ22" i="42"/>
  <c r="AZ20" i="42"/>
  <c r="AZ19" i="42"/>
  <c r="AZ18" i="42"/>
  <c r="AZ17" i="42"/>
  <c r="AZ16" i="42"/>
  <c r="AZ15" i="42"/>
  <c r="AZ14" i="42"/>
  <c r="AZ13" i="42"/>
  <c r="AZ12" i="42"/>
  <c r="AZ11" i="42"/>
  <c r="AZ10" i="42"/>
  <c r="AZ9" i="42"/>
  <c r="AZ8" i="42"/>
  <c r="AZ7" i="42"/>
  <c r="AZ6" i="42"/>
  <c r="AW26" i="42"/>
  <c r="AW25" i="42"/>
  <c r="AW24" i="42"/>
  <c r="AW23" i="42"/>
  <c r="AW22" i="42"/>
  <c r="AW20" i="42"/>
  <c r="AW19" i="42"/>
  <c r="AW18" i="42"/>
  <c r="AW17" i="42"/>
  <c r="AW16" i="42"/>
  <c r="AW15" i="42"/>
  <c r="AW14" i="42"/>
  <c r="AW13" i="42"/>
  <c r="AW12" i="42"/>
  <c r="AW11" i="42"/>
  <c r="AW10" i="42"/>
  <c r="AW9" i="42"/>
  <c r="AW8" i="42"/>
  <c r="AW7" i="42"/>
  <c r="AW6" i="42"/>
  <c r="AT26" i="42"/>
  <c r="AT25" i="42"/>
  <c r="AT24" i="42"/>
  <c r="AT23" i="42"/>
  <c r="AT22" i="42"/>
  <c r="AT20" i="42"/>
  <c r="AT19" i="42"/>
  <c r="AT18" i="42"/>
  <c r="AT17" i="42"/>
  <c r="AT16" i="42"/>
  <c r="AT15" i="42"/>
  <c r="AT14" i="42"/>
  <c r="AT13" i="42"/>
  <c r="AT12" i="42"/>
  <c r="AT11" i="42"/>
  <c r="AT10" i="42"/>
  <c r="AT9" i="42"/>
  <c r="AT8" i="42"/>
  <c r="AT7" i="42"/>
  <c r="AT6" i="42"/>
  <c r="AQ26" i="42"/>
  <c r="AQ25" i="42"/>
  <c r="AQ24" i="42"/>
  <c r="AQ23" i="42"/>
  <c r="AQ22" i="42"/>
  <c r="AQ20" i="42"/>
  <c r="AQ19" i="42"/>
  <c r="AQ18" i="42"/>
  <c r="AQ17" i="42"/>
  <c r="AQ16" i="42"/>
  <c r="AQ15" i="42"/>
  <c r="AQ14" i="42"/>
  <c r="AQ13" i="42"/>
  <c r="AQ12" i="42"/>
  <c r="AQ11" i="42"/>
  <c r="AQ10" i="42"/>
  <c r="AQ9" i="42"/>
  <c r="AQ8" i="42"/>
  <c r="AQ7" i="42"/>
  <c r="AQ6" i="42"/>
  <c r="AN26" i="42"/>
  <c r="AN25" i="42"/>
  <c r="AN24" i="42"/>
  <c r="AN23" i="42"/>
  <c r="AN22" i="42"/>
  <c r="AN20" i="42"/>
  <c r="AN19" i="42"/>
  <c r="AN18" i="42"/>
  <c r="AN17" i="42"/>
  <c r="AN16" i="42"/>
  <c r="AN15" i="42"/>
  <c r="AN14" i="42"/>
  <c r="AN13" i="42"/>
  <c r="AN12" i="42"/>
  <c r="AN11" i="42"/>
  <c r="AN10" i="42"/>
  <c r="AN9" i="42"/>
  <c r="AN8" i="42"/>
  <c r="AN7" i="42"/>
  <c r="AN6" i="42"/>
  <c r="AK26" i="42"/>
  <c r="AK25" i="42"/>
  <c r="AK24" i="42"/>
  <c r="AK23" i="42"/>
  <c r="AK22" i="42"/>
  <c r="AK20" i="42"/>
  <c r="AK19" i="42"/>
  <c r="AK18" i="42"/>
  <c r="AK17" i="42"/>
  <c r="AK16" i="42"/>
  <c r="AK15" i="42"/>
  <c r="AK14" i="42"/>
  <c r="AK13" i="42"/>
  <c r="AK12" i="42"/>
  <c r="AK11" i="42"/>
  <c r="AK10" i="42"/>
  <c r="AK9" i="42"/>
  <c r="AK8" i="42"/>
  <c r="AK7" i="42"/>
  <c r="AK6" i="42"/>
  <c r="AH26" i="42"/>
  <c r="AH25" i="42"/>
  <c r="AH24" i="42"/>
  <c r="AH23" i="42"/>
  <c r="AH22" i="42"/>
  <c r="AH20" i="42"/>
  <c r="AH19" i="42"/>
  <c r="AH18" i="42"/>
  <c r="AH17" i="42"/>
  <c r="AH16" i="42"/>
  <c r="AH15" i="42"/>
  <c r="AH14" i="42"/>
  <c r="AH13" i="42"/>
  <c r="AH12" i="42"/>
  <c r="AH11" i="42"/>
  <c r="AH10" i="42"/>
  <c r="AH9" i="42"/>
  <c r="AH8" i="42"/>
  <c r="AH7" i="42"/>
  <c r="AH6" i="42"/>
  <c r="AE26" i="42"/>
  <c r="AE25" i="42"/>
  <c r="AE24" i="42"/>
  <c r="AE23" i="42"/>
  <c r="AE22" i="42"/>
  <c r="AE20" i="42"/>
  <c r="AE19" i="42"/>
  <c r="AE18" i="42"/>
  <c r="AE17" i="42"/>
  <c r="AE16" i="42"/>
  <c r="AE15" i="42"/>
  <c r="AE14" i="42"/>
  <c r="AE13" i="42"/>
  <c r="AE12" i="42"/>
  <c r="AE11" i="42"/>
  <c r="AE10" i="42"/>
  <c r="AE9" i="42"/>
  <c r="AE8" i="42"/>
  <c r="AE7" i="42"/>
  <c r="AE6" i="42"/>
  <c r="AB26" i="42"/>
  <c r="AB25" i="42"/>
  <c r="AB24" i="42"/>
  <c r="AB23" i="42"/>
  <c r="AB22" i="42"/>
  <c r="AB20" i="42"/>
  <c r="AB19" i="42"/>
  <c r="AB18" i="42"/>
  <c r="AB17" i="42"/>
  <c r="AB16" i="42"/>
  <c r="AB15" i="42"/>
  <c r="AB14" i="42"/>
  <c r="AB13" i="42"/>
  <c r="AB12" i="42"/>
  <c r="AB11" i="42"/>
  <c r="AB10" i="42"/>
  <c r="AB9" i="42"/>
  <c r="AB8" i="42"/>
  <c r="AB7" i="42"/>
  <c r="AB6" i="42"/>
  <c r="Y26" i="42"/>
  <c r="Y25" i="42"/>
  <c r="Y24" i="42"/>
  <c r="Y23" i="42"/>
  <c r="Y22" i="42"/>
  <c r="Y20" i="42"/>
  <c r="Y19" i="42"/>
  <c r="Y18" i="42"/>
  <c r="Y17" i="42"/>
  <c r="Y16" i="42"/>
  <c r="Y15" i="42"/>
  <c r="Y14" i="42"/>
  <c r="Y13" i="42"/>
  <c r="Y12" i="42"/>
  <c r="Y11" i="42"/>
  <c r="Y10" i="42"/>
  <c r="Y9" i="42"/>
  <c r="Y8" i="42"/>
  <c r="Y7" i="42"/>
  <c r="Y6" i="42"/>
  <c r="V26" i="42"/>
  <c r="V25" i="42"/>
  <c r="V24" i="42"/>
  <c r="V23" i="42"/>
  <c r="V22" i="42"/>
  <c r="V20" i="42"/>
  <c r="V19" i="42"/>
  <c r="V18" i="42"/>
  <c r="V17" i="42"/>
  <c r="V16" i="42"/>
  <c r="V15" i="42"/>
  <c r="V14" i="42"/>
  <c r="V13" i="42"/>
  <c r="V12" i="42"/>
  <c r="V11" i="42"/>
  <c r="V10" i="42"/>
  <c r="V9" i="42"/>
  <c r="V8" i="42"/>
  <c r="V7" i="42"/>
  <c r="V6" i="42"/>
  <c r="S26" i="42"/>
  <c r="S25" i="42"/>
  <c r="S24" i="42"/>
  <c r="S23" i="42"/>
  <c r="S22" i="42"/>
  <c r="S20" i="42"/>
  <c r="S19" i="42"/>
  <c r="S18" i="42"/>
  <c r="S17" i="42"/>
  <c r="S16" i="42"/>
  <c r="S15" i="42"/>
  <c r="S14" i="42"/>
  <c r="S13" i="42"/>
  <c r="S12" i="42"/>
  <c r="S11" i="42"/>
  <c r="S10" i="42"/>
  <c r="S9" i="42"/>
  <c r="S8" i="42"/>
  <c r="S7" i="42"/>
  <c r="S6" i="42"/>
  <c r="P26" i="42"/>
  <c r="P25" i="42"/>
  <c r="P24" i="42"/>
  <c r="P23" i="42"/>
  <c r="P22" i="42"/>
  <c r="P20" i="42"/>
  <c r="P19" i="42"/>
  <c r="P18" i="42"/>
  <c r="P17" i="42"/>
  <c r="P16" i="42"/>
  <c r="P15" i="42"/>
  <c r="P14" i="42"/>
  <c r="P13" i="42"/>
  <c r="P12" i="42"/>
  <c r="P11" i="42"/>
  <c r="P10" i="42"/>
  <c r="P9" i="42"/>
  <c r="P8" i="42"/>
  <c r="P7" i="42"/>
  <c r="P6" i="42"/>
  <c r="M26" i="42"/>
  <c r="M25" i="42"/>
  <c r="M24" i="42"/>
  <c r="M23" i="42"/>
  <c r="M22" i="42"/>
  <c r="M20" i="42"/>
  <c r="M19" i="42"/>
  <c r="M18" i="42"/>
  <c r="M17" i="42"/>
  <c r="M16" i="42"/>
  <c r="M15" i="42"/>
  <c r="M14" i="42"/>
  <c r="M13" i="42"/>
  <c r="M12" i="42"/>
  <c r="M11" i="42"/>
  <c r="M10" i="42"/>
  <c r="M9" i="42"/>
  <c r="M8" i="42"/>
  <c r="M7" i="42"/>
  <c r="M6" i="42"/>
  <c r="J26" i="42"/>
  <c r="J25" i="42"/>
  <c r="J24" i="42"/>
  <c r="J23" i="42"/>
  <c r="J22" i="42"/>
  <c r="J20" i="42"/>
  <c r="J19" i="42"/>
  <c r="J18" i="42"/>
  <c r="J17" i="42"/>
  <c r="J16" i="42"/>
  <c r="J15" i="42"/>
  <c r="J14" i="42"/>
  <c r="J13" i="42"/>
  <c r="J12" i="42"/>
  <c r="J11" i="42"/>
  <c r="J10" i="42"/>
  <c r="J9" i="42"/>
  <c r="J8" i="42"/>
  <c r="J7" i="42"/>
  <c r="J6" i="42"/>
  <c r="G26" i="42"/>
  <c r="G25" i="42"/>
  <c r="G24" i="42"/>
  <c r="G23" i="42"/>
  <c r="G22" i="42"/>
  <c r="G20" i="42"/>
  <c r="G19" i="42"/>
  <c r="G18" i="42"/>
  <c r="G17" i="42"/>
  <c r="G16" i="42"/>
  <c r="G15" i="42"/>
  <c r="G14" i="42"/>
  <c r="G13" i="42"/>
  <c r="G12" i="42"/>
  <c r="G11" i="42"/>
  <c r="G10" i="42"/>
  <c r="G9" i="42"/>
  <c r="G8" i="42"/>
  <c r="G7" i="42"/>
  <c r="G6" i="42"/>
  <c r="D26" i="42"/>
  <c r="D25" i="42"/>
  <c r="D24" i="42"/>
  <c r="D23" i="42"/>
  <c r="D22" i="42"/>
  <c r="D20" i="42"/>
  <c r="D19" i="42"/>
  <c r="D18" i="42"/>
  <c r="D17" i="42"/>
  <c r="D16" i="42"/>
  <c r="D15" i="42"/>
  <c r="D14" i="42"/>
  <c r="D13" i="42"/>
  <c r="D12" i="42"/>
  <c r="D11" i="42"/>
  <c r="D10" i="42"/>
  <c r="D9" i="42"/>
  <c r="D8" i="42"/>
  <c r="D7" i="42"/>
  <c r="D6" i="42"/>
  <c r="CB26" i="41"/>
  <c r="CC26" i="41"/>
  <c r="CB25" i="41"/>
  <c r="CC25" i="41"/>
  <c r="CB24" i="41"/>
  <c r="CC24" i="41"/>
  <c r="CB23" i="41"/>
  <c r="CC23" i="41"/>
  <c r="CB22" i="41"/>
  <c r="CC22" i="41"/>
  <c r="CB20" i="41"/>
  <c r="CC20" i="41"/>
  <c r="CB19" i="41"/>
  <c r="CC19" i="41"/>
  <c r="CB18" i="41"/>
  <c r="CC18" i="41"/>
  <c r="CB17" i="41"/>
  <c r="CC17" i="41"/>
  <c r="CB16" i="41"/>
  <c r="CC16" i="41"/>
  <c r="CB15" i="41"/>
  <c r="CC15" i="41"/>
  <c r="CB14" i="41"/>
  <c r="CC14" i="41"/>
  <c r="CB13" i="41"/>
  <c r="CC13" i="41"/>
  <c r="CB12" i="41"/>
  <c r="CC12" i="41"/>
  <c r="CB11" i="41"/>
  <c r="CC11" i="41"/>
  <c r="CB10" i="41"/>
  <c r="CC10" i="41"/>
  <c r="CB9" i="41"/>
  <c r="CC9" i="41"/>
  <c r="CB8" i="41"/>
  <c r="CC8" i="41"/>
  <c r="CB7" i="41"/>
  <c r="CC7" i="41"/>
  <c r="CB6" i="41"/>
  <c r="CC6" i="41"/>
  <c r="CA26" i="41"/>
  <c r="CA25" i="41"/>
  <c r="CA24" i="41"/>
  <c r="CA23" i="41"/>
  <c r="CA22" i="41"/>
  <c r="CA20" i="41"/>
  <c r="CA19" i="41"/>
  <c r="CA18" i="41"/>
  <c r="CA17" i="41"/>
  <c r="CA16" i="41"/>
  <c r="CA15" i="41"/>
  <c r="CA14" i="41"/>
  <c r="CA13" i="41"/>
  <c r="CA12" i="41"/>
  <c r="CA11" i="41"/>
  <c r="CA10" i="41"/>
  <c r="CA9" i="41"/>
  <c r="CA8" i="41"/>
  <c r="CA7" i="41"/>
  <c r="CA6" i="41"/>
  <c r="BX26" i="41"/>
  <c r="BX25" i="41"/>
  <c r="BX24" i="41"/>
  <c r="BX23" i="41"/>
  <c r="BX22" i="41"/>
  <c r="BX20" i="41"/>
  <c r="BX19" i="41"/>
  <c r="BX18" i="41"/>
  <c r="BX17" i="41"/>
  <c r="BX16" i="41"/>
  <c r="BX15" i="41"/>
  <c r="BX14" i="41"/>
  <c r="BX13" i="41"/>
  <c r="BX12" i="41"/>
  <c r="BX11" i="41"/>
  <c r="BX10" i="41"/>
  <c r="BX9" i="41"/>
  <c r="BX8" i="41"/>
  <c r="BX7" i="41"/>
  <c r="BX6" i="41"/>
  <c r="BS27" i="41"/>
  <c r="BS32" i="41" s="1"/>
  <c r="BT27" i="41"/>
  <c r="BT28" i="41" s="1"/>
  <c r="BU26" i="41"/>
  <c r="BU25" i="41"/>
  <c r="BU24" i="41"/>
  <c r="BU23" i="41"/>
  <c r="BU22" i="41"/>
  <c r="BU20" i="41"/>
  <c r="BU19" i="41"/>
  <c r="BU18" i="41"/>
  <c r="BU17" i="41"/>
  <c r="BU16" i="41"/>
  <c r="BU15" i="41"/>
  <c r="BU14" i="41"/>
  <c r="BU13" i="41"/>
  <c r="BU12" i="41"/>
  <c r="BU11" i="41"/>
  <c r="BU10" i="41"/>
  <c r="BU9" i="41"/>
  <c r="BU8" i="41"/>
  <c r="BU7" i="41"/>
  <c r="BU6" i="41"/>
  <c r="BR26" i="41"/>
  <c r="BR25" i="41"/>
  <c r="BR24" i="41"/>
  <c r="BR23" i="41"/>
  <c r="BR22" i="41"/>
  <c r="BR20" i="41"/>
  <c r="BR19" i="41"/>
  <c r="BR18" i="41"/>
  <c r="BR17" i="41"/>
  <c r="BR16" i="41"/>
  <c r="BR15" i="41"/>
  <c r="BR14" i="41"/>
  <c r="BR13" i="41"/>
  <c r="BR12" i="41"/>
  <c r="BR11" i="41"/>
  <c r="BR10" i="41"/>
  <c r="BR9" i="41"/>
  <c r="BR8" i="41"/>
  <c r="BR7" i="41"/>
  <c r="BR6" i="41"/>
  <c r="BO26" i="41"/>
  <c r="BO25" i="41"/>
  <c r="BO24" i="41"/>
  <c r="BO23" i="41"/>
  <c r="BO22" i="41"/>
  <c r="BO20" i="41"/>
  <c r="BO19" i="41"/>
  <c r="BO18" i="41"/>
  <c r="BO17" i="41"/>
  <c r="BO16" i="41"/>
  <c r="BO15" i="41"/>
  <c r="BO14" i="41"/>
  <c r="BO13" i="41"/>
  <c r="BO12" i="41"/>
  <c r="BO11" i="41"/>
  <c r="BO10" i="41"/>
  <c r="BO9" i="41"/>
  <c r="BO8" i="41"/>
  <c r="BO7" i="41"/>
  <c r="BO6" i="41"/>
  <c r="BL26" i="41"/>
  <c r="BL25" i="41"/>
  <c r="BL24" i="41"/>
  <c r="BL23" i="41"/>
  <c r="BL22" i="41"/>
  <c r="BL20" i="41"/>
  <c r="BL19" i="41"/>
  <c r="BL18" i="41"/>
  <c r="BL17" i="41"/>
  <c r="BL16" i="41"/>
  <c r="BL15" i="41"/>
  <c r="BL14" i="41"/>
  <c r="BL13" i="41"/>
  <c r="BL12" i="41"/>
  <c r="BL11" i="41"/>
  <c r="BL10" i="41"/>
  <c r="BL9" i="41"/>
  <c r="BL8" i="41"/>
  <c r="BL7" i="41"/>
  <c r="BL6" i="41"/>
  <c r="BG27" i="41"/>
  <c r="BH27" i="41"/>
  <c r="BH28" i="41" s="1"/>
  <c r="BH32" i="41"/>
  <c r="BI26" i="41"/>
  <c r="BI25" i="41"/>
  <c r="BI24" i="41"/>
  <c r="BI23" i="41"/>
  <c r="BI22" i="41"/>
  <c r="BI20" i="41"/>
  <c r="BI19" i="41"/>
  <c r="BI18" i="41"/>
  <c r="BI17" i="41"/>
  <c r="BI16" i="41"/>
  <c r="BI15" i="41"/>
  <c r="BI14" i="41"/>
  <c r="BI13" i="41"/>
  <c r="BI12" i="41"/>
  <c r="BI11" i="41"/>
  <c r="BI10" i="41"/>
  <c r="BI9" i="41"/>
  <c r="BI8" i="41"/>
  <c r="BI7" i="41"/>
  <c r="BI6" i="41"/>
  <c r="BF26" i="41"/>
  <c r="BF25" i="41"/>
  <c r="BF24" i="41"/>
  <c r="BF23" i="41"/>
  <c r="BF22" i="41"/>
  <c r="BF20" i="41"/>
  <c r="BF19" i="41"/>
  <c r="BF18" i="41"/>
  <c r="BF17" i="41"/>
  <c r="BF16" i="41"/>
  <c r="BF15" i="41"/>
  <c r="BF14" i="41"/>
  <c r="BF13" i="41"/>
  <c r="BF12" i="41"/>
  <c r="BF11" i="41"/>
  <c r="BF10" i="41"/>
  <c r="BF9" i="41"/>
  <c r="BF8" i="41"/>
  <c r="BF7" i="41"/>
  <c r="BF6" i="41"/>
  <c r="BC26" i="41"/>
  <c r="BC25" i="41"/>
  <c r="BC24" i="41"/>
  <c r="BC23" i="41"/>
  <c r="BC22" i="41"/>
  <c r="BC20" i="41"/>
  <c r="BC19" i="41"/>
  <c r="BC18" i="41"/>
  <c r="BC17" i="41"/>
  <c r="BC16" i="41"/>
  <c r="BC15" i="41"/>
  <c r="BC14" i="41"/>
  <c r="BC13" i="41"/>
  <c r="BC12" i="41"/>
  <c r="BC11" i="41"/>
  <c r="BC10" i="41"/>
  <c r="BC9" i="41"/>
  <c r="BC8" i="41"/>
  <c r="BC7" i="41"/>
  <c r="BC6" i="41"/>
  <c r="AX27" i="41"/>
  <c r="AZ27" i="41" s="1"/>
  <c r="AY27" i="41"/>
  <c r="AZ26" i="41"/>
  <c r="AZ25" i="41"/>
  <c r="AZ24" i="41"/>
  <c r="AZ23" i="41"/>
  <c r="AZ22" i="41"/>
  <c r="AZ20" i="41"/>
  <c r="AZ19" i="41"/>
  <c r="AZ18" i="41"/>
  <c r="AZ17" i="41"/>
  <c r="AZ16" i="41"/>
  <c r="AZ15" i="41"/>
  <c r="AZ14" i="41"/>
  <c r="AZ13" i="41"/>
  <c r="AZ12" i="41"/>
  <c r="AZ11" i="41"/>
  <c r="AZ10" i="41"/>
  <c r="AZ9" i="41"/>
  <c r="AZ8" i="41"/>
  <c r="AZ7" i="41"/>
  <c r="AZ6" i="41"/>
  <c r="AW26" i="41"/>
  <c r="AW25" i="41"/>
  <c r="AW24" i="41"/>
  <c r="AW23" i="41"/>
  <c r="AW22" i="41"/>
  <c r="AW20" i="41"/>
  <c r="AW19" i="41"/>
  <c r="AW18" i="41"/>
  <c r="AW17" i="41"/>
  <c r="AW16" i="41"/>
  <c r="AW15" i="41"/>
  <c r="AW14" i="41"/>
  <c r="AW13" i="41"/>
  <c r="AW12" i="41"/>
  <c r="AW11" i="41"/>
  <c r="AW10" i="41"/>
  <c r="AW9" i="41"/>
  <c r="AW8" i="41"/>
  <c r="AW7" i="41"/>
  <c r="AW6" i="41"/>
  <c r="AT26" i="41"/>
  <c r="AT25" i="41"/>
  <c r="AT24" i="41"/>
  <c r="AT23" i="41"/>
  <c r="AT22" i="41"/>
  <c r="AT20" i="41"/>
  <c r="AT19" i="41"/>
  <c r="AT18" i="41"/>
  <c r="AT17" i="41"/>
  <c r="AT16" i="41"/>
  <c r="AT15" i="41"/>
  <c r="AT14" i="41"/>
  <c r="AT13" i="41"/>
  <c r="AT12" i="41"/>
  <c r="AT11" i="41"/>
  <c r="AT10" i="41"/>
  <c r="AT9" i="41"/>
  <c r="AT8" i="41"/>
  <c r="AT7" i="41"/>
  <c r="AT6" i="41"/>
  <c r="AQ26" i="41"/>
  <c r="AQ25" i="41"/>
  <c r="AQ24" i="41"/>
  <c r="AQ23" i="41"/>
  <c r="AQ22" i="41"/>
  <c r="AQ20" i="41"/>
  <c r="AQ19" i="41"/>
  <c r="AQ18" i="41"/>
  <c r="AQ17" i="41"/>
  <c r="AQ16" i="41"/>
  <c r="AQ15" i="41"/>
  <c r="AQ14" i="41"/>
  <c r="AQ13" i="41"/>
  <c r="AQ12" i="41"/>
  <c r="AQ11" i="41"/>
  <c r="AQ10" i="41"/>
  <c r="AQ9" i="41"/>
  <c r="AQ8" i="41"/>
  <c r="AQ7" i="41"/>
  <c r="AQ6" i="41"/>
  <c r="AL27" i="41"/>
  <c r="AL32" i="41" s="1"/>
  <c r="AM27" i="41"/>
  <c r="AM28" i="41" s="1"/>
  <c r="AN26" i="41"/>
  <c r="AN25" i="41"/>
  <c r="AN24" i="41"/>
  <c r="AN23" i="41"/>
  <c r="AN22" i="41"/>
  <c r="AN20" i="41"/>
  <c r="AN19" i="41"/>
  <c r="AN18" i="41"/>
  <c r="AN17" i="41"/>
  <c r="AN16" i="41"/>
  <c r="AN15" i="41"/>
  <c r="AN14" i="41"/>
  <c r="AN13" i="41"/>
  <c r="AN12" i="41"/>
  <c r="AN11" i="41"/>
  <c r="AN10" i="41"/>
  <c r="AN9" i="41"/>
  <c r="AN8" i="41"/>
  <c r="AN7" i="41"/>
  <c r="AN6" i="41"/>
  <c r="AK26" i="41"/>
  <c r="AK25" i="41"/>
  <c r="AK24" i="41"/>
  <c r="AK23" i="41"/>
  <c r="AK22" i="41"/>
  <c r="AK20" i="41"/>
  <c r="AK19" i="41"/>
  <c r="AK18" i="41"/>
  <c r="AK17" i="41"/>
  <c r="AK16" i="41"/>
  <c r="AK15" i="41"/>
  <c r="AK14" i="41"/>
  <c r="AK13" i="41"/>
  <c r="AK12" i="41"/>
  <c r="AK11" i="41"/>
  <c r="AK10" i="41"/>
  <c r="AK9" i="41"/>
  <c r="AK8" i="41"/>
  <c r="AK7" i="41"/>
  <c r="AK6" i="41"/>
  <c r="AH26" i="41"/>
  <c r="AH25" i="41"/>
  <c r="AH24" i="41"/>
  <c r="AH23" i="41"/>
  <c r="AH22" i="41"/>
  <c r="AH20" i="41"/>
  <c r="AH19" i="41"/>
  <c r="AH18" i="41"/>
  <c r="AH17" i="41"/>
  <c r="AH16" i="41"/>
  <c r="AH15" i="41"/>
  <c r="AH14" i="41"/>
  <c r="AH13" i="41"/>
  <c r="AH12" i="41"/>
  <c r="AH11" i="41"/>
  <c r="AH10" i="41"/>
  <c r="AH9" i="41"/>
  <c r="AH8" i="41"/>
  <c r="AH7" i="41"/>
  <c r="AH6" i="41"/>
  <c r="AE26" i="41"/>
  <c r="AE25" i="41"/>
  <c r="AE24" i="41"/>
  <c r="AE23" i="41"/>
  <c r="AE22" i="41"/>
  <c r="AE20" i="41"/>
  <c r="AE19" i="41"/>
  <c r="AE18" i="41"/>
  <c r="AE17" i="41"/>
  <c r="AE16" i="41"/>
  <c r="AE15" i="41"/>
  <c r="AE14" i="41"/>
  <c r="AE13" i="41"/>
  <c r="AE12" i="41"/>
  <c r="AE11" i="41"/>
  <c r="AE10" i="41"/>
  <c r="AE9" i="41"/>
  <c r="AE8" i="41"/>
  <c r="AE7" i="41"/>
  <c r="AE6" i="41"/>
  <c r="Z27" i="41"/>
  <c r="AA27" i="41"/>
  <c r="AA32" i="41" s="1"/>
  <c r="AB26" i="41"/>
  <c r="AB25" i="41"/>
  <c r="AB24" i="41"/>
  <c r="AB23" i="41"/>
  <c r="AB22" i="41"/>
  <c r="AB20" i="41"/>
  <c r="AB19" i="41"/>
  <c r="AB18" i="41"/>
  <c r="AB17" i="41"/>
  <c r="AB16" i="41"/>
  <c r="AB15" i="41"/>
  <c r="AB14" i="41"/>
  <c r="AB13" i="41"/>
  <c r="AB12" i="41"/>
  <c r="AB11" i="41"/>
  <c r="AB10" i="41"/>
  <c r="AB9" i="41"/>
  <c r="AB8" i="41"/>
  <c r="AB7" i="41"/>
  <c r="AB6" i="41"/>
  <c r="Y26" i="41"/>
  <c r="Y25" i="41"/>
  <c r="Y24" i="41"/>
  <c r="Y23" i="41"/>
  <c r="Y22" i="41"/>
  <c r="Y20" i="41"/>
  <c r="Y19" i="41"/>
  <c r="Y18" i="41"/>
  <c r="Y17" i="41"/>
  <c r="Y16" i="41"/>
  <c r="Y15" i="41"/>
  <c r="Y14" i="41"/>
  <c r="Y13" i="41"/>
  <c r="Y12" i="41"/>
  <c r="Y11" i="41"/>
  <c r="Y10" i="41"/>
  <c r="Y9" i="41"/>
  <c r="Y8" i="41"/>
  <c r="Y7" i="41"/>
  <c r="Y6" i="41"/>
  <c r="V26" i="41"/>
  <c r="V25" i="41"/>
  <c r="V24" i="41"/>
  <c r="V23" i="41"/>
  <c r="V22" i="41"/>
  <c r="V20" i="41"/>
  <c r="V19" i="41"/>
  <c r="V18" i="41"/>
  <c r="V17" i="41"/>
  <c r="V16" i="41"/>
  <c r="V15" i="41"/>
  <c r="V14" i="41"/>
  <c r="V13" i="41"/>
  <c r="V12" i="41"/>
  <c r="V11" i="41"/>
  <c r="V10" i="41"/>
  <c r="V9" i="41"/>
  <c r="V8" i="41"/>
  <c r="V7" i="41"/>
  <c r="V6" i="41"/>
  <c r="S26" i="41"/>
  <c r="S25" i="41"/>
  <c r="S24" i="41"/>
  <c r="S23" i="41"/>
  <c r="S22" i="41"/>
  <c r="S20" i="41"/>
  <c r="S19" i="41"/>
  <c r="S18" i="41"/>
  <c r="S17" i="41"/>
  <c r="S16" i="41"/>
  <c r="S15" i="41"/>
  <c r="S14" i="41"/>
  <c r="S13" i="41"/>
  <c r="S12" i="41"/>
  <c r="S11" i="41"/>
  <c r="S10" i="41"/>
  <c r="S9" i="41"/>
  <c r="S8" i="41"/>
  <c r="S7" i="41"/>
  <c r="S6" i="41"/>
  <c r="P26" i="41"/>
  <c r="P25" i="41"/>
  <c r="P24" i="41"/>
  <c r="P23" i="41"/>
  <c r="P22" i="41"/>
  <c r="P20" i="41"/>
  <c r="P19" i="41"/>
  <c r="P18" i="41"/>
  <c r="P17" i="41"/>
  <c r="P16" i="41"/>
  <c r="P15" i="41"/>
  <c r="P14" i="41"/>
  <c r="P13" i="41"/>
  <c r="P12" i="41"/>
  <c r="P11" i="41"/>
  <c r="P10" i="41"/>
  <c r="P9" i="41"/>
  <c r="P8" i="41"/>
  <c r="P7" i="41"/>
  <c r="P6" i="41"/>
  <c r="K27" i="41"/>
  <c r="K32" i="41" s="1"/>
  <c r="L27" i="41"/>
  <c r="L28" i="41" s="1"/>
  <c r="M26" i="41"/>
  <c r="M25" i="41"/>
  <c r="M24" i="41"/>
  <c r="M23" i="41"/>
  <c r="M22" i="41"/>
  <c r="M20" i="41"/>
  <c r="M19" i="41"/>
  <c r="M18" i="41"/>
  <c r="M17" i="41"/>
  <c r="M16" i="41"/>
  <c r="M15" i="41"/>
  <c r="M14" i="41"/>
  <c r="M13" i="41"/>
  <c r="M12" i="41"/>
  <c r="M11" i="41"/>
  <c r="M10" i="41"/>
  <c r="M9" i="41"/>
  <c r="M8" i="41"/>
  <c r="M7" i="41"/>
  <c r="M6" i="41"/>
  <c r="J26" i="41"/>
  <c r="J25" i="41"/>
  <c r="J24" i="41"/>
  <c r="J23" i="41"/>
  <c r="J22" i="41"/>
  <c r="J20" i="41"/>
  <c r="J19" i="41"/>
  <c r="J18" i="41"/>
  <c r="J17" i="41"/>
  <c r="J16" i="41"/>
  <c r="J15" i="41"/>
  <c r="J14" i="41"/>
  <c r="J13" i="41"/>
  <c r="J12" i="41"/>
  <c r="J11" i="41"/>
  <c r="J10" i="41"/>
  <c r="J9" i="41"/>
  <c r="J8" i="41"/>
  <c r="J7" i="41"/>
  <c r="J6" i="41"/>
  <c r="G26" i="41"/>
  <c r="G25" i="41"/>
  <c r="G24" i="41"/>
  <c r="G23" i="41"/>
  <c r="G22" i="41"/>
  <c r="G20" i="41"/>
  <c r="G19" i="41"/>
  <c r="G18" i="41"/>
  <c r="G17" i="41"/>
  <c r="G16" i="41"/>
  <c r="G15" i="41"/>
  <c r="G14" i="41"/>
  <c r="G13" i="41"/>
  <c r="G12" i="41"/>
  <c r="G11" i="41"/>
  <c r="G10" i="41"/>
  <c r="G9" i="41"/>
  <c r="G8" i="41"/>
  <c r="G7" i="41"/>
  <c r="G6" i="41"/>
  <c r="D26" i="41"/>
  <c r="D25" i="41"/>
  <c r="D24" i="41"/>
  <c r="D23" i="41"/>
  <c r="D22" i="41"/>
  <c r="D20" i="41"/>
  <c r="D19" i="41"/>
  <c r="D18" i="41"/>
  <c r="D17" i="41"/>
  <c r="D16" i="41"/>
  <c r="D15" i="41"/>
  <c r="D14" i="41"/>
  <c r="D13" i="41"/>
  <c r="D12" i="41"/>
  <c r="D11" i="41"/>
  <c r="D10" i="41"/>
  <c r="D9" i="41"/>
  <c r="D8" i="41"/>
  <c r="D7" i="41"/>
  <c r="D6" i="41"/>
  <c r="CA26" i="40"/>
  <c r="CA25" i="40"/>
  <c r="CA24" i="40"/>
  <c r="CA23" i="40"/>
  <c r="CA22" i="40"/>
  <c r="CA20" i="40"/>
  <c r="CA19" i="40"/>
  <c r="CA18" i="40"/>
  <c r="CA17" i="40"/>
  <c r="CA16" i="40"/>
  <c r="CA15" i="40"/>
  <c r="CA14" i="40"/>
  <c r="CA13" i="40"/>
  <c r="CA12" i="40"/>
  <c r="CA11" i="40"/>
  <c r="CA10" i="40"/>
  <c r="CA9" i="40"/>
  <c r="CA8" i="40"/>
  <c r="CA7" i="40"/>
  <c r="CA6" i="40"/>
  <c r="BX26" i="40"/>
  <c r="BX25" i="40"/>
  <c r="BX24" i="40"/>
  <c r="BX23" i="40"/>
  <c r="BX22" i="40"/>
  <c r="BX20" i="40"/>
  <c r="BX19" i="40"/>
  <c r="BX18" i="40"/>
  <c r="BX17" i="40"/>
  <c r="BX16" i="40"/>
  <c r="BX15" i="40"/>
  <c r="BX14" i="40"/>
  <c r="BX13" i="40"/>
  <c r="BX12" i="40"/>
  <c r="BX11" i="40"/>
  <c r="BX10" i="40"/>
  <c r="BX9" i="40"/>
  <c r="BX8" i="40"/>
  <c r="BX7" i="40"/>
  <c r="BX6" i="40"/>
  <c r="BU26" i="40"/>
  <c r="BU25" i="40"/>
  <c r="BU24" i="40"/>
  <c r="BU23" i="40"/>
  <c r="BU22" i="40"/>
  <c r="BU20" i="40"/>
  <c r="BU19" i="40"/>
  <c r="BU18" i="40"/>
  <c r="BU17" i="40"/>
  <c r="BU16" i="40"/>
  <c r="BU15" i="40"/>
  <c r="BU14" i="40"/>
  <c r="BU13" i="40"/>
  <c r="BU12" i="40"/>
  <c r="BU11" i="40"/>
  <c r="BU10" i="40"/>
  <c r="BU9" i="40"/>
  <c r="BU8" i="40"/>
  <c r="BU7" i="40"/>
  <c r="BU6" i="40"/>
  <c r="BR26" i="40"/>
  <c r="BR25" i="40"/>
  <c r="BR24" i="40"/>
  <c r="BR23" i="40"/>
  <c r="BR22" i="40"/>
  <c r="BR20" i="40"/>
  <c r="BR19" i="40"/>
  <c r="BR18" i="40"/>
  <c r="BR17" i="40"/>
  <c r="BR16" i="40"/>
  <c r="BR15" i="40"/>
  <c r="BR14" i="40"/>
  <c r="BR13" i="40"/>
  <c r="BR12" i="40"/>
  <c r="BR11" i="40"/>
  <c r="BR10" i="40"/>
  <c r="BR9" i="40"/>
  <c r="BR8" i="40"/>
  <c r="BR7" i="40"/>
  <c r="BR6" i="40"/>
  <c r="BO26" i="40"/>
  <c r="BO25" i="40"/>
  <c r="BO24" i="40"/>
  <c r="BO23" i="40"/>
  <c r="BO22" i="40"/>
  <c r="BO20" i="40"/>
  <c r="BO19" i="40"/>
  <c r="BO18" i="40"/>
  <c r="BO17" i="40"/>
  <c r="BO16" i="40"/>
  <c r="BO15" i="40"/>
  <c r="BO14" i="40"/>
  <c r="BO13" i="40"/>
  <c r="BO12" i="40"/>
  <c r="BO11" i="40"/>
  <c r="BO10" i="40"/>
  <c r="BO9" i="40"/>
  <c r="BO8" i="40"/>
  <c r="BO7" i="40"/>
  <c r="BO6" i="40"/>
  <c r="BL26" i="40"/>
  <c r="BL25" i="40"/>
  <c r="BL24" i="40"/>
  <c r="BL23" i="40"/>
  <c r="BL22" i="40"/>
  <c r="BL20" i="40"/>
  <c r="BL19" i="40"/>
  <c r="BL18" i="40"/>
  <c r="BL17" i="40"/>
  <c r="BL16" i="40"/>
  <c r="BL15" i="40"/>
  <c r="BL14" i="40"/>
  <c r="BL13" i="40"/>
  <c r="BL12" i="40"/>
  <c r="BL11" i="40"/>
  <c r="BL10" i="40"/>
  <c r="BL9" i="40"/>
  <c r="BL8" i="40"/>
  <c r="BL7" i="40"/>
  <c r="BL6" i="40"/>
  <c r="BI26" i="40"/>
  <c r="BI25" i="40"/>
  <c r="BI24" i="40"/>
  <c r="BI23" i="40"/>
  <c r="BI22" i="40"/>
  <c r="BI20" i="40"/>
  <c r="BI19" i="40"/>
  <c r="BI18" i="40"/>
  <c r="BI17" i="40"/>
  <c r="BI16" i="40"/>
  <c r="BI15" i="40"/>
  <c r="BI14" i="40"/>
  <c r="BI13" i="40"/>
  <c r="BI12" i="40"/>
  <c r="BI11" i="40"/>
  <c r="BI10" i="40"/>
  <c r="BI9" i="40"/>
  <c r="BI8" i="40"/>
  <c r="BI7" i="40"/>
  <c r="BI6" i="40"/>
  <c r="BF26" i="40"/>
  <c r="BF25" i="40"/>
  <c r="BF24" i="40"/>
  <c r="BF23" i="40"/>
  <c r="BF22" i="40"/>
  <c r="BF20" i="40"/>
  <c r="BF19" i="40"/>
  <c r="BF18" i="40"/>
  <c r="BF17" i="40"/>
  <c r="BF16" i="40"/>
  <c r="BF15" i="40"/>
  <c r="BF14" i="40"/>
  <c r="BF13" i="40"/>
  <c r="BF12" i="40"/>
  <c r="BF11" i="40"/>
  <c r="BF10" i="40"/>
  <c r="BF9" i="40"/>
  <c r="BF8" i="40"/>
  <c r="BF7" i="40"/>
  <c r="BF6" i="40"/>
  <c r="BC26" i="40"/>
  <c r="BC25" i="40"/>
  <c r="BC24" i="40"/>
  <c r="BC23" i="40"/>
  <c r="BC22" i="40"/>
  <c r="BC20" i="40"/>
  <c r="BC19" i="40"/>
  <c r="BC18" i="40"/>
  <c r="BC17" i="40"/>
  <c r="BC16" i="40"/>
  <c r="BC15" i="40"/>
  <c r="BC14" i="40"/>
  <c r="BC13" i="40"/>
  <c r="BC12" i="40"/>
  <c r="BC11" i="40"/>
  <c r="BC10" i="40"/>
  <c r="BC9" i="40"/>
  <c r="BC8" i="40"/>
  <c r="BC7" i="40"/>
  <c r="BC6" i="40"/>
  <c r="AZ26" i="40"/>
  <c r="AZ25" i="40"/>
  <c r="AZ24" i="40"/>
  <c r="AZ23" i="40"/>
  <c r="AZ22" i="40"/>
  <c r="AZ20" i="40"/>
  <c r="AZ19" i="40"/>
  <c r="AZ18" i="40"/>
  <c r="AZ17" i="40"/>
  <c r="AZ16" i="40"/>
  <c r="AZ15" i="40"/>
  <c r="AZ14" i="40"/>
  <c r="AZ13" i="40"/>
  <c r="AZ12" i="40"/>
  <c r="AZ11" i="40"/>
  <c r="AZ10" i="40"/>
  <c r="AZ9" i="40"/>
  <c r="AZ8" i="40"/>
  <c r="AZ7" i="40"/>
  <c r="AZ6" i="40"/>
  <c r="AW26" i="40"/>
  <c r="AW25" i="40"/>
  <c r="AW24" i="40"/>
  <c r="AW23" i="40"/>
  <c r="AW22" i="40"/>
  <c r="AW20" i="40"/>
  <c r="AW19" i="40"/>
  <c r="AW18" i="40"/>
  <c r="AW17" i="40"/>
  <c r="AW16" i="40"/>
  <c r="AW15" i="40"/>
  <c r="AW14" i="40"/>
  <c r="AW13" i="40"/>
  <c r="AW12" i="40"/>
  <c r="AW11" i="40"/>
  <c r="AW10" i="40"/>
  <c r="AW9" i="40"/>
  <c r="AW8" i="40"/>
  <c r="AW7" i="40"/>
  <c r="AW6" i="40"/>
  <c r="AT26" i="40"/>
  <c r="AT25" i="40"/>
  <c r="AT24" i="40"/>
  <c r="AT23" i="40"/>
  <c r="AT22" i="40"/>
  <c r="AT20" i="40"/>
  <c r="AT19" i="40"/>
  <c r="AT18" i="40"/>
  <c r="AT17" i="40"/>
  <c r="AT16" i="40"/>
  <c r="AT15" i="40"/>
  <c r="AT14" i="40"/>
  <c r="AT13" i="40"/>
  <c r="AT12" i="40"/>
  <c r="AT11" i="40"/>
  <c r="AT10" i="40"/>
  <c r="AT9" i="40"/>
  <c r="AT8" i="40"/>
  <c r="AT7" i="40"/>
  <c r="AT6" i="40"/>
  <c r="AQ26" i="40"/>
  <c r="AQ25" i="40"/>
  <c r="AQ24" i="40"/>
  <c r="AQ23" i="40"/>
  <c r="AQ22" i="40"/>
  <c r="AQ20" i="40"/>
  <c r="AQ19" i="40"/>
  <c r="AQ18" i="40"/>
  <c r="AQ17" i="40"/>
  <c r="AQ16" i="40"/>
  <c r="AQ15" i="40"/>
  <c r="AQ14" i="40"/>
  <c r="AQ13" i="40"/>
  <c r="AQ12" i="40"/>
  <c r="AQ11" i="40"/>
  <c r="AQ10" i="40"/>
  <c r="AQ9" i="40"/>
  <c r="AQ8" i="40"/>
  <c r="AQ7" i="40"/>
  <c r="AQ6" i="40"/>
  <c r="AN26" i="40"/>
  <c r="AN25" i="40"/>
  <c r="AN24" i="40"/>
  <c r="AN23" i="40"/>
  <c r="AN22" i="40"/>
  <c r="AN20" i="40"/>
  <c r="AN19" i="40"/>
  <c r="AN18" i="40"/>
  <c r="AN17" i="40"/>
  <c r="AN16" i="40"/>
  <c r="AN15" i="40"/>
  <c r="AN14" i="40"/>
  <c r="AN13" i="40"/>
  <c r="AN12" i="40"/>
  <c r="AN11" i="40"/>
  <c r="AN10" i="40"/>
  <c r="AN9" i="40"/>
  <c r="AN8" i="40"/>
  <c r="AN7" i="40"/>
  <c r="AN6" i="40"/>
  <c r="AK26" i="40"/>
  <c r="AK25" i="40"/>
  <c r="AK24" i="40"/>
  <c r="AK23" i="40"/>
  <c r="AK22" i="40"/>
  <c r="AK20" i="40"/>
  <c r="AK19" i="40"/>
  <c r="AK18" i="40"/>
  <c r="AK17" i="40"/>
  <c r="AK16" i="40"/>
  <c r="AK15" i="40"/>
  <c r="AK14" i="40"/>
  <c r="AK13" i="40"/>
  <c r="AK12" i="40"/>
  <c r="AK11" i="40"/>
  <c r="AK10" i="40"/>
  <c r="AK9" i="40"/>
  <c r="AK8" i="40"/>
  <c r="AK7" i="40"/>
  <c r="AK6" i="40"/>
  <c r="AH26" i="40"/>
  <c r="AH25" i="40"/>
  <c r="AH24" i="40"/>
  <c r="AH23" i="40"/>
  <c r="AH22" i="40"/>
  <c r="AH20" i="40"/>
  <c r="AH19" i="40"/>
  <c r="AH18" i="40"/>
  <c r="AH17" i="40"/>
  <c r="AH16" i="40"/>
  <c r="AH15" i="40"/>
  <c r="AH14" i="40"/>
  <c r="AH13" i="40"/>
  <c r="AH12" i="40"/>
  <c r="AH11" i="40"/>
  <c r="AH10" i="40"/>
  <c r="AH9" i="40"/>
  <c r="AH8" i="40"/>
  <c r="AH7" i="40"/>
  <c r="AH6" i="40"/>
  <c r="AE26" i="40"/>
  <c r="AE25" i="40"/>
  <c r="AE24" i="40"/>
  <c r="AE23" i="40"/>
  <c r="AE22" i="40"/>
  <c r="AE20" i="40"/>
  <c r="AE19" i="40"/>
  <c r="AE18" i="40"/>
  <c r="AE17" i="40"/>
  <c r="AE16" i="40"/>
  <c r="AE15" i="40"/>
  <c r="AE14" i="40"/>
  <c r="AE13" i="40"/>
  <c r="AE12" i="40"/>
  <c r="AE11" i="40"/>
  <c r="AE10" i="40"/>
  <c r="AE9" i="40"/>
  <c r="AE8" i="40"/>
  <c r="AE7" i="40"/>
  <c r="AE6" i="40"/>
  <c r="AB26" i="40"/>
  <c r="AB25" i="40"/>
  <c r="AB24" i="40"/>
  <c r="AB23" i="40"/>
  <c r="AB22" i="40"/>
  <c r="AB20" i="40"/>
  <c r="AB19" i="40"/>
  <c r="AB18" i="40"/>
  <c r="AB17" i="40"/>
  <c r="AB16" i="40"/>
  <c r="AB15" i="40"/>
  <c r="AB14" i="40"/>
  <c r="AB13" i="40"/>
  <c r="AB12" i="40"/>
  <c r="AB11" i="40"/>
  <c r="AB10" i="40"/>
  <c r="AB9" i="40"/>
  <c r="AB8" i="40"/>
  <c r="AB7" i="40"/>
  <c r="AB6" i="40"/>
  <c r="Y26" i="40"/>
  <c r="Y25" i="40"/>
  <c r="Y24" i="40"/>
  <c r="Y23" i="40"/>
  <c r="Y22" i="40"/>
  <c r="Y20" i="40"/>
  <c r="Y19" i="40"/>
  <c r="Y18" i="40"/>
  <c r="Y17" i="40"/>
  <c r="Y16" i="40"/>
  <c r="Y15" i="40"/>
  <c r="Y14" i="40"/>
  <c r="Y13" i="40"/>
  <c r="Y12" i="40"/>
  <c r="Y11" i="40"/>
  <c r="Y10" i="40"/>
  <c r="Y9" i="40"/>
  <c r="Y8" i="40"/>
  <c r="Y7" i="40"/>
  <c r="Y6" i="40"/>
  <c r="V26" i="40"/>
  <c r="V25" i="40"/>
  <c r="V24" i="40"/>
  <c r="V23" i="40"/>
  <c r="V22" i="40"/>
  <c r="V20" i="40"/>
  <c r="V19" i="40"/>
  <c r="V18" i="40"/>
  <c r="V17" i="40"/>
  <c r="V16" i="40"/>
  <c r="V15" i="40"/>
  <c r="V14" i="40"/>
  <c r="V13" i="40"/>
  <c r="V12" i="40"/>
  <c r="V11" i="40"/>
  <c r="V10" i="40"/>
  <c r="V9" i="40"/>
  <c r="V8" i="40"/>
  <c r="V7" i="40"/>
  <c r="V6" i="40"/>
  <c r="S26" i="40"/>
  <c r="S25" i="40"/>
  <c r="S24" i="40"/>
  <c r="S23" i="40"/>
  <c r="S22" i="40"/>
  <c r="S20" i="40"/>
  <c r="S19" i="40"/>
  <c r="S18" i="40"/>
  <c r="S17" i="40"/>
  <c r="S16" i="40"/>
  <c r="S15" i="40"/>
  <c r="S14" i="40"/>
  <c r="S13" i="40"/>
  <c r="S12" i="40"/>
  <c r="S11" i="40"/>
  <c r="S10" i="40"/>
  <c r="S9" i="40"/>
  <c r="S8" i="40"/>
  <c r="S7" i="40"/>
  <c r="S6" i="40"/>
  <c r="P26" i="40"/>
  <c r="P25" i="40"/>
  <c r="P24" i="40"/>
  <c r="P23" i="40"/>
  <c r="P22" i="40"/>
  <c r="P20" i="40"/>
  <c r="P19" i="40"/>
  <c r="P18" i="40"/>
  <c r="P17" i="40"/>
  <c r="P16" i="40"/>
  <c r="P15" i="40"/>
  <c r="P14" i="40"/>
  <c r="P13" i="40"/>
  <c r="P12" i="40"/>
  <c r="P11" i="40"/>
  <c r="P10" i="40"/>
  <c r="P9" i="40"/>
  <c r="P8" i="40"/>
  <c r="P7" i="40"/>
  <c r="P6" i="40"/>
  <c r="M26" i="40"/>
  <c r="M25" i="40"/>
  <c r="M24" i="40"/>
  <c r="M23" i="40"/>
  <c r="M22" i="40"/>
  <c r="M20" i="40"/>
  <c r="M19" i="40"/>
  <c r="M18" i="40"/>
  <c r="M17" i="40"/>
  <c r="M16" i="40"/>
  <c r="M15" i="40"/>
  <c r="M14" i="40"/>
  <c r="M13" i="40"/>
  <c r="M12" i="40"/>
  <c r="M11" i="40"/>
  <c r="M10" i="40"/>
  <c r="M9" i="40"/>
  <c r="M8" i="40"/>
  <c r="M7" i="40"/>
  <c r="M6" i="40"/>
  <c r="J26" i="40"/>
  <c r="J25" i="40"/>
  <c r="J24" i="40"/>
  <c r="J23" i="40"/>
  <c r="J22" i="40"/>
  <c r="J20" i="40"/>
  <c r="J19" i="40"/>
  <c r="J18" i="40"/>
  <c r="J17" i="40"/>
  <c r="J16" i="40"/>
  <c r="J15" i="40"/>
  <c r="J14" i="40"/>
  <c r="J13" i="40"/>
  <c r="J12" i="40"/>
  <c r="J11" i="40"/>
  <c r="J10" i="40"/>
  <c r="J9" i="40"/>
  <c r="J8" i="40"/>
  <c r="J7" i="40"/>
  <c r="J6" i="40"/>
  <c r="G26" i="40"/>
  <c r="G25" i="40"/>
  <c r="G24" i="40"/>
  <c r="G23" i="40"/>
  <c r="G22" i="40"/>
  <c r="G20" i="40"/>
  <c r="G19" i="40"/>
  <c r="G18" i="40"/>
  <c r="G17" i="40"/>
  <c r="G16" i="40"/>
  <c r="G15" i="40"/>
  <c r="G14" i="40"/>
  <c r="G13" i="40"/>
  <c r="G12" i="40"/>
  <c r="G11" i="40"/>
  <c r="G10" i="40"/>
  <c r="G9" i="40"/>
  <c r="G8" i="40"/>
  <c r="G7" i="40"/>
  <c r="G6" i="40"/>
  <c r="D26" i="40"/>
  <c r="D25" i="40"/>
  <c r="D24" i="40"/>
  <c r="D23" i="40"/>
  <c r="D22" i="40"/>
  <c r="D20" i="40"/>
  <c r="D19" i="40"/>
  <c r="D18" i="40"/>
  <c r="D17" i="40"/>
  <c r="D16" i="40"/>
  <c r="D15" i="40"/>
  <c r="D14" i="40"/>
  <c r="D13" i="40"/>
  <c r="D12" i="40"/>
  <c r="D11" i="40"/>
  <c r="D10" i="40"/>
  <c r="D9" i="40"/>
  <c r="D8" i="40"/>
  <c r="D7" i="40"/>
  <c r="D6" i="40"/>
  <c r="BV31" i="37"/>
  <c r="BT31" i="37"/>
  <c r="BS31" i="37"/>
  <c r="BK31" i="37"/>
  <c r="BH31" i="37"/>
  <c r="BG31" i="37"/>
  <c r="BD31" i="37"/>
  <c r="AY31" i="37"/>
  <c r="AX31" i="37"/>
  <c r="AC31" i="37"/>
  <c r="Z31" i="37"/>
  <c r="W31" i="37"/>
  <c r="Q31" i="37"/>
  <c r="L31" i="37"/>
  <c r="K31" i="37"/>
  <c r="F31" i="37"/>
  <c r="B31" i="37"/>
  <c r="BZ27" i="47"/>
  <c r="BZ28" i="47" s="1"/>
  <c r="BY27" i="47"/>
  <c r="CA27" i="47" s="1"/>
  <c r="BW27" i="47"/>
  <c r="BV27" i="47"/>
  <c r="BX27" i="47" s="1"/>
  <c r="BT27" i="47"/>
  <c r="BT32" i="47" s="1"/>
  <c r="BS27" i="47"/>
  <c r="BS28" i="47" s="1"/>
  <c r="BQ27" i="47"/>
  <c r="BQ32" i="47" s="1"/>
  <c r="BP27" i="47"/>
  <c r="BN27" i="47"/>
  <c r="BN32" i="47" s="1"/>
  <c r="BM27" i="47"/>
  <c r="BO27" i="47" s="1"/>
  <c r="BK27" i="47"/>
  <c r="BJ27" i="47"/>
  <c r="BJ28" i="47" s="1"/>
  <c r="BH27" i="47"/>
  <c r="BG27" i="47"/>
  <c r="BE27" i="47"/>
  <c r="BE28" i="47" s="1"/>
  <c r="BD27" i="47"/>
  <c r="BB27" i="47"/>
  <c r="BB32" i="47" s="1"/>
  <c r="BA27" i="47"/>
  <c r="BA32" i="47" s="1"/>
  <c r="AY27" i="47"/>
  <c r="AY32" i="47" s="1"/>
  <c r="AX27" i="47"/>
  <c r="AV27" i="47"/>
  <c r="AV28" i="47" s="1"/>
  <c r="AU27" i="47"/>
  <c r="AW27" i="47" s="1"/>
  <c r="AS27" i="47"/>
  <c r="AS32" i="47" s="1"/>
  <c r="AR27" i="47"/>
  <c r="AR28" i="47" s="1"/>
  <c r="AP27" i="47"/>
  <c r="AP32" i="47" s="1"/>
  <c r="AO27" i="47"/>
  <c r="AO28" i="47" s="1"/>
  <c r="AM27" i="47"/>
  <c r="AM32" i="47" s="1"/>
  <c r="AL27" i="47"/>
  <c r="AL32" i="47" s="1"/>
  <c r="AJ27" i="47"/>
  <c r="AJ28" i="47" s="1"/>
  <c r="AI27" i="47"/>
  <c r="AI32" i="47" s="1"/>
  <c r="AG27" i="47"/>
  <c r="AF27" i="47"/>
  <c r="AF28" i="47" s="1"/>
  <c r="AD27" i="47"/>
  <c r="AD32" i="47" s="1"/>
  <c r="AC27" i="47"/>
  <c r="AC32" i="47" s="1"/>
  <c r="AA27" i="47"/>
  <c r="AA32" i="47"/>
  <c r="Z27" i="47"/>
  <c r="AB27" i="47" s="1"/>
  <c r="X27" i="47"/>
  <c r="X28" i="47" s="1"/>
  <c r="X32" i="47"/>
  <c r="W27" i="47"/>
  <c r="W32" i="47" s="1"/>
  <c r="U27" i="47"/>
  <c r="U32" i="47" s="1"/>
  <c r="T27" i="47"/>
  <c r="T28" i="47" s="1"/>
  <c r="R27" i="47"/>
  <c r="R32" i="47" s="1"/>
  <c r="Q27" i="47"/>
  <c r="S27" i="47" s="1"/>
  <c r="O27" i="47"/>
  <c r="O32" i="47"/>
  <c r="O28" i="47"/>
  <c r="N27" i="47"/>
  <c r="P27" i="47"/>
  <c r="L27" i="47"/>
  <c r="K27" i="47"/>
  <c r="K32" i="47" s="1"/>
  <c r="I27" i="47"/>
  <c r="H27" i="47"/>
  <c r="J27" i="47" s="1"/>
  <c r="F27" i="47"/>
  <c r="F28" i="47" s="1"/>
  <c r="E27" i="47"/>
  <c r="E28" i="47" s="1"/>
  <c r="C27" i="47"/>
  <c r="C32" i="47" s="1"/>
  <c r="B27" i="47"/>
  <c r="B28" i="47" s="1"/>
  <c r="BZ27" i="46"/>
  <c r="BZ32" i="46" s="1"/>
  <c r="BY27" i="46"/>
  <c r="BY32" i="46" s="1"/>
  <c r="BW27" i="46"/>
  <c r="BW32" i="46" s="1"/>
  <c r="BV27" i="46"/>
  <c r="BT27" i="46"/>
  <c r="BT32" i="46" s="1"/>
  <c r="BS27" i="46"/>
  <c r="BU27" i="46" s="1"/>
  <c r="BQ27" i="46"/>
  <c r="BP27" i="46"/>
  <c r="BP28" i="46" s="1"/>
  <c r="BN27" i="46"/>
  <c r="BN32" i="46" s="1"/>
  <c r="BM27" i="46"/>
  <c r="BO27" i="46" s="1"/>
  <c r="BK27" i="46"/>
  <c r="BK28" i="46" s="1"/>
  <c r="BJ27" i="46"/>
  <c r="BH27" i="46"/>
  <c r="BH28" i="46" s="1"/>
  <c r="BG27" i="46"/>
  <c r="BE27" i="46"/>
  <c r="BE28" i="46" s="1"/>
  <c r="BD27" i="46"/>
  <c r="BD32" i="46" s="1"/>
  <c r="BB27" i="46"/>
  <c r="BB28" i="46" s="1"/>
  <c r="BA27" i="46"/>
  <c r="BA32" i="46" s="1"/>
  <c r="AY27" i="46"/>
  <c r="AY32" i="46" s="1"/>
  <c r="AX27" i="46"/>
  <c r="AZ27" i="46" s="1"/>
  <c r="AV27" i="46"/>
  <c r="AV28" i="46" s="1"/>
  <c r="AU27" i="46"/>
  <c r="AW27" i="46"/>
  <c r="AS27" i="46"/>
  <c r="AS32" i="46" s="1"/>
  <c r="AR27" i="46"/>
  <c r="AT27" i="46" s="1"/>
  <c r="AP27" i="46"/>
  <c r="AP28" i="46" s="1"/>
  <c r="AO27" i="46"/>
  <c r="AQ27" i="46" s="1"/>
  <c r="AM27" i="46"/>
  <c r="AM32" i="46" s="1"/>
  <c r="AL27" i="46"/>
  <c r="AL28" i="46" s="1"/>
  <c r="AJ27" i="46"/>
  <c r="AI27" i="46"/>
  <c r="AI32" i="46" s="1"/>
  <c r="AG27" i="46"/>
  <c r="AG32" i="46" s="1"/>
  <c r="AF27" i="46"/>
  <c r="AD27" i="46"/>
  <c r="AD32" i="46" s="1"/>
  <c r="AC27" i="46"/>
  <c r="AE27" i="46" s="1"/>
  <c r="AA27" i="46"/>
  <c r="AA32" i="46" s="1"/>
  <c r="Z27" i="46"/>
  <c r="Z32" i="46" s="1"/>
  <c r="X27" i="46"/>
  <c r="X28" i="46" s="1"/>
  <c r="W27" i="46"/>
  <c r="Y27" i="46" s="1"/>
  <c r="U27" i="46"/>
  <c r="U28" i="46" s="1"/>
  <c r="T27" i="46"/>
  <c r="R27" i="46"/>
  <c r="Q27" i="46"/>
  <c r="Q32" i="46" s="1"/>
  <c r="O27" i="46"/>
  <c r="O28" i="46" s="1"/>
  <c r="N27" i="46"/>
  <c r="N32" i="46" s="1"/>
  <c r="L27" i="46"/>
  <c r="L28" i="46" s="1"/>
  <c r="K27" i="46"/>
  <c r="I27" i="46"/>
  <c r="H27" i="46"/>
  <c r="H32" i="46" s="1"/>
  <c r="F27" i="46"/>
  <c r="F28" i="46" s="1"/>
  <c r="E27" i="46"/>
  <c r="E32" i="46" s="1"/>
  <c r="G27" i="46"/>
  <c r="C27" i="46"/>
  <c r="C32" i="46" s="1"/>
  <c r="B27" i="46"/>
  <c r="B32" i="46" s="1"/>
  <c r="BZ27" i="45"/>
  <c r="BZ28" i="45" s="1"/>
  <c r="BY27" i="45"/>
  <c r="BY28" i="45" s="1"/>
  <c r="BW27" i="45"/>
  <c r="BV27" i="45"/>
  <c r="BX27" i="45" s="1"/>
  <c r="BT27" i="45"/>
  <c r="BT28" i="45" s="1"/>
  <c r="BS27" i="45"/>
  <c r="BQ27" i="45"/>
  <c r="BQ32" i="45" s="1"/>
  <c r="BP27" i="45"/>
  <c r="BN27" i="45"/>
  <c r="BN32" i="45" s="1"/>
  <c r="BM27" i="45"/>
  <c r="BO27" i="45" s="1"/>
  <c r="BK27" i="45"/>
  <c r="BK32" i="45" s="1"/>
  <c r="BJ27" i="45"/>
  <c r="BJ32" i="45" s="1"/>
  <c r="BH27" i="45"/>
  <c r="BH32" i="45"/>
  <c r="BG27" i="45"/>
  <c r="BE27" i="45"/>
  <c r="BE32" i="45" s="1"/>
  <c r="BD27" i="45"/>
  <c r="BD28" i="45" s="1"/>
  <c r="BF27" i="45"/>
  <c r="BB27" i="45"/>
  <c r="BB32" i="45" s="1"/>
  <c r="BA27" i="45"/>
  <c r="BC27" i="45" s="1"/>
  <c r="AY27" i="45"/>
  <c r="AY32" i="45" s="1"/>
  <c r="AX27" i="45"/>
  <c r="AZ27" i="45" s="1"/>
  <c r="AV27" i="45"/>
  <c r="AV28" i="45" s="1"/>
  <c r="AU27" i="45"/>
  <c r="AU32" i="45" s="1"/>
  <c r="AS27" i="45"/>
  <c r="AS28" i="45" s="1"/>
  <c r="AR27" i="45"/>
  <c r="AT27" i="45" s="1"/>
  <c r="AP27" i="45"/>
  <c r="AO27" i="45"/>
  <c r="AO28" i="45" s="1"/>
  <c r="AM27" i="45"/>
  <c r="AM32" i="45" s="1"/>
  <c r="AL27" i="45"/>
  <c r="AN27" i="45" s="1"/>
  <c r="AJ27" i="45"/>
  <c r="AI27" i="45"/>
  <c r="AI32" i="45" s="1"/>
  <c r="AG27" i="45"/>
  <c r="AG32" i="45" s="1"/>
  <c r="AF27" i="45"/>
  <c r="AF28" i="45" s="1"/>
  <c r="AD27" i="45"/>
  <c r="AD32" i="45" s="1"/>
  <c r="AC27" i="45"/>
  <c r="AC28" i="45" s="1"/>
  <c r="AA27" i="45"/>
  <c r="Z27" i="45"/>
  <c r="AB27" i="45" s="1"/>
  <c r="X27" i="45"/>
  <c r="X32" i="45" s="1"/>
  <c r="W27" i="45"/>
  <c r="Y27" i="45" s="1"/>
  <c r="U27" i="45"/>
  <c r="U32" i="45" s="1"/>
  <c r="T27" i="45"/>
  <c r="T32" i="45" s="1"/>
  <c r="R27" i="45"/>
  <c r="R32" i="45" s="1"/>
  <c r="Q27" i="45"/>
  <c r="Q32" i="45" s="1"/>
  <c r="O27" i="45"/>
  <c r="O28" i="45" s="1"/>
  <c r="N27" i="45"/>
  <c r="N32" i="45" s="1"/>
  <c r="L27" i="45"/>
  <c r="K27" i="45"/>
  <c r="K32" i="45" s="1"/>
  <c r="I27" i="45"/>
  <c r="I28" i="45" s="1"/>
  <c r="H27" i="45"/>
  <c r="J27" i="45" s="1"/>
  <c r="F27" i="45"/>
  <c r="F28" i="45" s="1"/>
  <c r="E27" i="45"/>
  <c r="G27" i="45" s="1"/>
  <c r="BW32" i="44"/>
  <c r="BT32" i="44"/>
  <c r="BS32" i="44"/>
  <c r="BQ32" i="44"/>
  <c r="AY32" i="44"/>
  <c r="AX28" i="44"/>
  <c r="AV28" i="44"/>
  <c r="AP32" i="44"/>
  <c r="AL28" i="44"/>
  <c r="AJ32" i="44"/>
  <c r="AI32" i="44"/>
  <c r="AG32" i="44"/>
  <c r="AF32" i="44"/>
  <c r="AA32" i="44"/>
  <c r="W32" i="44"/>
  <c r="U32" i="44"/>
  <c r="O32" i="44"/>
  <c r="K32" i="44"/>
  <c r="F28" i="44"/>
  <c r="C32" i="44"/>
  <c r="B32" i="44"/>
  <c r="BZ27" i="43"/>
  <c r="BZ32" i="43" s="1"/>
  <c r="BY27" i="43"/>
  <c r="BY32" i="43" s="1"/>
  <c r="BW27" i="43"/>
  <c r="BW32" i="43" s="1"/>
  <c r="BV27" i="43"/>
  <c r="BV32" i="43" s="1"/>
  <c r="BT27" i="43"/>
  <c r="BT32" i="43" s="1"/>
  <c r="BS27" i="43"/>
  <c r="BQ27" i="43"/>
  <c r="BQ32" i="43" s="1"/>
  <c r="BP27" i="43"/>
  <c r="BP28" i="43" s="1"/>
  <c r="BN27" i="43"/>
  <c r="BN32" i="43" s="1"/>
  <c r="BM27" i="43"/>
  <c r="BM28" i="43" s="1"/>
  <c r="BK27" i="43"/>
  <c r="BK32" i="43" s="1"/>
  <c r="BJ27" i="43"/>
  <c r="BH27" i="43"/>
  <c r="BH32" i="43" s="1"/>
  <c r="BG27" i="43"/>
  <c r="BG28" i="43" s="1"/>
  <c r="BE27" i="43"/>
  <c r="BD27" i="43"/>
  <c r="BD28" i="43" s="1"/>
  <c r="BB27" i="43"/>
  <c r="BB32" i="43" s="1"/>
  <c r="BA27" i="43"/>
  <c r="BA28" i="43" s="1"/>
  <c r="AY27" i="43"/>
  <c r="AY32" i="43" s="1"/>
  <c r="AX27" i="43"/>
  <c r="AX28" i="43" s="1"/>
  <c r="AV27" i="43"/>
  <c r="AV32" i="43" s="1"/>
  <c r="AU27" i="43"/>
  <c r="AU32" i="43" s="1"/>
  <c r="AS27" i="43"/>
  <c r="AS32" i="43" s="1"/>
  <c r="AR27" i="43"/>
  <c r="AR32" i="43" s="1"/>
  <c r="AP27" i="43"/>
  <c r="AQ27" i="43" s="1"/>
  <c r="AP28" i="43"/>
  <c r="AO27" i="43"/>
  <c r="AM27" i="43"/>
  <c r="AM28" i="43" s="1"/>
  <c r="AL27" i="43"/>
  <c r="AJ27" i="43"/>
  <c r="AJ32" i="43" s="1"/>
  <c r="AI27" i="43"/>
  <c r="AI28" i="43" s="1"/>
  <c r="AG27" i="43"/>
  <c r="AG32" i="43" s="1"/>
  <c r="AF27" i="43"/>
  <c r="AF28" i="43" s="1"/>
  <c r="AD27" i="43"/>
  <c r="AD28" i="43" s="1"/>
  <c r="AC27" i="43"/>
  <c r="AE27" i="43" s="1"/>
  <c r="AA27" i="43"/>
  <c r="Z27" i="43"/>
  <c r="X27" i="43"/>
  <c r="W27" i="43"/>
  <c r="W32" i="43" s="1"/>
  <c r="U27" i="43"/>
  <c r="U28" i="43" s="1"/>
  <c r="T27" i="43"/>
  <c r="T32" i="43" s="1"/>
  <c r="R27" i="43"/>
  <c r="R28" i="43" s="1"/>
  <c r="Q27" i="43"/>
  <c r="Q32" i="43" s="1"/>
  <c r="O27" i="43"/>
  <c r="O28" i="43" s="1"/>
  <c r="N27" i="43"/>
  <c r="P27" i="43" s="1"/>
  <c r="L27" i="43"/>
  <c r="L28" i="43" s="1"/>
  <c r="K27" i="43"/>
  <c r="K28" i="43" s="1"/>
  <c r="I27" i="43"/>
  <c r="I32" i="43" s="1"/>
  <c r="H27" i="43"/>
  <c r="J27" i="43" s="1"/>
  <c r="F27" i="43"/>
  <c r="F32" i="43" s="1"/>
  <c r="E27" i="43"/>
  <c r="E32" i="43" s="1"/>
  <c r="C27" i="43"/>
  <c r="C28" i="43" s="1"/>
  <c r="B27" i="43"/>
  <c r="B32" i="43" s="1"/>
  <c r="BZ27" i="42"/>
  <c r="BZ28" i="42" s="1"/>
  <c r="BY27" i="42"/>
  <c r="BW27" i="42"/>
  <c r="BV27" i="42"/>
  <c r="BT27" i="42"/>
  <c r="BU27" i="42" s="1"/>
  <c r="BS27" i="42"/>
  <c r="BQ27" i="42"/>
  <c r="BQ28" i="42" s="1"/>
  <c r="BP27" i="42"/>
  <c r="BP28" i="42" s="1"/>
  <c r="BN27" i="42"/>
  <c r="BN32" i="42" s="1"/>
  <c r="BM27" i="42"/>
  <c r="BM32" i="42" s="1"/>
  <c r="BK27" i="42"/>
  <c r="BK32" i="42" s="1"/>
  <c r="BJ27" i="42"/>
  <c r="BJ32" i="42" s="1"/>
  <c r="BH27" i="42"/>
  <c r="BH28" i="42" s="1"/>
  <c r="BG27" i="42"/>
  <c r="BG28" i="42" s="1"/>
  <c r="BE27" i="42"/>
  <c r="BE28" i="42" s="1"/>
  <c r="BD27" i="42"/>
  <c r="BD32" i="42" s="1"/>
  <c r="BB27" i="42"/>
  <c r="BB32" i="42" s="1"/>
  <c r="BA27" i="42"/>
  <c r="BA32" i="42" s="1"/>
  <c r="AY27" i="42"/>
  <c r="AY28" i="42" s="1"/>
  <c r="AX27" i="42"/>
  <c r="AX32" i="42"/>
  <c r="AX28" i="42"/>
  <c r="AV27" i="42"/>
  <c r="AV28" i="42" s="1"/>
  <c r="AU27" i="42"/>
  <c r="AS27" i="42"/>
  <c r="AR27" i="42"/>
  <c r="AP27" i="42"/>
  <c r="AP28" i="42" s="1"/>
  <c r="AO27" i="42"/>
  <c r="AO32" i="42" s="1"/>
  <c r="AM27" i="42"/>
  <c r="AM32" i="42" s="1"/>
  <c r="AL27" i="42"/>
  <c r="AL32" i="42" s="1"/>
  <c r="AJ27" i="42"/>
  <c r="AK27" i="42" s="1"/>
  <c r="AI27" i="42"/>
  <c r="AI28" i="42" s="1"/>
  <c r="AG27" i="42"/>
  <c r="AG32" i="42"/>
  <c r="AF27" i="42"/>
  <c r="AF28" i="42" s="1"/>
  <c r="AD27" i="42"/>
  <c r="AD32" i="42" s="1"/>
  <c r="AC27" i="42"/>
  <c r="AC28" i="42" s="1"/>
  <c r="AA27" i="42"/>
  <c r="AA32" i="42" s="1"/>
  <c r="Z27" i="42"/>
  <c r="Z28" i="42" s="1"/>
  <c r="X27" i="42"/>
  <c r="X32" i="42" s="1"/>
  <c r="W27" i="42"/>
  <c r="U27" i="42"/>
  <c r="U28" i="42"/>
  <c r="T27" i="42"/>
  <c r="V27" i="42" s="1"/>
  <c r="R27" i="42"/>
  <c r="R32" i="42" s="1"/>
  <c r="Q27" i="42"/>
  <c r="Q28" i="42" s="1"/>
  <c r="O27" i="42"/>
  <c r="O32" i="42" s="1"/>
  <c r="N27" i="42"/>
  <c r="N28" i="42" s="1"/>
  <c r="L27" i="42"/>
  <c r="L28" i="42" s="1"/>
  <c r="K27" i="42"/>
  <c r="K28" i="42" s="1"/>
  <c r="I27" i="42"/>
  <c r="I28" i="42" s="1"/>
  <c r="H27" i="42"/>
  <c r="F27" i="42"/>
  <c r="F32" i="42" s="1"/>
  <c r="E27" i="42"/>
  <c r="G27" i="42" s="1"/>
  <c r="C27" i="42"/>
  <c r="C28" i="42" s="1"/>
  <c r="B27" i="42"/>
  <c r="BZ27" i="41"/>
  <c r="BZ28" i="41" s="1"/>
  <c r="BY27" i="41"/>
  <c r="BY28" i="41" s="1"/>
  <c r="BW27" i="41"/>
  <c r="BW32" i="41" s="1"/>
  <c r="BV27" i="41"/>
  <c r="BV28" i="41" s="1"/>
  <c r="BQ27" i="41"/>
  <c r="BQ28" i="41" s="1"/>
  <c r="BP27" i="41"/>
  <c r="BN27" i="41"/>
  <c r="BN28" i="41" s="1"/>
  <c r="BM27" i="41"/>
  <c r="BM28" i="41" s="1"/>
  <c r="BK27" i="41"/>
  <c r="BK28" i="41" s="1"/>
  <c r="BJ27" i="41"/>
  <c r="BG32" i="41"/>
  <c r="BE27" i="41"/>
  <c r="BE28" i="41" s="1"/>
  <c r="BD27" i="41"/>
  <c r="BD32" i="41" s="1"/>
  <c r="BB27" i="41"/>
  <c r="BA27" i="41"/>
  <c r="AY32" i="41"/>
  <c r="AV27" i="41"/>
  <c r="AV28" i="41" s="1"/>
  <c r="AU27" i="41"/>
  <c r="AW27" i="41" s="1"/>
  <c r="AS27" i="41"/>
  <c r="AS32" i="41" s="1"/>
  <c r="AR27" i="41"/>
  <c r="AR28" i="41" s="1"/>
  <c r="AP27" i="41"/>
  <c r="AP32" i="41" s="1"/>
  <c r="AO27" i="41"/>
  <c r="AJ27" i="41"/>
  <c r="AI27" i="41"/>
  <c r="AI32" i="41" s="1"/>
  <c r="AG27" i="41"/>
  <c r="AG28" i="41" s="1"/>
  <c r="AF27" i="41"/>
  <c r="AD27" i="41"/>
  <c r="AD28" i="41" s="1"/>
  <c r="AC27" i="41"/>
  <c r="AC28" i="41" s="1"/>
  <c r="X27" i="41"/>
  <c r="X32" i="41" s="1"/>
  <c r="W27" i="41"/>
  <c r="W32" i="41" s="1"/>
  <c r="U27" i="41"/>
  <c r="U32" i="41" s="1"/>
  <c r="T27" i="41"/>
  <c r="T28" i="41" s="1"/>
  <c r="R27" i="41"/>
  <c r="R28" i="41" s="1"/>
  <c r="Q27" i="41"/>
  <c r="Q32" i="41" s="1"/>
  <c r="O27" i="41"/>
  <c r="N27" i="41"/>
  <c r="N32" i="41" s="1"/>
  <c r="I27" i="41"/>
  <c r="I32" i="41" s="1"/>
  <c r="H27" i="41"/>
  <c r="H32" i="41" s="1"/>
  <c r="F27" i="41"/>
  <c r="E27" i="41"/>
  <c r="E32" i="41" s="1"/>
  <c r="C27" i="41"/>
  <c r="C32" i="41" s="1"/>
  <c r="B27" i="41"/>
  <c r="B28" i="41" s="1"/>
  <c r="BZ27" i="40"/>
  <c r="BW27" i="40"/>
  <c r="BV27" i="40"/>
  <c r="BV28" i="40" s="1"/>
  <c r="BT27" i="40"/>
  <c r="BT28" i="40" s="1"/>
  <c r="BS27" i="40"/>
  <c r="BS32" i="40" s="1"/>
  <c r="BQ27" i="40"/>
  <c r="BQ28" i="40" s="1"/>
  <c r="BP27" i="40"/>
  <c r="BP32" i="40" s="1"/>
  <c r="BN27" i="40"/>
  <c r="BN32" i="40" s="1"/>
  <c r="BM27" i="40"/>
  <c r="BM32" i="40" s="1"/>
  <c r="BK27" i="40"/>
  <c r="BK32" i="40" s="1"/>
  <c r="BJ27" i="40"/>
  <c r="BJ28" i="40" s="1"/>
  <c r="BH27" i="40"/>
  <c r="BH32" i="40" s="1"/>
  <c r="BG27" i="40"/>
  <c r="BI27" i="40" s="1"/>
  <c r="BE27" i="40"/>
  <c r="BE28" i="40" s="1"/>
  <c r="BD27" i="40"/>
  <c r="BB27" i="40"/>
  <c r="BB32" i="40" s="1"/>
  <c r="BA27" i="40"/>
  <c r="BA32" i="40" s="1"/>
  <c r="AY27" i="40"/>
  <c r="AY28" i="40" s="1"/>
  <c r="AX27" i="40"/>
  <c r="AX28" i="40" s="1"/>
  <c r="AV27" i="40"/>
  <c r="AU27" i="40"/>
  <c r="AU32" i="40" s="1"/>
  <c r="AS27" i="40"/>
  <c r="AS28" i="40" s="1"/>
  <c r="AR27" i="40"/>
  <c r="AR28" i="40" s="1"/>
  <c r="AP27" i="40"/>
  <c r="AO27" i="40"/>
  <c r="AQ27" i="40" s="1"/>
  <c r="AM27" i="40"/>
  <c r="AM32" i="40" s="1"/>
  <c r="AL27" i="40"/>
  <c r="AL32" i="40" s="1"/>
  <c r="AJ27" i="40"/>
  <c r="AJ28" i="40" s="1"/>
  <c r="AI27" i="40"/>
  <c r="AI32" i="40" s="1"/>
  <c r="AG27" i="40"/>
  <c r="AG28" i="40" s="1"/>
  <c r="AF27" i="40"/>
  <c r="AF32" i="40" s="1"/>
  <c r="AE27" i="40"/>
  <c r="AA27" i="40"/>
  <c r="AA32" i="40" s="1"/>
  <c r="Z27" i="40"/>
  <c r="Z28" i="40" s="1"/>
  <c r="X27" i="40"/>
  <c r="X32" i="40"/>
  <c r="W27" i="40"/>
  <c r="W32" i="40" s="1"/>
  <c r="U27" i="40"/>
  <c r="U32" i="40" s="1"/>
  <c r="T27" i="40"/>
  <c r="R27" i="40"/>
  <c r="R32" i="40" s="1"/>
  <c r="R28" i="40"/>
  <c r="Q27" i="40"/>
  <c r="O27" i="40"/>
  <c r="O28" i="40" s="1"/>
  <c r="N27" i="40"/>
  <c r="L28" i="40"/>
  <c r="K32" i="40"/>
  <c r="I27" i="40"/>
  <c r="I32" i="40" s="1"/>
  <c r="H27" i="40"/>
  <c r="J27" i="40" s="1"/>
  <c r="F27" i="40"/>
  <c r="F32" i="40" s="1"/>
  <c r="E27" i="40"/>
  <c r="G27" i="40" s="1"/>
  <c r="C27" i="40"/>
  <c r="B27" i="40"/>
  <c r="D27" i="40" s="1"/>
  <c r="C32" i="39"/>
  <c r="BW32" i="38"/>
  <c r="BV32" i="38"/>
  <c r="BJ32" i="38"/>
  <c r="BG32" i="38"/>
  <c r="BA32" i="38"/>
  <c r="AY32" i="38"/>
  <c r="AX32" i="38"/>
  <c r="AU32" i="38"/>
  <c r="AR32" i="38"/>
  <c r="AP32" i="38"/>
  <c r="AL32" i="38"/>
  <c r="AJ32" i="38"/>
  <c r="AI32" i="38"/>
  <c r="AA32" i="38"/>
  <c r="W32" i="38"/>
  <c r="T32" i="38"/>
  <c r="Q32" i="38"/>
  <c r="N32" i="38"/>
  <c r="K32" i="38"/>
  <c r="H32" i="38"/>
  <c r="E32" i="38"/>
  <c r="AI31" i="37"/>
  <c r="X31" i="37"/>
  <c r="E31" i="37"/>
  <c r="BW31" i="34"/>
  <c r="BP31" i="34"/>
  <c r="AY31" i="34"/>
  <c r="AR31" i="34"/>
  <c r="AI31" i="34"/>
  <c r="AC31" i="34"/>
  <c r="T31" i="34"/>
  <c r="Q31" i="34"/>
  <c r="O31" i="34"/>
  <c r="L31" i="34"/>
  <c r="I31" i="34"/>
  <c r="BM32" i="47"/>
  <c r="AF32" i="47"/>
  <c r="N32" i="47"/>
  <c r="B32" i="47"/>
  <c r="CC31" i="47"/>
  <c r="CB31" i="47"/>
  <c r="CD31" i="47"/>
  <c r="CA31" i="47"/>
  <c r="BX31" i="47"/>
  <c r="BU31" i="47"/>
  <c r="BR31" i="47"/>
  <c r="BO31" i="47"/>
  <c r="BL31" i="47"/>
  <c r="BI31" i="47"/>
  <c r="BF31" i="47"/>
  <c r="BC31" i="47"/>
  <c r="AZ31" i="47"/>
  <c r="AW31" i="47"/>
  <c r="AT31" i="47"/>
  <c r="AQ31" i="47"/>
  <c r="AN31" i="47"/>
  <c r="AK31" i="47"/>
  <c r="AH31" i="47"/>
  <c r="AE31" i="47"/>
  <c r="AB31" i="47"/>
  <c r="Y31" i="47"/>
  <c r="V31" i="47"/>
  <c r="S31" i="47"/>
  <c r="P31" i="47"/>
  <c r="M31" i="47"/>
  <c r="J31" i="47"/>
  <c r="G31" i="47"/>
  <c r="D31" i="47"/>
  <c r="CC30" i="47"/>
  <c r="CD30" i="47"/>
  <c r="CB30" i="47"/>
  <c r="CA30" i="47"/>
  <c r="BX30" i="47"/>
  <c r="BU30" i="47"/>
  <c r="BR30" i="47"/>
  <c r="BO30" i="47"/>
  <c r="BL30" i="47"/>
  <c r="BI30" i="47"/>
  <c r="BF30" i="47"/>
  <c r="BC30" i="47"/>
  <c r="AZ30" i="47"/>
  <c r="AW30" i="47"/>
  <c r="AT30" i="47"/>
  <c r="AQ30" i="47"/>
  <c r="AN30" i="47"/>
  <c r="AK30" i="47"/>
  <c r="AH30" i="47"/>
  <c r="AE30" i="47"/>
  <c r="AB30" i="47"/>
  <c r="Y30" i="47"/>
  <c r="V30" i="47"/>
  <c r="S30" i="47"/>
  <c r="P30" i="47"/>
  <c r="M30" i="47"/>
  <c r="J30" i="47"/>
  <c r="G30" i="47"/>
  <c r="D30" i="47"/>
  <c r="N28" i="47"/>
  <c r="AX32" i="47"/>
  <c r="CC26" i="47"/>
  <c r="CB26" i="47"/>
  <c r="CD26" i="47" s="1"/>
  <c r="CC25" i="47"/>
  <c r="CB25" i="47"/>
  <c r="CC24" i="47"/>
  <c r="CB24" i="47"/>
  <c r="CC23" i="47"/>
  <c r="CB23" i="47"/>
  <c r="CC22" i="47"/>
  <c r="CB22" i="47"/>
  <c r="CC20" i="47"/>
  <c r="CB20" i="47"/>
  <c r="CC19" i="47"/>
  <c r="CB19" i="47"/>
  <c r="CC18" i="47"/>
  <c r="CB18" i="47"/>
  <c r="CC17" i="47"/>
  <c r="CB17" i="47"/>
  <c r="CC16" i="47"/>
  <c r="CB16" i="47"/>
  <c r="CC15" i="47"/>
  <c r="CC14" i="47"/>
  <c r="CB14" i="47"/>
  <c r="CC13" i="47"/>
  <c r="CB13" i="47"/>
  <c r="CC12" i="47"/>
  <c r="CB12" i="47"/>
  <c r="CC11" i="47"/>
  <c r="CB11" i="47"/>
  <c r="CC10" i="47"/>
  <c r="CB10" i="47"/>
  <c r="CC9" i="47"/>
  <c r="CB9" i="47"/>
  <c r="CC8" i="47"/>
  <c r="CB8" i="47"/>
  <c r="CC7" i="47"/>
  <c r="CB7" i="47"/>
  <c r="CC6" i="47"/>
  <c r="CB6" i="47"/>
  <c r="BS32" i="46"/>
  <c r="BM32" i="46"/>
  <c r="CC31" i="46"/>
  <c r="CB31" i="46"/>
  <c r="CD31" i="46" s="1"/>
  <c r="CA31" i="46"/>
  <c r="BX31" i="46"/>
  <c r="BU31" i="46"/>
  <c r="BR31" i="46"/>
  <c r="BO31" i="46"/>
  <c r="BL31" i="46"/>
  <c r="BI31" i="46"/>
  <c r="BF31" i="46"/>
  <c r="BC31" i="46"/>
  <c r="AZ31" i="46"/>
  <c r="AW31" i="46"/>
  <c r="AT31" i="46"/>
  <c r="AQ31" i="46"/>
  <c r="AN31" i="46"/>
  <c r="AK31" i="46"/>
  <c r="AH31" i="46"/>
  <c r="AE31" i="46"/>
  <c r="AB31" i="46"/>
  <c r="Y31" i="46"/>
  <c r="V31" i="46"/>
  <c r="S31" i="46"/>
  <c r="P31" i="46"/>
  <c r="M31" i="46"/>
  <c r="J31" i="46"/>
  <c r="G31" i="46"/>
  <c r="D31" i="46"/>
  <c r="CC30" i="46"/>
  <c r="CB30" i="46"/>
  <c r="CA30" i="46"/>
  <c r="BX30" i="46"/>
  <c r="BU30" i="46"/>
  <c r="BR30" i="46"/>
  <c r="BO30" i="46"/>
  <c r="BL30" i="46"/>
  <c r="BI30" i="46"/>
  <c r="BF30" i="46"/>
  <c r="BC30" i="46"/>
  <c r="AZ30" i="46"/>
  <c r="AW30" i="46"/>
  <c r="AT30" i="46"/>
  <c r="AQ30" i="46"/>
  <c r="AN30" i="46"/>
  <c r="AK30" i="46"/>
  <c r="AH30" i="46"/>
  <c r="AE30" i="46"/>
  <c r="AB30" i="46"/>
  <c r="Y30" i="46"/>
  <c r="V30" i="46"/>
  <c r="S30" i="46"/>
  <c r="P30" i="46"/>
  <c r="M30" i="46"/>
  <c r="J30" i="46"/>
  <c r="G30" i="46"/>
  <c r="D30" i="46"/>
  <c r="AR28" i="46"/>
  <c r="BS28" i="46"/>
  <c r="BQ32" i="46"/>
  <c r="BE32" i="46"/>
  <c r="AU32" i="46"/>
  <c r="U32" i="46"/>
  <c r="I32" i="46"/>
  <c r="CC26" i="46"/>
  <c r="CB26" i="46"/>
  <c r="CC25" i="46"/>
  <c r="CB25" i="46"/>
  <c r="CC24" i="46"/>
  <c r="CB24" i="46"/>
  <c r="CC23" i="46"/>
  <c r="CB23" i="46"/>
  <c r="CC22" i="46"/>
  <c r="CB22" i="46"/>
  <c r="CC20" i="46"/>
  <c r="CB20" i="46"/>
  <c r="CC19" i="46"/>
  <c r="CB19" i="46"/>
  <c r="CC18" i="46"/>
  <c r="CB18" i="46"/>
  <c r="CC17" i="46"/>
  <c r="CB17" i="46"/>
  <c r="CC16" i="46"/>
  <c r="CB16" i="46"/>
  <c r="CC15" i="46"/>
  <c r="CB15" i="46"/>
  <c r="CC14" i="46"/>
  <c r="CB14" i="46"/>
  <c r="CC13" i="46"/>
  <c r="CB13" i="46"/>
  <c r="CC12" i="46"/>
  <c r="CB12" i="46"/>
  <c r="CC11" i="46"/>
  <c r="CB11" i="46"/>
  <c r="CC10" i="46"/>
  <c r="CB10" i="46"/>
  <c r="CC9" i="46"/>
  <c r="CB9" i="46"/>
  <c r="CC8" i="46"/>
  <c r="CB8" i="46"/>
  <c r="CC7" i="46"/>
  <c r="CB7" i="46"/>
  <c r="CC6" i="46"/>
  <c r="CB6" i="46"/>
  <c r="BG32" i="45"/>
  <c r="CC31" i="45"/>
  <c r="CB31" i="45"/>
  <c r="CA31" i="45"/>
  <c r="BX31" i="45"/>
  <c r="BU31" i="45"/>
  <c r="BR31" i="45"/>
  <c r="BO31" i="45"/>
  <c r="BL31" i="45"/>
  <c r="BI31" i="45"/>
  <c r="BF31" i="45"/>
  <c r="BC31" i="45"/>
  <c r="AZ31" i="45"/>
  <c r="AW31" i="45"/>
  <c r="AT31" i="45"/>
  <c r="AQ31" i="45"/>
  <c r="AN31" i="45"/>
  <c r="AK31" i="45"/>
  <c r="AH31" i="45"/>
  <c r="AE31" i="45"/>
  <c r="AB31" i="45"/>
  <c r="Y31" i="45"/>
  <c r="V31" i="45"/>
  <c r="S31" i="45"/>
  <c r="P31" i="45"/>
  <c r="M31" i="45"/>
  <c r="J31" i="45"/>
  <c r="G31" i="45"/>
  <c r="D31" i="45"/>
  <c r="CC30" i="45"/>
  <c r="CB30" i="45"/>
  <c r="CD30" i="45" s="1"/>
  <c r="CA30" i="45"/>
  <c r="BX30" i="45"/>
  <c r="BU30" i="45"/>
  <c r="BR30" i="45"/>
  <c r="BO30" i="45"/>
  <c r="BL30" i="45"/>
  <c r="BI30" i="45"/>
  <c r="BF30" i="45"/>
  <c r="BC30" i="45"/>
  <c r="AZ30" i="45"/>
  <c r="AW30" i="45"/>
  <c r="AT30" i="45"/>
  <c r="AQ30" i="45"/>
  <c r="AN30" i="45"/>
  <c r="AK30" i="45"/>
  <c r="AH30" i="45"/>
  <c r="AE30" i="45"/>
  <c r="AB30" i="45"/>
  <c r="Y30" i="45"/>
  <c r="V30" i="45"/>
  <c r="S30" i="45"/>
  <c r="P30" i="45"/>
  <c r="M30" i="45"/>
  <c r="J30" i="45"/>
  <c r="G30" i="45"/>
  <c r="D30" i="45"/>
  <c r="N28" i="45"/>
  <c r="BW32" i="45"/>
  <c r="BP32" i="45"/>
  <c r="BM28" i="45"/>
  <c r="AD28" i="45"/>
  <c r="CC26" i="45"/>
  <c r="CB26" i="45"/>
  <c r="CC25" i="45"/>
  <c r="CB25" i="45"/>
  <c r="CC24" i="45"/>
  <c r="CB24" i="45"/>
  <c r="CC23" i="45"/>
  <c r="CB23" i="45"/>
  <c r="CC22" i="45"/>
  <c r="CB22" i="45"/>
  <c r="CC20" i="45"/>
  <c r="CB20" i="45"/>
  <c r="CC19" i="45"/>
  <c r="CB19" i="45"/>
  <c r="CC18" i="45"/>
  <c r="CB18" i="45"/>
  <c r="CC17" i="45"/>
  <c r="CB17" i="45"/>
  <c r="CC16" i="45"/>
  <c r="CB16" i="45"/>
  <c r="CC15" i="45"/>
  <c r="CB15" i="45"/>
  <c r="CC14" i="45"/>
  <c r="CB14" i="45"/>
  <c r="CC13" i="45"/>
  <c r="CB13" i="45"/>
  <c r="CC12" i="45"/>
  <c r="CB12" i="45"/>
  <c r="CC11" i="45"/>
  <c r="CB11" i="45"/>
  <c r="CC10" i="45"/>
  <c r="CB10" i="45"/>
  <c r="CC9" i="45"/>
  <c r="CB9" i="45"/>
  <c r="CC8" i="45"/>
  <c r="CB8" i="45"/>
  <c r="CC7" i="45"/>
  <c r="CB7" i="45"/>
  <c r="CC6" i="45"/>
  <c r="CB6" i="45"/>
  <c r="BY32" i="44"/>
  <c r="BH32" i="44"/>
  <c r="AR32" i="44"/>
  <c r="X32" i="44"/>
  <c r="T32" i="44"/>
  <c r="N32" i="44"/>
  <c r="F32" i="44"/>
  <c r="CC31" i="44"/>
  <c r="CB31" i="44"/>
  <c r="CB13" i="44"/>
  <c r="CB14" i="44"/>
  <c r="CB15" i="44"/>
  <c r="CB16" i="44"/>
  <c r="CB17" i="44"/>
  <c r="CB18" i="44"/>
  <c r="CB19" i="44"/>
  <c r="CB20" i="44"/>
  <c r="CB22" i="44"/>
  <c r="CB23" i="44"/>
  <c r="CB24" i="44"/>
  <c r="CB25" i="44"/>
  <c r="CB26" i="44"/>
  <c r="CB30" i="44"/>
  <c r="CA31" i="44"/>
  <c r="BX31" i="44"/>
  <c r="BU31" i="44"/>
  <c r="BR31" i="44"/>
  <c r="BO31" i="44"/>
  <c r="BL31" i="44"/>
  <c r="BI31" i="44"/>
  <c r="BF31" i="44"/>
  <c r="BC31" i="44"/>
  <c r="AZ31" i="44"/>
  <c r="AW31" i="44"/>
  <c r="AT31" i="44"/>
  <c r="AQ31" i="44"/>
  <c r="AN31" i="44"/>
  <c r="AK31" i="44"/>
  <c r="AH31" i="44"/>
  <c r="AE31" i="44"/>
  <c r="AB31" i="44"/>
  <c r="Y31" i="44"/>
  <c r="V31" i="44"/>
  <c r="S31" i="44"/>
  <c r="P31" i="44"/>
  <c r="M31" i="44"/>
  <c r="J31" i="44"/>
  <c r="G31" i="44"/>
  <c r="D31" i="44"/>
  <c r="CC30" i="44"/>
  <c r="CA30" i="44"/>
  <c r="BX30" i="44"/>
  <c r="BU30" i="44"/>
  <c r="BR30" i="44"/>
  <c r="BO30" i="44"/>
  <c r="BL30" i="44"/>
  <c r="BI30" i="44"/>
  <c r="BF30" i="44"/>
  <c r="BC30" i="44"/>
  <c r="AZ30" i="44"/>
  <c r="AW30" i="44"/>
  <c r="AT30" i="44"/>
  <c r="AQ30" i="44"/>
  <c r="AN30" i="44"/>
  <c r="AK30" i="44"/>
  <c r="AH30" i="44"/>
  <c r="AE30" i="44"/>
  <c r="AB30" i="44"/>
  <c r="Y30" i="44"/>
  <c r="V30" i="44"/>
  <c r="S30" i="44"/>
  <c r="P30" i="44"/>
  <c r="M30" i="44"/>
  <c r="J30" i="44"/>
  <c r="G30" i="44"/>
  <c r="D30" i="44"/>
  <c r="BP28" i="44"/>
  <c r="BH28" i="44"/>
  <c r="AR28" i="44"/>
  <c r="T28" i="44"/>
  <c r="N28" i="44"/>
  <c r="BY28" i="44"/>
  <c r="BV28" i="44"/>
  <c r="BN32" i="44"/>
  <c r="BM28" i="44"/>
  <c r="BE32" i="44"/>
  <c r="AX32" i="44"/>
  <c r="AS32" i="44"/>
  <c r="AL32" i="44"/>
  <c r="Z28" i="44"/>
  <c r="R32" i="44"/>
  <c r="Q32" i="44"/>
  <c r="I32" i="44"/>
  <c r="CC26" i="44"/>
  <c r="CC25" i="44"/>
  <c r="CC24" i="44"/>
  <c r="CC23" i="44"/>
  <c r="CC22" i="44"/>
  <c r="CC20" i="44"/>
  <c r="CC19" i="44"/>
  <c r="CC18" i="44"/>
  <c r="CC17" i="44"/>
  <c r="CC16" i="44"/>
  <c r="CC15" i="44"/>
  <c r="CC14" i="44"/>
  <c r="CC13" i="44"/>
  <c r="CC12" i="44"/>
  <c r="CB12" i="44"/>
  <c r="CC11" i="44"/>
  <c r="CB11" i="44"/>
  <c r="CC10" i="44"/>
  <c r="CB10" i="44"/>
  <c r="CC9" i="44"/>
  <c r="CB9" i="44"/>
  <c r="CC8" i="44"/>
  <c r="CB8" i="44"/>
  <c r="CC7" i="44"/>
  <c r="CB7" i="44"/>
  <c r="CC6" i="44"/>
  <c r="CB6" i="44"/>
  <c r="BD32" i="43"/>
  <c r="X32" i="43"/>
  <c r="CC31" i="43"/>
  <c r="CB31" i="43"/>
  <c r="CA31" i="43"/>
  <c r="BX31" i="43"/>
  <c r="BU31" i="43"/>
  <c r="BR31" i="43"/>
  <c r="BO31" i="43"/>
  <c r="BL31" i="43"/>
  <c r="BI31" i="43"/>
  <c r="BF31" i="43"/>
  <c r="BC31" i="43"/>
  <c r="AZ31" i="43"/>
  <c r="AW31" i="43"/>
  <c r="AT31" i="43"/>
  <c r="AQ31" i="43"/>
  <c r="AN31" i="43"/>
  <c r="AK31" i="43"/>
  <c r="AH31" i="43"/>
  <c r="AE31" i="43"/>
  <c r="AB31" i="43"/>
  <c r="Y31" i="43"/>
  <c r="V31" i="43"/>
  <c r="S31" i="43"/>
  <c r="P31" i="43"/>
  <c r="M31" i="43"/>
  <c r="J31" i="43"/>
  <c r="G31" i="43"/>
  <c r="D31" i="43"/>
  <c r="CC30" i="43"/>
  <c r="CB30" i="43"/>
  <c r="CD30" i="43"/>
  <c r="CA30" i="43"/>
  <c r="BX30" i="43"/>
  <c r="BU30" i="43"/>
  <c r="BR30" i="43"/>
  <c r="BO30" i="43"/>
  <c r="BL30" i="43"/>
  <c r="BI30" i="43"/>
  <c r="BF30" i="43"/>
  <c r="BC30" i="43"/>
  <c r="AZ30" i="43"/>
  <c r="AW30" i="43"/>
  <c r="AT30" i="43"/>
  <c r="AQ30" i="43"/>
  <c r="AN30" i="43"/>
  <c r="AK30" i="43"/>
  <c r="AH30" i="43"/>
  <c r="AE30" i="43"/>
  <c r="AB30" i="43"/>
  <c r="Y30" i="43"/>
  <c r="V30" i="43"/>
  <c r="S30" i="43"/>
  <c r="P30" i="43"/>
  <c r="M30" i="43"/>
  <c r="J30" i="43"/>
  <c r="G30" i="43"/>
  <c r="D30" i="43"/>
  <c r="BT28" i="43"/>
  <c r="AR28" i="43"/>
  <c r="T28" i="43"/>
  <c r="F28" i="43"/>
  <c r="BS28" i="43"/>
  <c r="BJ28" i="43"/>
  <c r="AO32" i="43"/>
  <c r="AM32" i="43"/>
  <c r="Z28" i="43"/>
  <c r="U32" i="43"/>
  <c r="C32" i="43"/>
  <c r="CC26" i="43"/>
  <c r="CB26" i="43"/>
  <c r="CC25" i="43"/>
  <c r="CB25" i="43"/>
  <c r="CC24" i="43"/>
  <c r="CB24" i="43"/>
  <c r="CC23" i="43"/>
  <c r="CB23" i="43"/>
  <c r="CC22" i="43"/>
  <c r="CB22" i="43"/>
  <c r="CC20" i="43"/>
  <c r="CB20" i="43"/>
  <c r="CC19" i="43"/>
  <c r="CB19" i="43"/>
  <c r="CC18" i="43"/>
  <c r="CB18" i="43"/>
  <c r="CC17" i="43"/>
  <c r="CB17" i="43"/>
  <c r="CC16" i="43"/>
  <c r="CB16" i="43"/>
  <c r="CC15" i="43"/>
  <c r="CB15" i="43"/>
  <c r="CC14" i="43"/>
  <c r="CB14" i="43"/>
  <c r="CC13" i="43"/>
  <c r="CB13" i="43"/>
  <c r="CC12" i="43"/>
  <c r="CB12" i="43"/>
  <c r="CC11" i="43"/>
  <c r="CB11" i="43"/>
  <c r="CC10" i="43"/>
  <c r="CB10" i="43"/>
  <c r="CC9" i="43"/>
  <c r="CB9" i="43"/>
  <c r="CC8" i="43"/>
  <c r="CB8" i="43"/>
  <c r="CC7" i="43"/>
  <c r="CB7" i="43"/>
  <c r="CC6" i="43"/>
  <c r="CB6" i="43"/>
  <c r="BS32" i="42"/>
  <c r="Q32" i="42"/>
  <c r="CC31" i="42"/>
  <c r="CB31" i="42"/>
  <c r="CA31" i="42"/>
  <c r="BX31" i="42"/>
  <c r="BU31" i="42"/>
  <c r="BR31" i="42"/>
  <c r="BO31" i="42"/>
  <c r="BL31" i="42"/>
  <c r="BI31" i="42"/>
  <c r="BF31" i="42"/>
  <c r="BC31" i="42"/>
  <c r="AZ31" i="42"/>
  <c r="AW31" i="42"/>
  <c r="AT31" i="42"/>
  <c r="AQ31" i="42"/>
  <c r="AN31" i="42"/>
  <c r="AK31" i="42"/>
  <c r="AH31" i="42"/>
  <c r="AE31" i="42"/>
  <c r="AB31" i="42"/>
  <c r="Y31" i="42"/>
  <c r="V31" i="42"/>
  <c r="S31" i="42"/>
  <c r="P31" i="42"/>
  <c r="M31" i="42"/>
  <c r="J31" i="42"/>
  <c r="G31" i="42"/>
  <c r="D31" i="42"/>
  <c r="CC30" i="42"/>
  <c r="CD30" i="42"/>
  <c r="CB30" i="42"/>
  <c r="CA30" i="42"/>
  <c r="BX30" i="42"/>
  <c r="BU30" i="42"/>
  <c r="BR30" i="42"/>
  <c r="BO30" i="42"/>
  <c r="BL30" i="42"/>
  <c r="BI30" i="42"/>
  <c r="BF30" i="42"/>
  <c r="BC30" i="42"/>
  <c r="AZ30" i="42"/>
  <c r="AW30" i="42"/>
  <c r="AT30" i="42"/>
  <c r="AQ30" i="42"/>
  <c r="AN30" i="42"/>
  <c r="AK30" i="42"/>
  <c r="AH30" i="42"/>
  <c r="AE30" i="42"/>
  <c r="AB30" i="42"/>
  <c r="Y30" i="42"/>
  <c r="V30" i="42"/>
  <c r="S30" i="42"/>
  <c r="P30" i="42"/>
  <c r="M30" i="42"/>
  <c r="J30" i="42"/>
  <c r="G30" i="42"/>
  <c r="D30" i="42"/>
  <c r="BY28" i="42"/>
  <c r="BM28" i="42"/>
  <c r="BA28" i="42"/>
  <c r="B28" i="42"/>
  <c r="BZ32" i="42"/>
  <c r="BV32" i="42"/>
  <c r="CC26" i="42"/>
  <c r="CB26" i="42"/>
  <c r="CC25" i="42"/>
  <c r="CB25" i="42"/>
  <c r="CC24" i="42"/>
  <c r="CB24" i="42"/>
  <c r="CC23" i="42"/>
  <c r="CB23" i="42"/>
  <c r="CC22" i="42"/>
  <c r="CB22" i="42"/>
  <c r="CC20" i="42"/>
  <c r="CB20" i="42"/>
  <c r="CC19" i="42"/>
  <c r="CB19" i="42"/>
  <c r="CC18" i="42"/>
  <c r="CB18" i="42"/>
  <c r="CC17" i="42"/>
  <c r="CB17" i="42"/>
  <c r="CC16" i="42"/>
  <c r="CB16" i="42"/>
  <c r="CC15" i="42"/>
  <c r="CB15" i="42"/>
  <c r="CC14" i="42"/>
  <c r="CB14" i="42"/>
  <c r="CC13" i="42"/>
  <c r="CB13" i="42"/>
  <c r="CC12" i="42"/>
  <c r="CB12" i="42"/>
  <c r="CC11" i="42"/>
  <c r="CB11" i="42"/>
  <c r="CC10" i="42"/>
  <c r="CB10" i="42"/>
  <c r="CC9" i="42"/>
  <c r="CB9" i="42"/>
  <c r="CC8" i="42"/>
  <c r="CB8" i="42"/>
  <c r="CC7" i="42"/>
  <c r="CB7" i="42"/>
  <c r="CC6" i="42"/>
  <c r="CB6" i="42"/>
  <c r="AV32" i="41"/>
  <c r="AF32" i="41"/>
  <c r="F32" i="41"/>
  <c r="CC31" i="41"/>
  <c r="CB31" i="41"/>
  <c r="CD31" i="41"/>
  <c r="CA31" i="41"/>
  <c r="BX31" i="41"/>
  <c r="BU31" i="41"/>
  <c r="BR31" i="41"/>
  <c r="BO31" i="41"/>
  <c r="BL31" i="41"/>
  <c r="BI31" i="41"/>
  <c r="BF31" i="41"/>
  <c r="BC31" i="41"/>
  <c r="AZ31" i="41"/>
  <c r="AW31" i="41"/>
  <c r="AT31" i="41"/>
  <c r="AQ31" i="41"/>
  <c r="AN31" i="41"/>
  <c r="AK31" i="41"/>
  <c r="AH31" i="41"/>
  <c r="AE31" i="41"/>
  <c r="AB31" i="41"/>
  <c r="Y31" i="41"/>
  <c r="V31" i="41"/>
  <c r="S31" i="41"/>
  <c r="P31" i="41"/>
  <c r="M31" i="41"/>
  <c r="J31" i="41"/>
  <c r="G31" i="41"/>
  <c r="D31" i="41"/>
  <c r="CC30" i="41"/>
  <c r="CD30" i="41"/>
  <c r="CB30" i="41"/>
  <c r="CA30" i="41"/>
  <c r="BX30" i="41"/>
  <c r="BU30" i="41"/>
  <c r="BR30" i="41"/>
  <c r="BO30" i="41"/>
  <c r="BL30" i="41"/>
  <c r="BI30" i="41"/>
  <c r="BF30" i="41"/>
  <c r="BC30" i="41"/>
  <c r="AZ30" i="41"/>
  <c r="AW30" i="41"/>
  <c r="AT30" i="41"/>
  <c r="AQ30" i="41"/>
  <c r="AN30" i="41"/>
  <c r="AK30" i="41"/>
  <c r="AH30" i="41"/>
  <c r="AE30" i="41"/>
  <c r="AB30" i="41"/>
  <c r="Y30" i="41"/>
  <c r="V30" i="41"/>
  <c r="S30" i="41"/>
  <c r="P30" i="41"/>
  <c r="M30" i="41"/>
  <c r="J30" i="41"/>
  <c r="G30" i="41"/>
  <c r="D30" i="41"/>
  <c r="F28" i="41"/>
  <c r="BS28" i="41"/>
  <c r="BJ32" i="41"/>
  <c r="AL28" i="41"/>
  <c r="Z32" i="41"/>
  <c r="AJ32" i="40"/>
  <c r="CC31" i="40"/>
  <c r="CB31" i="40"/>
  <c r="CA31" i="40"/>
  <c r="BX31" i="40"/>
  <c r="BU31" i="40"/>
  <c r="BR31" i="40"/>
  <c r="BO31" i="40"/>
  <c r="BL31" i="40"/>
  <c r="BI31" i="40"/>
  <c r="BF31" i="40"/>
  <c r="BC31" i="40"/>
  <c r="AZ31" i="40"/>
  <c r="AW31" i="40"/>
  <c r="AT31" i="40"/>
  <c r="AQ31" i="40"/>
  <c r="AN31" i="40"/>
  <c r="AK31" i="40"/>
  <c r="AH31" i="40"/>
  <c r="AE31" i="40"/>
  <c r="AB31" i="40"/>
  <c r="Y31" i="40"/>
  <c r="V31" i="40"/>
  <c r="S31" i="40"/>
  <c r="P31" i="40"/>
  <c r="M31" i="40"/>
  <c r="J31" i="40"/>
  <c r="G31" i="40"/>
  <c r="D31" i="40"/>
  <c r="CC30" i="40"/>
  <c r="CD30" i="40" s="1"/>
  <c r="CB30" i="40"/>
  <c r="CA30" i="40"/>
  <c r="BX30" i="40"/>
  <c r="BU30" i="40"/>
  <c r="BR30" i="40"/>
  <c r="BO30" i="40"/>
  <c r="BL30" i="40"/>
  <c r="BI30" i="40"/>
  <c r="BF30" i="40"/>
  <c r="BC30" i="40"/>
  <c r="AZ30" i="40"/>
  <c r="AW30" i="40"/>
  <c r="AT30" i="40"/>
  <c r="AQ30" i="40"/>
  <c r="AN30" i="40"/>
  <c r="AK30" i="40"/>
  <c r="AH30" i="40"/>
  <c r="AE30" i="40"/>
  <c r="AB30" i="40"/>
  <c r="Y30" i="40"/>
  <c r="V30" i="40"/>
  <c r="S30" i="40"/>
  <c r="P30" i="40"/>
  <c r="M30" i="40"/>
  <c r="J30" i="40"/>
  <c r="G30" i="40"/>
  <c r="D30" i="40"/>
  <c r="BY28" i="40"/>
  <c r="BN28" i="40"/>
  <c r="AP32" i="40"/>
  <c r="Z32" i="40"/>
  <c r="CC12" i="40"/>
  <c r="CB12" i="40"/>
  <c r="CC11" i="40"/>
  <c r="CB11" i="40"/>
  <c r="CC10" i="40"/>
  <c r="CB10" i="40"/>
  <c r="CC9" i="40"/>
  <c r="CB9" i="40"/>
  <c r="CC8" i="40"/>
  <c r="CB8" i="40"/>
  <c r="CC7" i="40"/>
  <c r="CB7" i="40"/>
  <c r="CC6" i="40"/>
  <c r="CB6" i="40"/>
  <c r="BT32" i="39"/>
  <c r="AR32" i="39"/>
  <c r="T32" i="39"/>
  <c r="N32" i="39"/>
  <c r="B32" i="39"/>
  <c r="CC31" i="39"/>
  <c r="CD31" i="39" s="1"/>
  <c r="CB31" i="39"/>
  <c r="CA31" i="39"/>
  <c r="BX31" i="39"/>
  <c r="BU31" i="39"/>
  <c r="BR31" i="39"/>
  <c r="BO31" i="39"/>
  <c r="BL31" i="39"/>
  <c r="BI31" i="39"/>
  <c r="BF31" i="39"/>
  <c r="BC31" i="39"/>
  <c r="AZ31" i="39"/>
  <c r="AW31" i="39"/>
  <c r="AT31" i="39"/>
  <c r="AQ31" i="39"/>
  <c r="AN31" i="39"/>
  <c r="AK31" i="39"/>
  <c r="AH31" i="39"/>
  <c r="AE31" i="39"/>
  <c r="AB31" i="39"/>
  <c r="Y31" i="39"/>
  <c r="V31" i="39"/>
  <c r="S31" i="39"/>
  <c r="P31" i="39"/>
  <c r="M31" i="39"/>
  <c r="J31" i="39"/>
  <c r="G31" i="39"/>
  <c r="D31" i="39"/>
  <c r="CC30" i="39"/>
  <c r="CB30" i="39"/>
  <c r="CD30" i="39" s="1"/>
  <c r="CA30" i="39"/>
  <c r="BX30" i="39"/>
  <c r="BU30" i="39"/>
  <c r="BR30" i="39"/>
  <c r="BO30" i="39"/>
  <c r="BL30" i="39"/>
  <c r="BI30" i="39"/>
  <c r="BF30" i="39"/>
  <c r="BC30" i="39"/>
  <c r="AZ30" i="39"/>
  <c r="AW30" i="39"/>
  <c r="AT30" i="39"/>
  <c r="AQ30" i="39"/>
  <c r="AN30" i="39"/>
  <c r="AK30" i="39"/>
  <c r="AH30" i="39"/>
  <c r="AE30" i="39"/>
  <c r="AB30" i="39"/>
  <c r="Y30" i="39"/>
  <c r="V30" i="39"/>
  <c r="S30" i="39"/>
  <c r="P30" i="39"/>
  <c r="M30" i="39"/>
  <c r="J30" i="39"/>
  <c r="G30" i="39"/>
  <c r="D30" i="39"/>
  <c r="BW32" i="39"/>
  <c r="BV32" i="39"/>
  <c r="BQ32" i="39"/>
  <c r="BP32" i="39"/>
  <c r="BE32" i="39"/>
  <c r="AX32" i="39"/>
  <c r="AS32" i="39"/>
  <c r="AL32" i="39"/>
  <c r="AI32" i="39"/>
  <c r="U32" i="39"/>
  <c r="I32" i="39"/>
  <c r="H32" i="39"/>
  <c r="E32" i="39"/>
  <c r="BE32" i="38"/>
  <c r="CC31" i="38"/>
  <c r="CC30" i="38"/>
  <c r="CB31" i="38"/>
  <c r="CA31" i="38"/>
  <c r="BX31" i="38"/>
  <c r="BU31" i="38"/>
  <c r="BR31" i="38"/>
  <c r="BO31" i="38"/>
  <c r="BL31" i="38"/>
  <c r="BI31" i="38"/>
  <c r="BF31" i="38"/>
  <c r="BC31" i="38"/>
  <c r="AZ31" i="38"/>
  <c r="AW31" i="38"/>
  <c r="AT31" i="38"/>
  <c r="AQ31" i="38"/>
  <c r="AN31" i="38"/>
  <c r="AK31" i="38"/>
  <c r="AH31" i="38"/>
  <c r="AE31" i="38"/>
  <c r="AB31" i="38"/>
  <c r="Y31" i="38"/>
  <c r="V31" i="38"/>
  <c r="S31" i="38"/>
  <c r="P31" i="38"/>
  <c r="M31" i="38"/>
  <c r="J31" i="38"/>
  <c r="G31" i="38"/>
  <c r="D31" i="38"/>
  <c r="CB30" i="38"/>
  <c r="CA30" i="38"/>
  <c r="BX30" i="38"/>
  <c r="BU30" i="38"/>
  <c r="BR30" i="38"/>
  <c r="BO30" i="38"/>
  <c r="BL30" i="38"/>
  <c r="BI30" i="38"/>
  <c r="BF30" i="38"/>
  <c r="BC30" i="38"/>
  <c r="AZ30" i="38"/>
  <c r="AW30" i="38"/>
  <c r="AT30" i="38"/>
  <c r="AQ30" i="38"/>
  <c r="AN30" i="38"/>
  <c r="AK30" i="38"/>
  <c r="AH30" i="38"/>
  <c r="AE30" i="38"/>
  <c r="AB30" i="38"/>
  <c r="Y30" i="38"/>
  <c r="V30" i="38"/>
  <c r="S30" i="38"/>
  <c r="P30" i="38"/>
  <c r="M30" i="38"/>
  <c r="J30" i="38"/>
  <c r="G30" i="38"/>
  <c r="D30" i="38"/>
  <c r="BN32" i="38"/>
  <c r="AC32" i="38"/>
  <c r="BY31" i="37"/>
  <c r="AV31" i="37"/>
  <c r="AR31" i="37"/>
  <c r="T31" i="37"/>
  <c r="O31" i="37"/>
  <c r="CC30" i="37"/>
  <c r="CB30" i="37"/>
  <c r="CA30" i="37"/>
  <c r="BX30" i="37"/>
  <c r="BU30" i="37"/>
  <c r="BR30" i="37"/>
  <c r="BO30" i="37"/>
  <c r="BL30" i="37"/>
  <c r="BI30" i="37"/>
  <c r="BF30" i="37"/>
  <c r="BC30" i="37"/>
  <c r="AZ30" i="37"/>
  <c r="AW30" i="37"/>
  <c r="AT30" i="37"/>
  <c r="AQ30" i="37"/>
  <c r="AN30" i="37"/>
  <c r="AK30" i="37"/>
  <c r="AH30" i="37"/>
  <c r="AE30" i="37"/>
  <c r="AB30" i="37"/>
  <c r="Y30" i="37"/>
  <c r="V30" i="37"/>
  <c r="S30" i="37"/>
  <c r="P30" i="37"/>
  <c r="M30" i="37"/>
  <c r="J30" i="37"/>
  <c r="G30" i="37"/>
  <c r="D30" i="37"/>
  <c r="BQ31" i="37"/>
  <c r="BA31" i="37"/>
  <c r="AL31" i="37"/>
  <c r="AA31" i="37"/>
  <c r="CC11" i="37"/>
  <c r="CB11" i="37"/>
  <c r="CC10" i="37"/>
  <c r="CB10" i="37"/>
  <c r="CC9" i="37"/>
  <c r="CB9" i="37"/>
  <c r="CC8" i="37"/>
  <c r="CB8" i="37"/>
  <c r="CC7" i="37"/>
  <c r="CB7" i="37"/>
  <c r="CC6" i="37"/>
  <c r="CB6" i="37"/>
  <c r="CC30" i="34"/>
  <c r="CD30" i="34"/>
  <c r="CB30" i="34"/>
  <c r="CA30" i="34"/>
  <c r="BX30" i="34"/>
  <c r="BU30" i="34"/>
  <c r="BR30" i="34"/>
  <c r="BO30" i="34"/>
  <c r="BL30" i="34"/>
  <c r="BI30" i="34"/>
  <c r="BF30" i="34"/>
  <c r="BC30" i="34"/>
  <c r="AZ30" i="34"/>
  <c r="AW30" i="34"/>
  <c r="AT30" i="34"/>
  <c r="AQ30" i="34"/>
  <c r="AN30" i="34"/>
  <c r="AK30" i="34"/>
  <c r="AH30" i="34"/>
  <c r="AE30" i="34"/>
  <c r="AB30" i="34"/>
  <c r="Y30" i="34"/>
  <c r="V30" i="34"/>
  <c r="S30" i="34"/>
  <c r="P30" i="34"/>
  <c r="M30" i="34"/>
  <c r="J30" i="34"/>
  <c r="G30" i="34"/>
  <c r="D30" i="34"/>
  <c r="CC29" i="34"/>
  <c r="CD29" i="34" s="1"/>
  <c r="CB29" i="34"/>
  <c r="CA29" i="34"/>
  <c r="BX29" i="34"/>
  <c r="BU29" i="34"/>
  <c r="BR29" i="34"/>
  <c r="BO29" i="34"/>
  <c r="BL29" i="34"/>
  <c r="BI29" i="34"/>
  <c r="BF29" i="34"/>
  <c r="BC29" i="34"/>
  <c r="AZ29" i="34"/>
  <c r="AW29" i="34"/>
  <c r="AT29" i="34"/>
  <c r="AQ29" i="34"/>
  <c r="AN29" i="34"/>
  <c r="AK29" i="34"/>
  <c r="AH29" i="34"/>
  <c r="AE29" i="34"/>
  <c r="AB29" i="34"/>
  <c r="Y29" i="34"/>
  <c r="V29" i="34"/>
  <c r="S29" i="34"/>
  <c r="P29" i="34"/>
  <c r="M29" i="34"/>
  <c r="J29" i="34"/>
  <c r="G29" i="34"/>
  <c r="D29" i="34"/>
  <c r="BK31" i="34"/>
  <c r="BD31" i="34"/>
  <c r="AV31" i="34"/>
  <c r="AJ31" i="34"/>
  <c r="AF31" i="34"/>
  <c r="X31" i="34"/>
  <c r="U31" i="34"/>
  <c r="H31" i="34"/>
  <c r="E31" i="34"/>
  <c r="CC11" i="34"/>
  <c r="CB11" i="34"/>
  <c r="CC10" i="34"/>
  <c r="CB10" i="34"/>
  <c r="CC9" i="34"/>
  <c r="CB9" i="34"/>
  <c r="CC8" i="34"/>
  <c r="CB8" i="34"/>
  <c r="CC7" i="34"/>
  <c r="CB7" i="34"/>
  <c r="CC6" i="34"/>
  <c r="CB6" i="34"/>
  <c r="AX31" i="34"/>
  <c r="BN31" i="34"/>
  <c r="BJ31" i="34"/>
  <c r="AD31" i="34"/>
  <c r="BY31" i="34"/>
  <c r="BP31" i="37"/>
  <c r="H31" i="37"/>
  <c r="BW31" i="37"/>
  <c r="AM31" i="37"/>
  <c r="AS31" i="37"/>
  <c r="AU31" i="37"/>
  <c r="L28" i="47"/>
  <c r="BD28" i="47"/>
  <c r="H32" i="47"/>
  <c r="R32" i="46"/>
  <c r="O32" i="46"/>
  <c r="AA32" i="45"/>
  <c r="BS28" i="45"/>
  <c r="BP28" i="45"/>
  <c r="L32" i="44"/>
  <c r="X28" i="44"/>
  <c r="BT28" i="44"/>
  <c r="BD32" i="44"/>
  <c r="AM32" i="44"/>
  <c r="H28" i="44"/>
  <c r="BP32" i="44"/>
  <c r="BD28" i="44"/>
  <c r="H32" i="42"/>
  <c r="AY32" i="42"/>
  <c r="AV32" i="42"/>
  <c r="AF28" i="41"/>
  <c r="O32" i="40"/>
  <c r="T32" i="40"/>
  <c r="C32" i="40"/>
  <c r="BW32" i="40"/>
  <c r="T28" i="40"/>
  <c r="AA32" i="39"/>
  <c r="BK32" i="39"/>
  <c r="X32" i="39"/>
  <c r="BD32" i="39"/>
  <c r="BK32" i="38"/>
  <c r="I31" i="37"/>
  <c r="BN31" i="37"/>
  <c r="N31" i="37"/>
  <c r="BE31" i="37"/>
  <c r="L32" i="47"/>
  <c r="H28" i="47"/>
  <c r="C28" i="47"/>
  <c r="AA28" i="47"/>
  <c r="BB28" i="47"/>
  <c r="AC28" i="47"/>
  <c r="AI28" i="47"/>
  <c r="L32" i="46"/>
  <c r="I28" i="46"/>
  <c r="AA28" i="46"/>
  <c r="BQ28" i="46"/>
  <c r="BW28" i="46"/>
  <c r="BV32" i="46"/>
  <c r="R28" i="46"/>
  <c r="AC28" i="46"/>
  <c r="AI28" i="46"/>
  <c r="AO28" i="46"/>
  <c r="AU28" i="46"/>
  <c r="BN28" i="45"/>
  <c r="H28" i="45"/>
  <c r="AA28" i="45"/>
  <c r="AM28" i="45"/>
  <c r="BE28" i="45"/>
  <c r="BQ28" i="45"/>
  <c r="BW28" i="45"/>
  <c r="AP28" i="45"/>
  <c r="AP32" i="45"/>
  <c r="L28" i="44"/>
  <c r="R28" i="44"/>
  <c r="AD28" i="44"/>
  <c r="BN28" i="44"/>
  <c r="BZ28" i="44"/>
  <c r="BB32" i="44"/>
  <c r="H32" i="44"/>
  <c r="Z32" i="44"/>
  <c r="BZ32" i="44"/>
  <c r="C28" i="44"/>
  <c r="I28" i="44"/>
  <c r="AA28" i="44"/>
  <c r="AM28" i="44"/>
  <c r="AS28" i="44"/>
  <c r="AY28" i="44"/>
  <c r="BE28" i="44"/>
  <c r="BW28" i="44"/>
  <c r="BV32" i="44"/>
  <c r="BB28" i="44"/>
  <c r="AD32" i="44"/>
  <c r="K28" i="44"/>
  <c r="Q28" i="44"/>
  <c r="AI28" i="44"/>
  <c r="AU28" i="44"/>
  <c r="Z32" i="43"/>
  <c r="I28" i="43"/>
  <c r="AS28" i="43"/>
  <c r="AY28" i="43"/>
  <c r="BQ28" i="43"/>
  <c r="AC28" i="43"/>
  <c r="AO28" i="43"/>
  <c r="BE32" i="42"/>
  <c r="C32" i="42"/>
  <c r="U32" i="42"/>
  <c r="AG28" i="42"/>
  <c r="AS32" i="42"/>
  <c r="AS28" i="42"/>
  <c r="BY32" i="42"/>
  <c r="BB28" i="42"/>
  <c r="L32" i="42"/>
  <c r="H28" i="42"/>
  <c r="AM28" i="42"/>
  <c r="Z28" i="41"/>
  <c r="BJ28" i="41"/>
  <c r="AY28" i="41"/>
  <c r="AD32" i="41"/>
  <c r="AX28" i="41"/>
  <c r="AD32" i="40"/>
  <c r="C28" i="40"/>
  <c r="BW28" i="40"/>
  <c r="BV32" i="40"/>
  <c r="AD28" i="40"/>
  <c r="AP28" i="40"/>
  <c r="AU28" i="40"/>
  <c r="Z32" i="39"/>
  <c r="AD32" i="39"/>
  <c r="BB32" i="39"/>
  <c r="X32" i="38"/>
  <c r="BT32" i="38"/>
  <c r="BJ31" i="37"/>
  <c r="AD31" i="37"/>
  <c r="BT31" i="34"/>
  <c r="AS31" i="34"/>
  <c r="AL31" i="34"/>
  <c r="B31" i="34"/>
  <c r="R31" i="34"/>
  <c r="BE31" i="34"/>
  <c r="K31" i="34"/>
  <c r="BA31" i="34"/>
  <c r="N31" i="34"/>
  <c r="AA31" i="34"/>
  <c r="BS31" i="34"/>
  <c r="C31" i="34"/>
  <c r="BH31" i="34"/>
  <c r="BM31" i="34"/>
  <c r="AK27" i="40"/>
  <c r="BU27" i="40"/>
  <c r="BB28" i="40"/>
  <c r="AC28" i="40"/>
  <c r="AC32" i="40"/>
  <c r="X28" i="40"/>
  <c r="L32" i="40"/>
  <c r="K28" i="40"/>
  <c r="H28" i="40"/>
  <c r="AJ32" i="39"/>
  <c r="BY32" i="39"/>
  <c r="BH32" i="39"/>
  <c r="AF32" i="39"/>
  <c r="AC32" i="39"/>
  <c r="W32" i="39"/>
  <c r="F32" i="39"/>
  <c r="AP28" i="47"/>
  <c r="BQ28" i="47"/>
  <c r="BZ32" i="47"/>
  <c r="T32" i="47"/>
  <c r="Z32" i="47"/>
  <c r="BI27" i="47"/>
  <c r="BL27" i="47"/>
  <c r="BV32" i="47"/>
  <c r="AX28" i="47"/>
  <c r="BB32" i="46"/>
  <c r="BY28" i="46"/>
  <c r="BH32" i="46"/>
  <c r="AB27" i="46"/>
  <c r="BJ32" i="46"/>
  <c r="BI27" i="46"/>
  <c r="BZ32" i="45"/>
  <c r="T28" i="45"/>
  <c r="BH28" i="45"/>
  <c r="AQ27" i="45"/>
  <c r="BQ28" i="44"/>
  <c r="O28" i="44"/>
  <c r="AV32" i="44"/>
  <c r="BA28" i="44"/>
  <c r="AC28" i="44"/>
  <c r="E28" i="44"/>
  <c r="AC32" i="44"/>
  <c r="AP28" i="44"/>
  <c r="U28" i="44"/>
  <c r="AG28" i="44"/>
  <c r="AJ28" i="44"/>
  <c r="B28" i="44"/>
  <c r="BA32" i="44"/>
  <c r="W28" i="44"/>
  <c r="BS28" i="44"/>
  <c r="E32" i="44"/>
  <c r="BM32" i="44"/>
  <c r="E28" i="43"/>
  <c r="BM32" i="43"/>
  <c r="L32" i="43"/>
  <c r="G27" i="43"/>
  <c r="Q28" i="43"/>
  <c r="BN28" i="43"/>
  <c r="AX32" i="43"/>
  <c r="AD28" i="42"/>
  <c r="AL28" i="42"/>
  <c r="AU28" i="42"/>
  <c r="Z32" i="42"/>
  <c r="BP32" i="42"/>
  <c r="K32" i="42"/>
  <c r="BS28" i="42"/>
  <c r="M27" i="42"/>
  <c r="BN32" i="41"/>
  <c r="BT32" i="41"/>
  <c r="H28" i="41"/>
  <c r="BA32" i="41"/>
  <c r="AE27" i="41"/>
  <c r="C28" i="41"/>
  <c r="X28" i="41"/>
  <c r="U28" i="40"/>
  <c r="AX32" i="40"/>
  <c r="F28" i="40"/>
  <c r="BD28" i="40"/>
  <c r="BX27" i="40"/>
  <c r="M27" i="40"/>
  <c r="Y27" i="40"/>
  <c r="AM28" i="40"/>
  <c r="CD30" i="37"/>
  <c r="Z28" i="45"/>
  <c r="W32" i="46"/>
  <c r="AV32" i="46"/>
  <c r="BK32" i="46"/>
  <c r="BP32" i="46"/>
  <c r="AJ31" i="37"/>
  <c r="AO31" i="37"/>
  <c r="AF28" i="44"/>
  <c r="CD31" i="38"/>
  <c r="CD31" i="42"/>
  <c r="AO31" i="34"/>
  <c r="K32" i="39"/>
  <c r="BG32" i="42"/>
  <c r="AL32" i="43"/>
  <c r="AL28" i="43"/>
  <c r="C32" i="45"/>
  <c r="C28" i="45"/>
  <c r="F32" i="46"/>
  <c r="CD30" i="46"/>
  <c r="CD31" i="43"/>
  <c r="BN28" i="47"/>
  <c r="U31" i="37"/>
  <c r="AO32" i="45"/>
  <c r="AJ28" i="41"/>
  <c r="AJ32" i="41"/>
  <c r="AO28" i="41"/>
  <c r="AO32" i="41"/>
  <c r="AJ32" i="42"/>
  <c r="AO28" i="42"/>
  <c r="BB28" i="45"/>
  <c r="F32" i="47"/>
  <c r="BP32" i="43"/>
  <c r="BG32" i="43"/>
  <c r="BB28" i="43"/>
  <c r="AZ27" i="43"/>
  <c r="AP32" i="43"/>
  <c r="H32" i="43"/>
  <c r="AI32" i="42"/>
  <c r="AB27" i="42"/>
  <c r="BV28" i="42"/>
  <c r="BR27" i="42"/>
  <c r="BL27" i="42"/>
  <c r="BI27" i="42"/>
  <c r="BC27" i="42"/>
  <c r="AZ27" i="42"/>
  <c r="AH27" i="42"/>
  <c r="AF32" i="42"/>
  <c r="S27" i="42"/>
  <c r="N32" i="42"/>
  <c r="Y27" i="41"/>
  <c r="BA28" i="41"/>
  <c r="N28" i="41"/>
  <c r="AU28" i="41"/>
  <c r="AC32" i="41"/>
  <c r="BK32" i="41"/>
  <c r="BP28" i="41"/>
  <c r="BP32" i="41"/>
  <c r="BM32" i="41"/>
  <c r="G27" i="41"/>
  <c r="BF27" i="41"/>
  <c r="F31" i="34"/>
  <c r="BV32" i="41"/>
  <c r="CD31" i="45"/>
  <c r="V27" i="40"/>
  <c r="AC32" i="43"/>
  <c r="BR27" i="40"/>
  <c r="AG28" i="43"/>
  <c r="O32" i="43"/>
  <c r="AG31" i="34"/>
  <c r="AO32" i="44"/>
  <c r="BG32" i="44"/>
  <c r="AA28" i="42"/>
  <c r="AS32" i="38"/>
  <c r="AN27" i="46"/>
  <c r="AP32" i="42"/>
  <c r="R28" i="45"/>
  <c r="BQ31" i="34"/>
  <c r="AV32" i="45"/>
  <c r="B28" i="46"/>
  <c r="AO28" i="40"/>
  <c r="AO28" i="44"/>
  <c r="BH28" i="43"/>
  <c r="BG28" i="44"/>
  <c r="BB31" i="34"/>
  <c r="AM31" i="34"/>
  <c r="BY28" i="43"/>
  <c r="P27" i="46"/>
  <c r="AU32" i="44"/>
  <c r="BS32" i="45"/>
  <c r="Z32" i="45" l="1"/>
  <c r="BM32" i="45"/>
  <c r="BJ28" i="45"/>
  <c r="BI27" i="45"/>
  <c r="BD32" i="45"/>
  <c r="BF32" i="45" s="1"/>
  <c r="AY28" i="45"/>
  <c r="AX32" i="45"/>
  <c r="AX28" i="45"/>
  <c r="AR28" i="45"/>
  <c r="AS32" i="45"/>
  <c r="AR32" i="45"/>
  <c r="AF32" i="45"/>
  <c r="Q28" i="45"/>
  <c r="O32" i="45"/>
  <c r="K28" i="45"/>
  <c r="M27" i="45"/>
  <c r="CD30" i="44"/>
  <c r="AI32" i="43"/>
  <c r="BW28" i="43"/>
  <c r="CA27" i="43"/>
  <c r="BZ28" i="43"/>
  <c r="BU27" i="43"/>
  <c r="BO27" i="43"/>
  <c r="BI27" i="43"/>
  <c r="AU28" i="43"/>
  <c r="AN27" i="43"/>
  <c r="W28" i="43"/>
  <c r="N28" i="43"/>
  <c r="N32" i="43"/>
  <c r="H28" i="43"/>
  <c r="CD21" i="43"/>
  <c r="D27" i="43"/>
  <c r="AJ28" i="42"/>
  <c r="CA27" i="42"/>
  <c r="BK28" i="42"/>
  <c r="BJ28" i="42"/>
  <c r="BF32" i="42"/>
  <c r="AQ27" i="42"/>
  <c r="Y27" i="42"/>
  <c r="W32" i="42"/>
  <c r="X28" i="42"/>
  <c r="W28" i="42"/>
  <c r="CD21" i="42"/>
  <c r="E32" i="42"/>
  <c r="CA27" i="41"/>
  <c r="BY32" i="41"/>
  <c r="BL27" i="41"/>
  <c r="BI27" i="41"/>
  <c r="AR32" i="41"/>
  <c r="AP28" i="41"/>
  <c r="AQ27" i="41"/>
  <c r="AN27" i="41"/>
  <c r="AM32" i="41"/>
  <c r="AH27" i="41"/>
  <c r="W28" i="41"/>
  <c r="U28" i="41"/>
  <c r="R32" i="41"/>
  <c r="M27" i="41"/>
  <c r="L32" i="41"/>
  <c r="K28" i="41"/>
  <c r="E28" i="41"/>
  <c r="BO27" i="40"/>
  <c r="BM28" i="40"/>
  <c r="BK28" i="40"/>
  <c r="BG32" i="40"/>
  <c r="BG28" i="40"/>
  <c r="BH28" i="40"/>
  <c r="BE32" i="40"/>
  <c r="BF32" i="40" s="1"/>
  <c r="BF27" i="40"/>
  <c r="AZ27" i="40"/>
  <c r="AY32" i="40"/>
  <c r="AW27" i="40"/>
  <c r="AS32" i="40"/>
  <c r="AN27" i="40"/>
  <c r="W28" i="40"/>
  <c r="CD21" i="40"/>
  <c r="H32" i="40"/>
  <c r="CD7" i="37"/>
  <c r="CD9" i="37"/>
  <c r="CD11" i="37"/>
  <c r="CD8" i="37"/>
  <c r="CD6" i="37"/>
  <c r="CD10" i="37"/>
  <c r="C32" i="38"/>
  <c r="AF32" i="38"/>
  <c r="Z32" i="38"/>
  <c r="L32" i="38"/>
  <c r="AM32" i="38"/>
  <c r="AV32" i="38"/>
  <c r="BJ32" i="47"/>
  <c r="BE32" i="47"/>
  <c r="BC27" i="47"/>
  <c r="AY28" i="47"/>
  <c r="AU28" i="47"/>
  <c r="AV32" i="47"/>
  <c r="AS28" i="47"/>
  <c r="AM28" i="47"/>
  <c r="AK27" i="47"/>
  <c r="AH27" i="47"/>
  <c r="AD28" i="47"/>
  <c r="AE27" i="47"/>
  <c r="Z28" i="47"/>
  <c r="Y27" i="47"/>
  <c r="R28" i="47"/>
  <c r="K28" i="47"/>
  <c r="E32" i="47"/>
  <c r="D27" i="47"/>
  <c r="BT28" i="46"/>
  <c r="BF32" i="46"/>
  <c r="BC27" i="46"/>
  <c r="AY28" i="46"/>
  <c r="AR32" i="46"/>
  <c r="AO32" i="46"/>
  <c r="AK27" i="46"/>
  <c r="AD28" i="46"/>
  <c r="Z28" i="46"/>
  <c r="X32" i="46"/>
  <c r="S27" i="46"/>
  <c r="N28" i="46"/>
  <c r="J27" i="46"/>
  <c r="H28" i="46"/>
  <c r="E28" i="46"/>
  <c r="BV32" i="45"/>
  <c r="BV28" i="45"/>
  <c r="AC32" i="45"/>
  <c r="AE27" i="45"/>
  <c r="W32" i="45"/>
  <c r="W28" i="45"/>
  <c r="H32" i="45"/>
  <c r="CD15" i="44"/>
  <c r="CD19" i="44"/>
  <c r="CD24" i="44"/>
  <c r="CD6" i="44"/>
  <c r="CD16" i="44"/>
  <c r="CD13" i="44"/>
  <c r="BF32" i="44"/>
  <c r="CD9" i="44"/>
  <c r="CD25" i="44"/>
  <c r="CD20" i="44"/>
  <c r="CD11" i="44"/>
  <c r="CD10" i="44"/>
  <c r="CD23" i="44"/>
  <c r="CD18" i="44"/>
  <c r="CD14" i="44"/>
  <c r="CD12" i="44"/>
  <c r="CB27" i="44"/>
  <c r="CD21" i="44"/>
  <c r="CD8" i="44"/>
  <c r="CC27" i="44"/>
  <c r="BS32" i="43"/>
  <c r="BK28" i="43"/>
  <c r="BC27" i="43"/>
  <c r="BA32" i="43"/>
  <c r="AT27" i="43"/>
  <c r="AD32" i="43"/>
  <c r="CD10" i="43"/>
  <c r="CD14" i="43"/>
  <c r="CC27" i="43"/>
  <c r="CC32" i="43" s="1"/>
  <c r="CD25" i="43"/>
  <c r="CD8" i="43"/>
  <c r="CD12" i="43"/>
  <c r="CD16" i="43"/>
  <c r="CD18" i="43"/>
  <c r="CD20" i="43"/>
  <c r="CD23" i="43"/>
  <c r="V27" i="43"/>
  <c r="CB27" i="43"/>
  <c r="CB32" i="43" s="1"/>
  <c r="CD6" i="43"/>
  <c r="CD26" i="43"/>
  <c r="M27" i="43"/>
  <c r="CD9" i="43"/>
  <c r="CD17" i="43"/>
  <c r="CD19" i="43"/>
  <c r="CD7" i="43"/>
  <c r="CD11" i="43"/>
  <c r="CD13" i="43"/>
  <c r="CD15" i="43"/>
  <c r="CD22" i="43"/>
  <c r="CD24" i="43"/>
  <c r="BQ32" i="42"/>
  <c r="BO27" i="42"/>
  <c r="BN28" i="42"/>
  <c r="BH32" i="42"/>
  <c r="BF27" i="42"/>
  <c r="BD28" i="42"/>
  <c r="CC27" i="42"/>
  <c r="CC32" i="42" s="1"/>
  <c r="CD23" i="42"/>
  <c r="T28" i="42"/>
  <c r="T32" i="42"/>
  <c r="R28" i="42"/>
  <c r="O28" i="42"/>
  <c r="CD8" i="42"/>
  <c r="CD10" i="42"/>
  <c r="CB27" i="42"/>
  <c r="CB32" i="42" s="1"/>
  <c r="CD11" i="42"/>
  <c r="CD13" i="42"/>
  <c r="CD15" i="42"/>
  <c r="CD17" i="42"/>
  <c r="CD19" i="42"/>
  <c r="CD22" i="42"/>
  <c r="CD24" i="42"/>
  <c r="CD26" i="42"/>
  <c r="I32" i="42"/>
  <c r="CD12" i="42"/>
  <c r="CD16" i="42"/>
  <c r="CD20" i="42"/>
  <c r="F28" i="42"/>
  <c r="CD9" i="42"/>
  <c r="E28" i="42"/>
  <c r="CD6" i="42"/>
  <c r="CD7" i="42"/>
  <c r="CD14" i="42"/>
  <c r="CD18" i="42"/>
  <c r="CD25" i="42"/>
  <c r="BZ32" i="41"/>
  <c r="BW28" i="41"/>
  <c r="BX27" i="41"/>
  <c r="BG28" i="41"/>
  <c r="BD28" i="41"/>
  <c r="AX32" i="41"/>
  <c r="CD20" i="41"/>
  <c r="AU32" i="41"/>
  <c r="AI28" i="41"/>
  <c r="AK27" i="41"/>
  <c r="AG32" i="41"/>
  <c r="CD8" i="41"/>
  <c r="CD12" i="41"/>
  <c r="AA28" i="41"/>
  <c r="I28" i="41"/>
  <c r="CD9" i="41"/>
  <c r="CD11" i="41"/>
  <c r="CD13" i="41"/>
  <c r="CD15" i="41"/>
  <c r="CD17" i="41"/>
  <c r="CD14" i="41"/>
  <c r="CD18" i="41"/>
  <c r="CD25" i="41"/>
  <c r="CD7" i="41"/>
  <c r="CD19" i="41"/>
  <c r="CD22" i="41"/>
  <c r="CD24" i="41"/>
  <c r="CD26" i="41"/>
  <c r="D27" i="41"/>
  <c r="B32" i="41"/>
  <c r="CD16" i="41"/>
  <c r="CD23" i="41"/>
  <c r="BT32" i="40"/>
  <c r="BS28" i="40"/>
  <c r="BQ32" i="40"/>
  <c r="BJ32" i="40"/>
  <c r="BD32" i="40"/>
  <c r="BA28" i="40"/>
  <c r="BC27" i="40"/>
  <c r="AT27" i="40"/>
  <c r="AR32" i="40"/>
  <c r="AO32" i="40"/>
  <c r="AL28" i="40"/>
  <c r="AI28" i="40"/>
  <c r="AG32" i="40"/>
  <c r="AH27" i="40"/>
  <c r="AB27" i="40"/>
  <c r="CD15" i="40"/>
  <c r="CD17" i="40"/>
  <c r="CD19" i="40"/>
  <c r="CD23" i="40"/>
  <c r="CD25" i="40"/>
  <c r="CD18" i="40"/>
  <c r="CD20" i="40"/>
  <c r="CD22" i="40"/>
  <c r="CD24" i="40"/>
  <c r="CD7" i="40"/>
  <c r="CD12" i="40"/>
  <c r="CD16" i="40"/>
  <c r="CD26" i="40"/>
  <c r="I28" i="40"/>
  <c r="CD8" i="40"/>
  <c r="CD9" i="40"/>
  <c r="CD11" i="40"/>
  <c r="CC27" i="40"/>
  <c r="CC32" i="40" s="1"/>
  <c r="E32" i="40"/>
  <c r="E28" i="40"/>
  <c r="CD14" i="40"/>
  <c r="CD10" i="40"/>
  <c r="B28" i="40"/>
  <c r="CD6" i="40"/>
  <c r="B32" i="40"/>
  <c r="BS32" i="39"/>
  <c r="BM32" i="39"/>
  <c r="BG32" i="39"/>
  <c r="BF32" i="39"/>
  <c r="AO32" i="39"/>
  <c r="AG32" i="39"/>
  <c r="L32" i="39"/>
  <c r="CC32" i="39"/>
  <c r="CB32" i="39"/>
  <c r="BY32" i="38"/>
  <c r="BM32" i="38"/>
  <c r="BH32" i="38"/>
  <c r="U32" i="38"/>
  <c r="B32" i="38"/>
  <c r="CC32" i="38"/>
  <c r="R32" i="38"/>
  <c r="AG32" i="38"/>
  <c r="F32" i="38"/>
  <c r="BQ32" i="38"/>
  <c r="CD30" i="38"/>
  <c r="CB32" i="38"/>
  <c r="BZ32" i="38"/>
  <c r="BZ31" i="37"/>
  <c r="BF31" i="37"/>
  <c r="BB31" i="37"/>
  <c r="AP31" i="37"/>
  <c r="AF31" i="37"/>
  <c r="CB31" i="37"/>
  <c r="BV31" i="34"/>
  <c r="BF31" i="34"/>
  <c r="Z31" i="34"/>
  <c r="AJ32" i="47"/>
  <c r="BY28" i="47"/>
  <c r="BY32" i="47"/>
  <c r="BV28" i="47"/>
  <c r="BT28" i="47"/>
  <c r="BM28" i="47"/>
  <c r="BA28" i="47"/>
  <c r="AZ27" i="47"/>
  <c r="AU32" i="47"/>
  <c r="AR32" i="47"/>
  <c r="AT27" i="47"/>
  <c r="AL28" i="47"/>
  <c r="AN27" i="47"/>
  <c r="W28" i="47"/>
  <c r="CD21" i="47"/>
  <c r="V27" i="47"/>
  <c r="U28" i="47"/>
  <c r="Q32" i="47"/>
  <c r="CD15" i="47"/>
  <c r="CD17" i="47"/>
  <c r="CD19" i="47"/>
  <c r="M27" i="47"/>
  <c r="CD20" i="47"/>
  <c r="CD23" i="47"/>
  <c r="CD25" i="47"/>
  <c r="CD16" i="47"/>
  <c r="CD13" i="47"/>
  <c r="CD22" i="47"/>
  <c r="CD24" i="47"/>
  <c r="CD14" i="47"/>
  <c r="CC27" i="47"/>
  <c r="CC32" i="47" s="1"/>
  <c r="CD6" i="47"/>
  <c r="CD8" i="47"/>
  <c r="CD11" i="47"/>
  <c r="CD7" i="47"/>
  <c r="CD9" i="47"/>
  <c r="CD10" i="47"/>
  <c r="CD12" i="47"/>
  <c r="CA27" i="46"/>
  <c r="BZ28" i="46"/>
  <c r="CD26" i="46"/>
  <c r="BN28" i="46"/>
  <c r="BM28" i="46"/>
  <c r="BD28" i="46"/>
  <c r="BF27" i="46"/>
  <c r="BA28" i="46"/>
  <c r="AX32" i="46"/>
  <c r="AX28" i="46"/>
  <c r="CD16" i="46"/>
  <c r="CD18" i="46"/>
  <c r="CD20" i="46"/>
  <c r="CD23" i="46"/>
  <c r="AP32" i="46"/>
  <c r="AM28" i="46"/>
  <c r="AG28" i="46"/>
  <c r="AC32" i="46"/>
  <c r="W28" i="46"/>
  <c r="CD13" i="46"/>
  <c r="Q28" i="46"/>
  <c r="CD22" i="46"/>
  <c r="CD24" i="46"/>
  <c r="CD25" i="46"/>
  <c r="CD14" i="46"/>
  <c r="CD21" i="46"/>
  <c r="CD17" i="46"/>
  <c r="CD19" i="46"/>
  <c r="CD15" i="46"/>
  <c r="D27" i="46"/>
  <c r="CC27" i="46"/>
  <c r="CC32" i="46" s="1"/>
  <c r="AI28" i="45"/>
  <c r="AK27" i="45"/>
  <c r="BU27" i="45"/>
  <c r="BT32" i="45"/>
  <c r="BR27" i="45"/>
  <c r="BL27" i="45"/>
  <c r="BK28" i="45"/>
  <c r="BA28" i="45"/>
  <c r="BA32" i="45"/>
  <c r="AL32" i="45"/>
  <c r="AL28" i="45"/>
  <c r="AG28" i="45"/>
  <c r="AH27" i="45"/>
  <c r="X28" i="45"/>
  <c r="CD26" i="45"/>
  <c r="CD13" i="45"/>
  <c r="CD15" i="45"/>
  <c r="CD19" i="45"/>
  <c r="V27" i="45"/>
  <c r="U28" i="45"/>
  <c r="CD22" i="45"/>
  <c r="S27" i="45"/>
  <c r="P27" i="45"/>
  <c r="CD18" i="45"/>
  <c r="I32" i="45"/>
  <c r="CD21" i="45"/>
  <c r="E32" i="45"/>
  <c r="F32" i="45"/>
  <c r="E28" i="45"/>
  <c r="CD16" i="45"/>
  <c r="CD23" i="45"/>
  <c r="CD25" i="45"/>
  <c r="CD20" i="45"/>
  <c r="CD17" i="45"/>
  <c r="CD14" i="45"/>
  <c r="CD24" i="45"/>
  <c r="CD8" i="46"/>
  <c r="CD12" i="46"/>
  <c r="CD9" i="46"/>
  <c r="CD6" i="46"/>
  <c r="CD11" i="46"/>
  <c r="CD7" i="46"/>
  <c r="CD10" i="46"/>
  <c r="CD6" i="45"/>
  <c r="CD12" i="45"/>
  <c r="CD9" i="45"/>
  <c r="CD7" i="45"/>
  <c r="CD8" i="45"/>
  <c r="CD11" i="45"/>
  <c r="CD10" i="45"/>
  <c r="CC28" i="44"/>
  <c r="CB28" i="44"/>
  <c r="AA32" i="43"/>
  <c r="AA28" i="43"/>
  <c r="BR27" i="47"/>
  <c r="BP32" i="47"/>
  <c r="CB27" i="46"/>
  <c r="CA27" i="40"/>
  <c r="BZ32" i="40"/>
  <c r="BZ28" i="40"/>
  <c r="BB28" i="41"/>
  <c r="BB32" i="41"/>
  <c r="BC27" i="41"/>
  <c r="BW32" i="42"/>
  <c r="BX27" i="42"/>
  <c r="BW28" i="42"/>
  <c r="B28" i="45"/>
  <c r="D27" i="45"/>
  <c r="B32" i="45"/>
  <c r="L28" i="45"/>
  <c r="L32" i="45"/>
  <c r="AJ28" i="45"/>
  <c r="AJ32" i="45"/>
  <c r="AF32" i="46"/>
  <c r="AF28" i="46"/>
  <c r="BG32" i="46"/>
  <c r="BG28" i="46"/>
  <c r="BH32" i="47"/>
  <c r="BH28" i="47"/>
  <c r="CB27" i="45"/>
  <c r="S27" i="43"/>
  <c r="AH27" i="46"/>
  <c r="Q28" i="47"/>
  <c r="CB31" i="34"/>
  <c r="CC27" i="45"/>
  <c r="CC32" i="45" s="1"/>
  <c r="AO32" i="38"/>
  <c r="BD32" i="38"/>
  <c r="BF32" i="38" s="1"/>
  <c r="V27" i="41"/>
  <c r="T32" i="41"/>
  <c r="AE27" i="42"/>
  <c r="AC32" i="42"/>
  <c r="M27" i="46"/>
  <c r="K32" i="46"/>
  <c r="K28" i="46"/>
  <c r="BW32" i="47"/>
  <c r="BW28" i="47"/>
  <c r="R31" i="37"/>
  <c r="AG31" i="37"/>
  <c r="BM31" i="37"/>
  <c r="CD31" i="40"/>
  <c r="CD18" i="47"/>
  <c r="CB27" i="47"/>
  <c r="W31" i="34"/>
  <c r="AP31" i="34"/>
  <c r="Q32" i="39"/>
  <c r="CB27" i="40"/>
  <c r="CC27" i="41"/>
  <c r="CC32" i="41" s="1"/>
  <c r="AB27" i="43"/>
  <c r="O32" i="38"/>
  <c r="AT27" i="42"/>
  <c r="AR32" i="42"/>
  <c r="AR28" i="42"/>
  <c r="T32" i="46"/>
  <c r="T28" i="46"/>
  <c r="AJ32" i="46"/>
  <c r="AJ28" i="46"/>
  <c r="I28" i="47"/>
  <c r="I32" i="47"/>
  <c r="AG28" i="47"/>
  <c r="AG32" i="47"/>
  <c r="AB27" i="41"/>
  <c r="R32" i="43"/>
  <c r="V27" i="46"/>
  <c r="BP28" i="47"/>
  <c r="CD13" i="40"/>
  <c r="CD31" i="44"/>
  <c r="AU31" i="34"/>
  <c r="BG31" i="34"/>
  <c r="BZ31" i="34"/>
  <c r="O28" i="41"/>
  <c r="P27" i="41"/>
  <c r="O32" i="41"/>
  <c r="BQ32" i="41"/>
  <c r="BR27" i="41"/>
  <c r="BE28" i="43"/>
  <c r="BE32" i="43"/>
  <c r="BF32" i="43" s="1"/>
  <c r="BF27" i="43"/>
  <c r="BL27" i="43"/>
  <c r="BJ32" i="43"/>
  <c r="AW27" i="45"/>
  <c r="AU28" i="45"/>
  <c r="BU27" i="47"/>
  <c r="BS32" i="47"/>
  <c r="I32" i="38"/>
  <c r="S27" i="40"/>
  <c r="Q32" i="40"/>
  <c r="CA27" i="45"/>
  <c r="BY32" i="45"/>
  <c r="BX27" i="46"/>
  <c r="BV28" i="46"/>
  <c r="BF27" i="47"/>
  <c r="BD32" i="47"/>
  <c r="AV32" i="39"/>
  <c r="O32" i="39"/>
  <c r="G27" i="47"/>
  <c r="AF28" i="40"/>
  <c r="AL32" i="46"/>
  <c r="BB32" i="38"/>
  <c r="BP32" i="38"/>
  <c r="BE32" i="41"/>
  <c r="BF32" i="41" s="1"/>
  <c r="AT27" i="41"/>
  <c r="S27" i="41"/>
  <c r="Q28" i="40"/>
  <c r="AA28" i="40"/>
  <c r="AV28" i="43"/>
  <c r="K32" i="43"/>
  <c r="BR27" i="46"/>
  <c r="AD32" i="38"/>
  <c r="Q28" i="41"/>
  <c r="AS28" i="41"/>
  <c r="AS28" i="46"/>
  <c r="C28" i="46"/>
  <c r="C31" i="37"/>
  <c r="B28" i="43"/>
  <c r="CD7" i="44"/>
  <c r="CD26" i="44"/>
  <c r="CD22" i="44"/>
  <c r="CD17" i="44"/>
  <c r="BG28" i="45"/>
  <c r="BS32" i="38"/>
  <c r="P27" i="40"/>
  <c r="N32" i="40"/>
  <c r="N28" i="40"/>
  <c r="AV32" i="40"/>
  <c r="AV28" i="40"/>
  <c r="BL27" i="40"/>
  <c r="BP28" i="40"/>
  <c r="P27" i="42"/>
  <c r="AW27" i="42"/>
  <c r="AU32" i="42"/>
  <c r="BT28" i="42"/>
  <c r="BT32" i="42"/>
  <c r="X28" i="43"/>
  <c r="Y27" i="43"/>
  <c r="AJ28" i="43"/>
  <c r="AK27" i="43"/>
  <c r="CB27" i="41"/>
  <c r="CB32" i="41" s="1"/>
  <c r="BA32" i="39"/>
  <c r="J27" i="41"/>
  <c r="BO27" i="41"/>
  <c r="D27" i="42"/>
  <c r="B32" i="42"/>
  <c r="AN27" i="42"/>
  <c r="AH27" i="43"/>
  <c r="AF32" i="43"/>
  <c r="AW27" i="43"/>
  <c r="BX27" i="43"/>
  <c r="BV28" i="43"/>
  <c r="BJ28" i="46"/>
  <c r="BL27" i="46"/>
  <c r="AQ27" i="47"/>
  <c r="AO32" i="47"/>
  <c r="BG32" i="47"/>
  <c r="BG28" i="47"/>
  <c r="BK28" i="47"/>
  <c r="BK32" i="47"/>
  <c r="BR27" i="43"/>
  <c r="CD6" i="41"/>
  <c r="CD10" i="41"/>
  <c r="CD21" i="41"/>
  <c r="J27" i="42"/>
  <c r="BU27" i="41"/>
  <c r="CB28" i="43" l="1"/>
  <c r="CB28" i="42"/>
  <c r="BF32" i="47"/>
  <c r="CD27" i="44"/>
  <c r="CB32" i="44"/>
  <c r="CC28" i="43"/>
  <c r="CD27" i="43"/>
  <c r="CC28" i="42"/>
  <c r="CD27" i="42"/>
  <c r="CB28" i="41"/>
  <c r="CC28" i="41"/>
  <c r="CC31" i="37"/>
  <c r="CB28" i="47"/>
  <c r="CC28" i="45"/>
  <c r="CD27" i="45"/>
  <c r="CB32" i="45"/>
  <c r="CB28" i="46"/>
  <c r="CC28" i="46"/>
  <c r="CB28" i="40"/>
  <c r="CB28" i="45"/>
  <c r="CC28" i="47"/>
  <c r="CD27" i="46"/>
  <c r="CB32" i="46"/>
  <c r="CD27" i="47"/>
  <c r="CB32" i="47"/>
  <c r="CC32" i="44"/>
  <c r="CC31" i="34"/>
  <c r="CB32" i="40"/>
  <c r="CD27" i="40"/>
  <c r="CC28" i="40"/>
</calcChain>
</file>

<file path=xl/sharedStrings.xml><?xml version="1.0" encoding="utf-8"?>
<sst xmlns="http://schemas.openxmlformats.org/spreadsheetml/2006/main" count="1642" uniqueCount="82">
  <si>
    <t xml:space="preserve"> </t>
  </si>
  <si>
    <t>"Бабынинский район"</t>
  </si>
  <si>
    <t>"Барятинский район"</t>
  </si>
  <si>
    <t>"Боровский район"</t>
  </si>
  <si>
    <t>"Дзержинский район"</t>
  </si>
  <si>
    <t>"Думиничский район"</t>
  </si>
  <si>
    <t>"Жиздринский район"</t>
  </si>
  <si>
    <t>"Жуковский район"</t>
  </si>
  <si>
    <t>"Износковский район"</t>
  </si>
  <si>
    <t>"Козельский район"</t>
  </si>
  <si>
    <t>"Куйбышевский район"</t>
  </si>
  <si>
    <t>"Малоярославецкий район"</t>
  </si>
  <si>
    <t>"Медынский район"</t>
  </si>
  <si>
    <t>"Мещовский район"</t>
  </si>
  <si>
    <t>"Мосальский район"</t>
  </si>
  <si>
    <t>"Перемышльский район"</t>
  </si>
  <si>
    <t>"Спас-Деменский район"</t>
  </si>
  <si>
    <t>"Сухиничский район"</t>
  </si>
  <si>
    <t>"Тарусский район"</t>
  </si>
  <si>
    <t>"Ульяновский район"</t>
  </si>
  <si>
    <t>"Ферзиковский район"</t>
  </si>
  <si>
    <t>"Хвастовичский район"</t>
  </si>
  <si>
    <t>"Юхновский район"</t>
  </si>
  <si>
    <t>"Гор. Обнинск"</t>
  </si>
  <si>
    <t>"Гор. Калуга"</t>
  </si>
  <si>
    <t>ИТОГО</t>
  </si>
  <si>
    <t xml:space="preserve">уточненный план </t>
  </si>
  <si>
    <t>%</t>
  </si>
  <si>
    <t xml:space="preserve">Доходы (налоговые и неналоговые)                    </t>
  </si>
  <si>
    <t xml:space="preserve">Дотации от других бюджетов  бюджетной системы Российской Федерации  (00020201000000000151)                </t>
  </si>
  <si>
    <t xml:space="preserve">Субсидии от других бюджетов  бюджетной системы Российской Федерации (00020202000000000151)                       </t>
  </si>
  <si>
    <t xml:space="preserve">Субвенции от других бюджетов  бюджетной системы Российской Федерации (00020203000000000151)                       </t>
  </si>
  <si>
    <t xml:space="preserve">Прочие безвозмездные поступления (00020700000000000180)                            </t>
  </si>
  <si>
    <t>ВСЕГО ДОХОДОВ</t>
  </si>
  <si>
    <t xml:space="preserve">Общегосударственные вопросы  </t>
  </si>
  <si>
    <t>Национальная оборона</t>
  </si>
  <si>
    <t xml:space="preserve">Национальная  безопасность и провоохранительная деятельность </t>
  </si>
  <si>
    <t xml:space="preserve">Национальная экономика  </t>
  </si>
  <si>
    <t xml:space="preserve">Жилищно-коммунальное хозяйство </t>
  </si>
  <si>
    <t xml:space="preserve">Охрана окружающей среды </t>
  </si>
  <si>
    <t xml:space="preserve">Образование  </t>
  </si>
  <si>
    <t xml:space="preserve">Социальная политика     </t>
  </si>
  <si>
    <t>Межбюджетные трансферты</t>
  </si>
  <si>
    <t>ВСЕГО РАСХОДОВ</t>
  </si>
  <si>
    <t>Дефицит - (профицит +)</t>
  </si>
  <si>
    <t>из расходов:</t>
  </si>
  <si>
    <t>Оплата труда с начислениями</t>
  </si>
  <si>
    <t>Коммунальные услуги</t>
  </si>
  <si>
    <t>Доля оплаты труда с начислениями и коммунальных услуг в общих расходах</t>
  </si>
  <si>
    <t>"Гор. Киров и Кировский район"</t>
  </si>
  <si>
    <t>Иные межбюджетные трансферты                  (00020204000000000151)</t>
  </si>
  <si>
    <t>"Гор. Людиново и Людиновский район"</t>
  </si>
  <si>
    <t>Физическая культура и спорт</t>
  </si>
  <si>
    <t>Культура, кинематография</t>
  </si>
  <si>
    <t>Средства массовой информации</t>
  </si>
  <si>
    <t>Обслуживание государственного и муниципального долга</t>
  </si>
  <si>
    <t>Исполнено на 1 апреля</t>
  </si>
  <si>
    <t>Исполнено на 1 февраля</t>
  </si>
  <si>
    <t>Исполнено на 1 мая</t>
  </si>
  <si>
    <t>Исполнено на 1 июня</t>
  </si>
  <si>
    <t>Исполнено на 1 августа</t>
  </si>
  <si>
    <t>Исполнено на 1 сентября</t>
  </si>
  <si>
    <t>Исполнено на 1 октября</t>
  </si>
  <si>
    <t>Исполнено на 1 марта</t>
  </si>
  <si>
    <t>Исполнено на 1 июля</t>
  </si>
  <si>
    <t>Исполнено на 1 ноября</t>
  </si>
  <si>
    <t>Исполнено на 1 декабря</t>
  </si>
  <si>
    <t>Исполнено на 1 января</t>
  </si>
  <si>
    <t>Здравоохранение</t>
  </si>
  <si>
    <t>Исполнение консолидированных бюджетов районов и городов области на 01.02.2017 года (по месячному отчету)</t>
  </si>
  <si>
    <t>"Город Киров и Кировский район"</t>
  </si>
  <si>
    <t>Исполнение консолидированных бюджетов районов и городов области на 01.03.2017 года (по месячному отчету)</t>
  </si>
  <si>
    <t>Исполнение консолидированных бюджетов районов и городов области на 01.04.2017 года (по месячному отчету)</t>
  </si>
  <si>
    <t>Исполнение консолидированных бюджетов районов и городов области на 01.05.2017 года (по месячному отчету)</t>
  </si>
  <si>
    <t>Исполнение консолидированных бюджетов районов и городов области на 01.06.2017 года (по месячному отчету)</t>
  </si>
  <si>
    <t>Исполнение консолидированных бюджетов районов и городов области на 01.07.2017 года (по месячному отчету)</t>
  </si>
  <si>
    <t>Исполнение консолидированных бюджетов районов и городов области на 01.08.2017 года (по месячному отчету)</t>
  </si>
  <si>
    <t>Исполнение консолидированных бюджетов районов и городов области на 01.09.2017 года (по месячному отчету)</t>
  </si>
  <si>
    <t>Исполнение консолидированных бюджетов районов и городов области на 01.10.2017 года (по месячному отчету)</t>
  </si>
  <si>
    <t>Исполнение консолидированных бюджетов районов и городов области на 01.11.2017 года (по месячному отчету)</t>
  </si>
  <si>
    <t>Исполнение консолидированных бюджетов районов и городов области на 01.12.2017 года (по месячному отчету)</t>
  </si>
  <si>
    <t>Исполнение консолидированных бюджетов районов и городов области на 01.01.2018 года (по месячному отчету)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</si>
</sst>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48" x14ac:knownFonts="1">
    <font>
      <sz val="10"/>
      <name val="Arial Cyr"/>
      <charset val="204"/>
    </font>
    <font>
      <sz val="10"/>
      <name val="Arial Cyr"/>
      <charset val="204"/>
    </font>
    <font>
      <b/>
      <sz val="12"/>
      <color indexed="24"/>
      <name val="Times New Roman Cyr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 Cyr"/>
      <charset val="204"/>
    </font>
    <font>
      <i/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"/>
    </font>
    <font>
      <sz val="10"/>
      <color indexed="9"/>
      <name val="Arial"/>
    </font>
    <font>
      <sz val="10"/>
      <color indexed="16"/>
      <name val="Arial"/>
    </font>
    <font>
      <b/>
      <sz val="10"/>
      <color indexed="53"/>
      <name val="Arial"/>
    </font>
    <font>
      <b/>
      <sz val="10"/>
      <color indexed="9"/>
      <name val="Arial"/>
    </font>
    <font>
      <i/>
      <sz val="10"/>
      <color indexed="23"/>
      <name val="Arial"/>
    </font>
    <font>
      <sz val="10"/>
      <color indexed="17"/>
      <name val="Arial"/>
    </font>
    <font>
      <b/>
      <sz val="15"/>
      <color indexed="62"/>
      <name val="Arial"/>
    </font>
    <font>
      <b/>
      <sz val="13"/>
      <color indexed="62"/>
      <name val="Arial"/>
    </font>
    <font>
      <b/>
      <sz val="10"/>
      <color indexed="62"/>
      <name val="Arial"/>
    </font>
    <font>
      <sz val="10"/>
      <color indexed="62"/>
      <name val="Arial"/>
    </font>
    <font>
      <sz val="10"/>
      <color indexed="53"/>
      <name val="Arial"/>
    </font>
    <font>
      <sz val="10"/>
      <color indexed="19"/>
      <name val="Arial"/>
    </font>
    <font>
      <b/>
      <sz val="10"/>
      <color indexed="63"/>
      <name val="Arial"/>
    </font>
    <font>
      <b/>
      <sz val="18"/>
      <color indexed="62"/>
      <name val="Cambria"/>
    </font>
    <font>
      <b/>
      <sz val="10"/>
      <name val="Arial"/>
    </font>
    <font>
      <sz val="10"/>
      <color indexed="10"/>
      <name val="Arial"/>
    </font>
    <font>
      <b/>
      <sz val="16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theme="1"/>
      <name val="Arial"/>
    </font>
    <font>
      <sz val="10"/>
      <color theme="1"/>
      <name val="Arial"/>
      <family val="2"/>
      <charset val="204"/>
    </font>
  </fonts>
  <fills count="39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4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4"/>
      </top>
      <bottom style="double">
        <color indexed="5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87">
    <xf numFmtId="0" fontId="0" fillId="0" borderId="0"/>
    <xf numFmtId="0" fontId="26" fillId="2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4" borderId="0" applyNumberFormat="0" applyBorder="0" applyAlignment="0" applyProtection="0"/>
    <xf numFmtId="0" fontId="26" fillId="2" borderId="0" applyNumberFormat="0" applyBorder="0" applyAlignment="0" applyProtection="0"/>
    <xf numFmtId="0" fontId="26" fillId="3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26" fillId="4" borderId="0" applyNumberFormat="0" applyBorder="0" applyAlignment="0" applyProtection="0"/>
    <xf numFmtId="0" fontId="26" fillId="11" borderId="0" applyNumberFormat="0" applyBorder="0" applyAlignment="0" applyProtection="0"/>
    <xf numFmtId="0" fontId="26" fillId="12" borderId="0" applyNumberFormat="0" applyBorder="0" applyAlignment="0" applyProtection="0"/>
    <xf numFmtId="0" fontId="26" fillId="11" borderId="0" applyNumberFormat="0" applyBorder="0" applyAlignment="0" applyProtection="0"/>
    <xf numFmtId="0" fontId="26" fillId="4" borderId="0" applyNumberFormat="0" applyBorder="0" applyAlignment="0" applyProtection="0"/>
    <xf numFmtId="0" fontId="26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8" borderId="0" applyNumberFormat="0" applyBorder="0" applyAlignment="0" applyProtection="0"/>
    <xf numFmtId="0" fontId="9" fillId="14" borderId="0" applyNumberFormat="0" applyBorder="0" applyAlignment="0" applyProtection="0"/>
    <xf numFmtId="0" fontId="9" fillId="17" borderId="0" applyNumberFormat="0" applyBorder="0" applyAlignment="0" applyProtection="0"/>
    <xf numFmtId="0" fontId="27" fillId="18" borderId="0" applyNumberFormat="0" applyBorder="0" applyAlignment="0" applyProtection="0"/>
    <xf numFmtId="0" fontId="27" fillId="19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7" fillId="18" borderId="0" applyNumberFormat="0" applyBorder="0" applyAlignment="0" applyProtection="0"/>
    <xf numFmtId="0" fontId="27" fillId="13" borderId="0" applyNumberFormat="0" applyBorder="0" applyAlignment="0" applyProtection="0"/>
    <xf numFmtId="0" fontId="10" fillId="20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27" fillId="24" borderId="0" applyNumberFormat="0" applyBorder="0" applyAlignment="0" applyProtection="0"/>
    <xf numFmtId="0" fontId="27" fillId="25" borderId="0" applyNumberFormat="0" applyBorder="0" applyAlignment="0" applyProtection="0"/>
    <xf numFmtId="0" fontId="27" fillId="26" borderId="0" applyNumberFormat="0" applyBorder="0" applyAlignment="0" applyProtection="0"/>
    <xf numFmtId="0" fontId="27" fillId="24" borderId="0" applyNumberFormat="0" applyBorder="0" applyAlignment="0" applyProtection="0"/>
    <xf numFmtId="0" fontId="27" fillId="27" borderId="0" applyNumberFormat="0" applyBorder="0" applyAlignment="0" applyProtection="0"/>
    <xf numFmtId="0" fontId="27" fillId="19" borderId="0" applyNumberFormat="0" applyBorder="0" applyAlignment="0" applyProtection="0"/>
    <xf numFmtId="0" fontId="28" fillId="28" borderId="0" applyNumberFormat="0" applyBorder="0" applyAlignment="0" applyProtection="0"/>
    <xf numFmtId="0" fontId="29" fillId="29" borderId="1" applyNumberFormat="0" applyAlignment="0" applyProtection="0"/>
    <xf numFmtId="0" fontId="30" fillId="26" borderId="2" applyNumberFormat="0" applyAlignment="0" applyProtection="0"/>
    <xf numFmtId="0" fontId="31" fillId="0" borderId="0" applyNumberFormat="0" applyFill="0" applyBorder="0" applyAlignment="0" applyProtection="0"/>
    <xf numFmtId="0" fontId="32" fillId="12" borderId="0" applyNumberFormat="0" applyBorder="0" applyAlignment="0" applyProtection="0"/>
    <xf numFmtId="0" fontId="33" fillId="0" borderId="3" applyNumberFormat="0" applyFill="0" applyAlignment="0" applyProtection="0"/>
    <xf numFmtId="0" fontId="34" fillId="0" borderId="4" applyNumberFormat="0" applyFill="0" applyAlignment="0" applyProtection="0"/>
    <xf numFmtId="0" fontId="35" fillId="0" borderId="5" applyNumberFormat="0" applyFill="0" applyAlignment="0" applyProtection="0"/>
    <xf numFmtId="0" fontId="35" fillId="0" borderId="0" applyNumberFormat="0" applyFill="0" applyBorder="0" applyAlignment="0" applyProtection="0"/>
    <xf numFmtId="0" fontId="36" fillId="13" borderId="1" applyNumberFormat="0" applyAlignment="0" applyProtection="0"/>
    <xf numFmtId="0" fontId="37" fillId="0" borderId="6" applyNumberFormat="0" applyFill="0" applyAlignment="0" applyProtection="0"/>
    <xf numFmtId="0" fontId="38" fillId="30" borderId="0" applyNumberFormat="0" applyBorder="0" applyAlignment="0" applyProtection="0"/>
    <xf numFmtId="0" fontId="26" fillId="3" borderId="7" applyNumberFormat="0" applyFont="0" applyAlignment="0" applyProtection="0"/>
    <xf numFmtId="0" fontId="39" fillId="29" borderId="8" applyNumberFormat="0" applyAlignment="0" applyProtection="0"/>
    <xf numFmtId="0" fontId="40" fillId="0" borderId="0" applyNumberFormat="0" applyFill="0" applyBorder="0" applyAlignment="0" applyProtection="0"/>
    <xf numFmtId="0" fontId="41" fillId="0" borderId="9" applyNumberFormat="0" applyFill="0" applyAlignment="0" applyProtection="0"/>
    <xf numFmtId="0" fontId="42" fillId="0" borderId="0" applyNumberFormat="0" applyFill="0" applyBorder="0" applyAlignment="0" applyProtection="0"/>
    <xf numFmtId="0" fontId="10" fillId="31" borderId="0" applyNumberFormat="0" applyBorder="0" applyAlignment="0" applyProtection="0"/>
    <xf numFmtId="0" fontId="10" fillId="32" borderId="0" applyNumberFormat="0" applyBorder="0" applyAlignment="0" applyProtection="0"/>
    <xf numFmtId="0" fontId="10" fillId="33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34" borderId="0" applyNumberFormat="0" applyBorder="0" applyAlignment="0" applyProtection="0"/>
    <xf numFmtId="0" fontId="11" fillId="10" borderId="1" applyNumberFormat="0" applyAlignment="0" applyProtection="0"/>
    <xf numFmtId="0" fontId="12" fillId="35" borderId="8" applyNumberFormat="0" applyAlignment="0" applyProtection="0"/>
    <xf numFmtId="0" fontId="13" fillId="35" borderId="1" applyNumberFormat="0" applyAlignment="0" applyProtection="0"/>
    <xf numFmtId="0" fontId="14" fillId="0" borderId="10" applyNumberFormat="0" applyFill="0" applyAlignment="0" applyProtection="0"/>
    <xf numFmtId="0" fontId="15" fillId="0" borderId="11" applyNumberFormat="0" applyFill="0" applyAlignment="0" applyProtection="0"/>
    <xf numFmtId="0" fontId="16" fillId="0" borderId="12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13" applyNumberFormat="0" applyFill="0" applyAlignment="0" applyProtection="0"/>
    <xf numFmtId="0" fontId="18" fillId="36" borderId="2" applyNumberFormat="0" applyAlignment="0" applyProtection="0"/>
    <xf numFmtId="0" fontId="19" fillId="0" borderId="0" applyNumberFormat="0" applyFill="0" applyBorder="0" applyAlignment="0" applyProtection="0"/>
    <xf numFmtId="0" fontId="20" fillId="37" borderId="0" applyNumberFormat="0" applyBorder="0" applyAlignment="0" applyProtection="0"/>
    <xf numFmtId="0" fontId="46" fillId="0" borderId="0"/>
    <xf numFmtId="0" fontId="47" fillId="0" borderId="0"/>
    <xf numFmtId="0" fontId="1" fillId="0" borderId="0"/>
    <xf numFmtId="0" fontId="21" fillId="6" borderId="0" applyNumberFormat="0" applyBorder="0" applyAlignment="0" applyProtection="0"/>
    <xf numFmtId="0" fontId="22" fillId="0" borderId="0" applyNumberFormat="0" applyFill="0" applyBorder="0" applyAlignment="0" applyProtection="0"/>
    <xf numFmtId="0" fontId="1" fillId="38" borderId="7" applyNumberFormat="0" applyFont="0" applyAlignment="0" applyProtection="0"/>
    <xf numFmtId="0" fontId="23" fillId="0" borderId="6" applyNumberFormat="0" applyFill="0" applyAlignment="0" applyProtection="0"/>
    <xf numFmtId="1" fontId="2" fillId="0" borderId="0"/>
    <xf numFmtId="0" fontId="24" fillId="0" borderId="0" applyNumberFormat="0" applyFill="0" applyBorder="0" applyAlignment="0" applyProtection="0"/>
    <xf numFmtId="0" fontId="25" fillId="7" borderId="0" applyNumberFormat="0" applyBorder="0" applyAlignment="0" applyProtection="0"/>
  </cellStyleXfs>
  <cellXfs count="51">
    <xf numFmtId="0" fontId="0" fillId="0" borderId="0" xfId="0"/>
    <xf numFmtId="164" fontId="4" fillId="0" borderId="14" xfId="0" applyNumberFormat="1" applyFont="1" applyFill="1" applyBorder="1" applyAlignment="1">
      <alignment horizontal="right" wrapText="1"/>
    </xf>
    <xf numFmtId="164" fontId="3" fillId="0" borderId="14" xfId="0" applyNumberFormat="1" applyFont="1" applyFill="1" applyBorder="1" applyAlignment="1">
      <alignment horizontal="right" wrapText="1"/>
    </xf>
    <xf numFmtId="4" fontId="4" fillId="0" borderId="14" xfId="0" applyNumberFormat="1" applyFont="1" applyFill="1" applyBorder="1" applyAlignment="1">
      <alignment horizontal="right" wrapText="1"/>
    </xf>
    <xf numFmtId="164" fontId="5" fillId="0" borderId="14" xfId="0" applyNumberFormat="1" applyFont="1" applyFill="1" applyBorder="1" applyAlignment="1">
      <alignment horizontal="left" wrapText="1"/>
    </xf>
    <xf numFmtId="164" fontId="6" fillId="0" borderId="14" xfId="0" applyNumberFormat="1" applyFont="1" applyFill="1" applyBorder="1" applyAlignment="1">
      <alignment horizontal="left" vertical="center" wrapText="1"/>
    </xf>
    <xf numFmtId="164" fontId="5" fillId="0" borderId="14" xfId="0" applyNumberFormat="1" applyFont="1" applyFill="1" applyBorder="1" applyAlignment="1">
      <alignment horizontal="right" wrapText="1"/>
    </xf>
    <xf numFmtId="164" fontId="8" fillId="0" borderId="14" xfId="0" applyNumberFormat="1" applyFont="1" applyFill="1" applyBorder="1" applyAlignment="1">
      <alignment horizontal="left" wrapText="1"/>
    </xf>
    <xf numFmtId="164" fontId="6" fillId="0" borderId="14" xfId="0" applyNumberFormat="1" applyFont="1" applyFill="1" applyBorder="1" applyAlignment="1">
      <alignment horizontal="left" wrapText="1"/>
    </xf>
    <xf numFmtId="164" fontId="3" fillId="0" borderId="15" xfId="0" applyNumberFormat="1" applyFont="1" applyFill="1" applyBorder="1" applyAlignment="1">
      <alignment horizontal="right" wrapText="1"/>
    </xf>
    <xf numFmtId="164" fontId="3" fillId="0" borderId="16" xfId="0" applyNumberFormat="1" applyFont="1" applyFill="1" applyBorder="1" applyAlignment="1">
      <alignment horizontal="right" wrapText="1"/>
    </xf>
    <xf numFmtId="10" fontId="3" fillId="0" borderId="14" xfId="0" applyNumberFormat="1" applyFont="1" applyFill="1" applyBorder="1" applyAlignment="1">
      <alignment horizontal="right" wrapText="1"/>
    </xf>
    <xf numFmtId="10" fontId="3" fillId="0" borderId="14" xfId="79" applyNumberFormat="1" applyFont="1" applyFill="1" applyBorder="1" applyAlignment="1">
      <alignment horizontal="right" wrapText="1"/>
    </xf>
    <xf numFmtId="0" fontId="4" fillId="0" borderId="0" xfId="0" applyFont="1" applyAlignment="1">
      <alignment horizontal="right" wrapText="1"/>
    </xf>
    <xf numFmtId="0" fontId="6" fillId="0" borderId="14" xfId="0" applyNumberFormat="1" applyFont="1" applyBorder="1" applyAlignment="1">
      <alignment horizontal="left" vertical="center" wrapText="1"/>
    </xf>
    <xf numFmtId="10" fontId="3" fillId="0" borderId="0" xfId="79" applyNumberFormat="1" applyFont="1" applyFill="1" applyBorder="1" applyAlignment="1">
      <alignment horizontal="right" wrapText="1"/>
    </xf>
    <xf numFmtId="10" fontId="4" fillId="0" borderId="14" xfId="79" applyNumberFormat="1" applyFont="1" applyFill="1" applyBorder="1" applyAlignment="1">
      <alignment horizontal="right" wrapText="1"/>
    </xf>
    <xf numFmtId="4" fontId="4" fillId="0" borderId="0" xfId="0" applyNumberFormat="1" applyFont="1" applyAlignment="1">
      <alignment horizontal="right" wrapText="1"/>
    </xf>
    <xf numFmtId="0" fontId="4" fillId="0" borderId="0" xfId="0" applyFont="1" applyFill="1" applyBorder="1" applyAlignment="1">
      <alignment horizontal="right" wrapText="1"/>
    </xf>
    <xf numFmtId="10" fontId="4" fillId="0" borderId="14" xfId="0" applyNumberFormat="1" applyFont="1" applyFill="1" applyBorder="1" applyAlignment="1">
      <alignment horizontal="right" wrapText="1"/>
    </xf>
    <xf numFmtId="164" fontId="43" fillId="0" borderId="0" xfId="0" applyNumberFormat="1" applyFont="1" applyFill="1" applyBorder="1" applyAlignment="1">
      <alignment vertical="center" wrapText="1"/>
    </xf>
    <xf numFmtId="0" fontId="43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3" fillId="0" borderId="0" xfId="0" applyFont="1" applyFill="1" applyBorder="1" applyAlignment="1">
      <alignment wrapText="1"/>
    </xf>
    <xf numFmtId="4" fontId="3" fillId="0" borderId="14" xfId="0" applyNumberFormat="1" applyFont="1" applyBorder="1" applyAlignment="1">
      <alignment horizontal="right" wrapText="1" shrinkToFit="1"/>
    </xf>
    <xf numFmtId="10" fontId="3" fillId="0" borderId="14" xfId="79" applyNumberFormat="1" applyFont="1" applyFill="1" applyBorder="1" applyAlignment="1">
      <alignment wrapText="1"/>
    </xf>
    <xf numFmtId="4" fontId="44" fillId="29" borderId="17" xfId="77" applyNumberFormat="1" applyFont="1" applyFill="1" applyBorder="1" applyAlignment="1">
      <alignment horizontal="right"/>
    </xf>
    <xf numFmtId="4" fontId="3" fillId="0" borderId="0" xfId="0" applyNumberFormat="1" applyFont="1" applyFill="1" applyBorder="1" applyAlignment="1">
      <alignment wrapText="1"/>
    </xf>
    <xf numFmtId="4" fontId="4" fillId="0" borderId="14" xfId="0" applyNumberFormat="1" applyFont="1" applyBorder="1" applyAlignment="1">
      <alignment horizontal="right" wrapText="1" shrinkToFit="1"/>
    </xf>
    <xf numFmtId="4" fontId="45" fillId="29" borderId="17" xfId="77" applyNumberFormat="1" applyFont="1" applyFill="1" applyBorder="1" applyAlignment="1">
      <alignment horizontal="right"/>
    </xf>
    <xf numFmtId="4" fontId="4" fillId="0" borderId="0" xfId="0" applyNumberFormat="1" applyFont="1" applyFill="1" applyBorder="1" applyAlignment="1">
      <alignment wrapText="1"/>
    </xf>
    <xf numFmtId="164" fontId="3" fillId="0" borderId="0" xfId="0" applyNumberFormat="1" applyFont="1" applyAlignment="1">
      <alignment wrapText="1"/>
    </xf>
    <xf numFmtId="0" fontId="3" fillId="0" borderId="14" xfId="0" applyNumberFormat="1" applyFont="1" applyBorder="1" applyAlignment="1">
      <alignment horizontal="left" wrapText="1"/>
    </xf>
    <xf numFmtId="0" fontId="3" fillId="0" borderId="0" xfId="0" applyNumberFormat="1" applyFont="1" applyBorder="1" applyAlignment="1">
      <alignment horizontal="left" wrapText="1"/>
    </xf>
    <xf numFmtId="0" fontId="3" fillId="0" borderId="0" xfId="0" applyFont="1" applyBorder="1" applyAlignment="1">
      <alignment wrapText="1"/>
    </xf>
    <xf numFmtId="0" fontId="3" fillId="0" borderId="14" xfId="0" applyFont="1" applyBorder="1" applyAlignment="1">
      <alignment wrapText="1"/>
    </xf>
    <xf numFmtId="4" fontId="3" fillId="0" borderId="14" xfId="0" applyNumberFormat="1" applyFont="1" applyBorder="1" applyAlignment="1">
      <alignment wrapText="1"/>
    </xf>
    <xf numFmtId="4" fontId="3" fillId="0" borderId="18" xfId="0" applyNumberFormat="1" applyFont="1" applyBorder="1" applyAlignment="1">
      <alignment horizontal="right" wrapText="1" shrinkToFit="1"/>
    </xf>
    <xf numFmtId="4" fontId="3" fillId="0" borderId="19" xfId="0" applyNumberFormat="1" applyFont="1" applyBorder="1" applyAlignment="1">
      <alignment horizontal="right" wrapText="1" shrinkToFit="1"/>
    </xf>
    <xf numFmtId="10" fontId="3" fillId="0" borderId="0" xfId="79" applyNumberFormat="1" applyFont="1" applyFill="1" applyBorder="1" applyAlignment="1">
      <alignment wrapText="1"/>
    </xf>
    <xf numFmtId="0" fontId="4" fillId="0" borderId="0" xfId="0" applyFont="1" applyAlignment="1">
      <alignment wrapText="1"/>
    </xf>
    <xf numFmtId="4" fontId="3" fillId="0" borderId="0" xfId="0" applyNumberFormat="1" applyFont="1" applyAlignment="1">
      <alignment wrapText="1"/>
    </xf>
    <xf numFmtId="4" fontId="3" fillId="0" borderId="0" xfId="0" applyNumberFormat="1" applyFont="1" applyBorder="1" applyAlignment="1">
      <alignment wrapText="1"/>
    </xf>
    <xf numFmtId="165" fontId="3" fillId="0" borderId="14" xfId="0" applyNumberFormat="1" applyFont="1" applyBorder="1" applyAlignment="1">
      <alignment wrapText="1"/>
    </xf>
    <xf numFmtId="10" fontId="4" fillId="0" borderId="14" xfId="79" applyNumberFormat="1" applyFont="1" applyFill="1" applyBorder="1" applyAlignment="1">
      <alignment wrapText="1"/>
    </xf>
    <xf numFmtId="164" fontId="5" fillId="0" borderId="14" xfId="0" applyNumberFormat="1" applyFont="1" applyFill="1" applyBorder="1" applyAlignment="1">
      <alignment horizontal="center" vertical="center" wrapText="1"/>
    </xf>
    <xf numFmtId="164" fontId="6" fillId="0" borderId="14" xfId="0" applyNumberFormat="1" applyFont="1" applyFill="1" applyBorder="1" applyAlignment="1">
      <alignment wrapText="1"/>
    </xf>
    <xf numFmtId="164" fontId="5" fillId="0" borderId="14" xfId="84" applyNumberFormat="1" applyFont="1" applyFill="1" applyBorder="1" applyAlignment="1" applyProtection="1">
      <alignment horizontal="center" vertical="center" wrapText="1"/>
    </xf>
    <xf numFmtId="164" fontId="5" fillId="0" borderId="14" xfId="0" applyNumberFormat="1" applyFont="1" applyFill="1" applyBorder="1" applyAlignment="1">
      <alignment wrapText="1"/>
    </xf>
    <xf numFmtId="0" fontId="43" fillId="0" borderId="20" xfId="0" applyFont="1" applyFill="1" applyBorder="1" applyAlignment="1">
      <alignment horizontal="left" vertical="center" wrapText="1"/>
    </xf>
    <xf numFmtId="164" fontId="5" fillId="0" borderId="14" xfId="0" applyNumberFormat="1" applyFont="1" applyFill="1" applyBorder="1" applyAlignment="1">
      <alignment horizontal="left" vertical="center" wrapText="1"/>
    </xf>
  </cellXfs>
  <cellStyles count="87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Акцент1" xfId="7" builtinId="30" customBuiltin="1"/>
    <cellStyle name="20% - Акцент2" xfId="8" builtinId="34" customBuiltin="1"/>
    <cellStyle name="20% - Акцент3" xfId="9" builtinId="38" customBuiltin="1"/>
    <cellStyle name="20% - Акцент4" xfId="10" builtinId="42" customBuiltin="1"/>
    <cellStyle name="20% - Акцент5" xfId="11" builtinId="46" customBuiltin="1"/>
    <cellStyle name="20% - Акцент6" xfId="12" builtinId="50" customBuiltin="1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- Акцент1" xfId="19" builtinId="31" customBuiltin="1"/>
    <cellStyle name="40% - Акцент2" xfId="20" builtinId="35" customBuiltin="1"/>
    <cellStyle name="40% - Акцент3" xfId="21" builtinId="39" customBuiltin="1"/>
    <cellStyle name="40% - Акцент4" xfId="22" builtinId="43" customBuiltin="1"/>
    <cellStyle name="40% - Акцент5" xfId="23" builtinId="47" customBuiltin="1"/>
    <cellStyle name="40% - Акцент6" xfId="24" builtinId="51" customBuiltin="1"/>
    <cellStyle name="60% - Accent1" xfId="25"/>
    <cellStyle name="60% - Accent2" xfId="26"/>
    <cellStyle name="60% - Accent3" xfId="27"/>
    <cellStyle name="60% - Accent4" xfId="28"/>
    <cellStyle name="60% - Accent5" xfId="29"/>
    <cellStyle name="60% - Accent6" xfId="30"/>
    <cellStyle name="60% - Акцент1" xfId="31" builtinId="32" customBuiltin="1"/>
    <cellStyle name="60% - Акцент2" xfId="32" builtinId="36" customBuiltin="1"/>
    <cellStyle name="60% - Акцент3" xfId="33" builtinId="40" customBuiltin="1"/>
    <cellStyle name="60% - Акцент4" xfId="34" builtinId="44" customBuiltin="1"/>
    <cellStyle name="60% - Акцент5" xfId="35" builtinId="48" customBuiltin="1"/>
    <cellStyle name="60% - Акцент6" xfId="36" builtinId="52" customBuiltin="1"/>
    <cellStyle name="Accent1" xfId="37"/>
    <cellStyle name="Accent2" xfId="38"/>
    <cellStyle name="Accent3" xfId="39"/>
    <cellStyle name="Accent4" xfId="40"/>
    <cellStyle name="Accent5" xfId="41"/>
    <cellStyle name="Accent6" xfId="42"/>
    <cellStyle name="Bad" xfId="43"/>
    <cellStyle name="Calculation" xfId="44"/>
    <cellStyle name="Check Cell" xfId="45"/>
    <cellStyle name="Explanatory Text" xfId="46"/>
    <cellStyle name="Good" xfId="47"/>
    <cellStyle name="Heading 1" xfId="48"/>
    <cellStyle name="Heading 2" xfId="49"/>
    <cellStyle name="Heading 3" xfId="50"/>
    <cellStyle name="Heading 4" xfId="51"/>
    <cellStyle name="Input" xfId="52"/>
    <cellStyle name="Linked Cell" xfId="53"/>
    <cellStyle name="Neutral" xfId="54"/>
    <cellStyle name="Note" xfId="55"/>
    <cellStyle name="Output" xfId="56"/>
    <cellStyle name="Title" xfId="57"/>
    <cellStyle name="Total" xfId="58"/>
    <cellStyle name="Warning Text" xfId="59"/>
    <cellStyle name="Акцент1" xfId="60" builtinId="29" customBuiltin="1"/>
    <cellStyle name="Акцент2" xfId="61" builtinId="33" customBuiltin="1"/>
    <cellStyle name="Акцент3" xfId="62" builtinId="37" customBuiltin="1"/>
    <cellStyle name="Акцент4" xfId="63" builtinId="41" customBuiltin="1"/>
    <cellStyle name="Акцент5" xfId="64" builtinId="45" customBuiltin="1"/>
    <cellStyle name="Акцент6" xfId="65" builtinId="49" customBuiltin="1"/>
    <cellStyle name="Ввод " xfId="66" builtinId="20" customBuiltin="1"/>
    <cellStyle name="Вывод" xfId="67" builtinId="21" customBuiltin="1"/>
    <cellStyle name="Вычисление" xfId="68" builtinId="22" customBuiltin="1"/>
    <cellStyle name="Заголовок 1" xfId="69" builtinId="16" customBuiltin="1"/>
    <cellStyle name="Заголовок 2" xfId="70" builtinId="17" customBuiltin="1"/>
    <cellStyle name="Заголовок 3" xfId="71" builtinId="18" customBuiltin="1"/>
    <cellStyle name="Заголовок 4" xfId="72" builtinId="19" customBuiltin="1"/>
    <cellStyle name="Итог" xfId="73" builtinId="25" customBuiltin="1"/>
    <cellStyle name="Контрольная ячейка" xfId="74" builtinId="23" customBuiltin="1"/>
    <cellStyle name="Название" xfId="75" builtinId="15" customBuiltin="1"/>
    <cellStyle name="Нейтральный" xfId="76" builtinId="28" customBuiltin="1"/>
    <cellStyle name="Обычный" xfId="0" builtinId="0"/>
    <cellStyle name="Обычный 2" xfId="77"/>
    <cellStyle name="Обычный 3" xfId="78"/>
    <cellStyle name="Обычный_на 1 января" xfId="79"/>
    <cellStyle name="Плохой" xfId="80" builtinId="27" customBuiltin="1"/>
    <cellStyle name="Пояснение" xfId="81" builtinId="53" customBuiltin="1"/>
    <cellStyle name="Примечание" xfId="82" builtinId="10" customBuiltin="1"/>
    <cellStyle name="Связанная ячейка" xfId="83" builtinId="24" customBuiltin="1"/>
    <cellStyle name="ТЕКСТ" xfId="84"/>
    <cellStyle name="Текст предупреждения" xfId="85" builtinId="11" customBuiltin="1"/>
    <cellStyle name="Хороший" xfId="8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</sheetPr>
  <dimension ref="A2:CI38"/>
  <sheetViews>
    <sheetView zoomScale="85" zoomScaleNormal="85" workbookViewId="0">
      <pane xSplit="1" ySplit="5" topLeftCell="B6" activePane="bottomRight" state="frozen"/>
      <selection pane="topRight" activeCell="B1" sqref="B1"/>
      <selection pane="bottomLeft" activeCell="A5" sqref="A5"/>
      <selection pane="bottomRight" activeCell="CG25" sqref="CG25"/>
    </sheetView>
  </sheetViews>
  <sheetFormatPr defaultColWidth="8.85546875" defaultRowHeight="12.75" x14ac:dyDescent="0.2"/>
  <cols>
    <col min="1" max="1" width="53.42578125" style="22" customWidth="1"/>
    <col min="2" max="2" width="16.28515625" style="22" customWidth="1"/>
    <col min="3" max="3" width="15.7109375" style="22" customWidth="1"/>
    <col min="4" max="4" width="8.5703125" style="22" customWidth="1"/>
    <col min="5" max="6" width="16.28515625" style="22" customWidth="1"/>
    <col min="7" max="7" width="9.42578125" style="22" customWidth="1"/>
    <col min="8" max="8" width="16.85546875" style="22" customWidth="1"/>
    <col min="9" max="9" width="16.28515625" style="22" customWidth="1"/>
    <col min="10" max="10" width="9.28515625" style="22" customWidth="1"/>
    <col min="11" max="11" width="16.5703125" style="22" customWidth="1"/>
    <col min="12" max="12" width="16" style="22" customWidth="1"/>
    <col min="13" max="13" width="8.7109375" style="22" customWidth="1"/>
    <col min="14" max="14" width="15.85546875" style="22" customWidth="1"/>
    <col min="15" max="15" width="15.5703125" style="22" customWidth="1"/>
    <col min="16" max="16" width="9.42578125" style="22" customWidth="1"/>
    <col min="17" max="17" width="15.28515625" style="22" customWidth="1"/>
    <col min="18" max="18" width="14.28515625" style="22" customWidth="1"/>
    <col min="19" max="19" width="10.28515625" style="22" customWidth="1"/>
    <col min="20" max="20" width="16.140625" style="22" customWidth="1"/>
    <col min="21" max="21" width="15.28515625" style="22" customWidth="1"/>
    <col min="22" max="22" width="9.5703125" style="22" customWidth="1"/>
    <col min="23" max="23" width="16.5703125" style="22" customWidth="1"/>
    <col min="24" max="24" width="14.140625" style="22" customWidth="1"/>
    <col min="25" max="25" width="9.42578125" style="22" customWidth="1"/>
    <col min="26" max="27" width="16.42578125" style="22" customWidth="1"/>
    <col min="28" max="28" width="9.28515625" style="22" customWidth="1"/>
    <col min="29" max="29" width="16.85546875" style="22" customWidth="1"/>
    <col min="30" max="30" width="17.28515625" style="22" customWidth="1"/>
    <col min="31" max="31" width="9.5703125" style="22" customWidth="1"/>
    <col min="32" max="32" width="16.140625" style="22" customWidth="1"/>
    <col min="33" max="33" width="16.28515625" style="22" customWidth="1"/>
    <col min="34" max="34" width="9.28515625" style="22" customWidth="1"/>
    <col min="35" max="35" width="16.42578125" style="22" customWidth="1"/>
    <col min="36" max="36" width="15.7109375" style="22" customWidth="1"/>
    <col min="37" max="37" width="9.85546875" style="22" customWidth="1"/>
    <col min="38" max="38" width="17.140625" style="22" customWidth="1"/>
    <col min="39" max="39" width="17" style="22" customWidth="1"/>
    <col min="40" max="40" width="8.85546875" style="22"/>
    <col min="41" max="41" width="15.28515625" style="22" customWidth="1"/>
    <col min="42" max="42" width="15.7109375" style="22" customWidth="1"/>
    <col min="43" max="43" width="9.28515625" style="22" customWidth="1"/>
    <col min="44" max="44" width="16.28515625" style="22" customWidth="1"/>
    <col min="45" max="45" width="15.85546875" style="22" customWidth="1"/>
    <col min="46" max="46" width="9.5703125" style="22" customWidth="1"/>
    <col min="47" max="47" width="15.5703125" style="22" customWidth="1"/>
    <col min="48" max="48" width="15.140625" style="22" customWidth="1"/>
    <col min="49" max="49" width="10.42578125" style="22" customWidth="1"/>
    <col min="50" max="50" width="15.5703125" style="22" customWidth="1"/>
    <col min="51" max="51" width="15.140625" style="22" customWidth="1"/>
    <col min="52" max="52" width="10" style="22" customWidth="1"/>
    <col min="53" max="53" width="15.7109375" style="22" customWidth="1"/>
    <col min="54" max="54" width="14.28515625" style="22" customWidth="1"/>
    <col min="55" max="55" width="8.7109375" style="22" customWidth="1"/>
    <col min="56" max="56" width="16.85546875" style="22" customWidth="1"/>
    <col min="57" max="57" width="16" style="22" customWidth="1"/>
    <col min="58" max="58" width="8.85546875" style="22"/>
    <col min="59" max="59" width="16.5703125" style="22" customWidth="1"/>
    <col min="60" max="60" width="15.85546875" style="22" customWidth="1"/>
    <col min="61" max="61" width="8.85546875" style="22"/>
    <col min="62" max="62" width="15.140625" style="22" customWidth="1"/>
    <col min="63" max="63" width="15.28515625" style="22" customWidth="1"/>
    <col min="64" max="64" width="8.85546875" style="22"/>
    <col min="65" max="65" width="15.28515625" style="22" customWidth="1"/>
    <col min="66" max="66" width="15.42578125" style="22" customWidth="1"/>
    <col min="67" max="67" width="8.85546875" style="22"/>
    <col min="68" max="68" width="15.5703125" style="22" customWidth="1"/>
    <col min="69" max="69" width="15.7109375" style="22" customWidth="1"/>
    <col min="70" max="70" width="8.85546875" style="22"/>
    <col min="71" max="71" width="15.5703125" style="22" customWidth="1"/>
    <col min="72" max="72" width="15.140625" style="22" customWidth="1"/>
    <col min="73" max="73" width="8.85546875" style="22"/>
    <col min="74" max="74" width="16.85546875" style="22" customWidth="1"/>
    <col min="75" max="75" width="15.85546875" style="22" customWidth="1"/>
    <col min="76" max="76" width="8.85546875" style="22"/>
    <col min="77" max="77" width="17" style="22" customWidth="1"/>
    <col min="78" max="78" width="16.28515625" style="22" customWidth="1"/>
    <col min="79" max="79" width="8.85546875" style="22"/>
    <col min="80" max="80" width="18.140625" style="22" customWidth="1"/>
    <col min="81" max="81" width="17.85546875" style="22" customWidth="1"/>
    <col min="82" max="82" width="8.85546875" style="40"/>
    <col min="83" max="83" width="17.42578125" style="22" bestFit="1" customWidth="1"/>
    <col min="84" max="84" width="21.140625" style="22" customWidth="1"/>
    <col min="85" max="85" width="19.42578125" style="22" customWidth="1"/>
    <col min="86" max="16384" width="8.85546875" style="22"/>
  </cols>
  <sheetData>
    <row r="2" spans="1:87" s="21" customFormat="1" ht="22.9" customHeight="1" x14ac:dyDescent="0.3">
      <c r="A2" s="20"/>
      <c r="B2" s="49" t="s">
        <v>69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 t="s">
        <v>0</v>
      </c>
      <c r="AK2" s="49"/>
      <c r="AL2" s="49"/>
      <c r="AM2" s="49"/>
      <c r="AN2" s="49"/>
      <c r="AO2" s="49"/>
      <c r="AP2" s="49"/>
      <c r="AQ2" s="49"/>
      <c r="AR2" s="49"/>
      <c r="AS2" s="49"/>
      <c r="AT2" s="49"/>
      <c r="AU2" s="49"/>
      <c r="AV2" s="49"/>
      <c r="AW2" s="49"/>
      <c r="AX2" s="49"/>
      <c r="AY2" s="49"/>
      <c r="AZ2" s="49"/>
      <c r="BA2" s="49"/>
      <c r="BB2" s="49"/>
      <c r="BC2" s="49"/>
      <c r="BD2" s="49"/>
      <c r="BE2" s="49"/>
      <c r="BF2" s="49"/>
      <c r="BG2" s="49"/>
      <c r="BH2" s="49"/>
      <c r="BI2" s="49"/>
      <c r="BJ2" s="49"/>
      <c r="BK2" s="49"/>
      <c r="BL2" s="49"/>
      <c r="BM2" s="49"/>
      <c r="BN2" s="49"/>
      <c r="BO2" s="49"/>
      <c r="BP2" s="49"/>
      <c r="BQ2" s="49"/>
      <c r="BR2" s="49"/>
      <c r="BS2" s="49"/>
      <c r="BT2" s="49"/>
      <c r="BU2" s="49"/>
      <c r="BV2" s="49"/>
      <c r="BW2" s="49"/>
      <c r="BX2" s="49"/>
      <c r="BY2" s="49"/>
      <c r="BZ2" s="49"/>
      <c r="CA2" s="49"/>
      <c r="CB2" s="49"/>
      <c r="CC2" s="49"/>
      <c r="CD2" s="49"/>
    </row>
    <row r="3" spans="1:87" ht="15.75" x14ac:dyDescent="0.25">
      <c r="A3" s="50"/>
      <c r="B3" s="45" t="s">
        <v>1</v>
      </c>
      <c r="C3" s="46"/>
      <c r="D3" s="46"/>
      <c r="E3" s="45" t="s">
        <v>2</v>
      </c>
      <c r="F3" s="46"/>
      <c r="G3" s="46"/>
      <c r="H3" s="45" t="s">
        <v>3</v>
      </c>
      <c r="I3" s="46"/>
      <c r="J3" s="46"/>
      <c r="K3" s="45" t="s">
        <v>4</v>
      </c>
      <c r="L3" s="46"/>
      <c r="M3" s="46"/>
      <c r="N3" s="45" t="s">
        <v>5</v>
      </c>
      <c r="O3" s="46"/>
      <c r="P3" s="46"/>
      <c r="Q3" s="45" t="s">
        <v>6</v>
      </c>
      <c r="R3" s="46"/>
      <c r="S3" s="46"/>
      <c r="T3" s="45" t="s">
        <v>7</v>
      </c>
      <c r="U3" s="46"/>
      <c r="V3" s="46"/>
      <c r="W3" s="45" t="s">
        <v>8</v>
      </c>
      <c r="X3" s="46"/>
      <c r="Y3" s="46"/>
      <c r="Z3" s="45" t="s">
        <v>70</v>
      </c>
      <c r="AA3" s="46"/>
      <c r="AB3" s="46"/>
      <c r="AC3" s="45" t="s">
        <v>9</v>
      </c>
      <c r="AD3" s="46"/>
      <c r="AE3" s="46"/>
      <c r="AF3" s="45" t="s">
        <v>10</v>
      </c>
      <c r="AG3" s="46"/>
      <c r="AH3" s="46"/>
      <c r="AI3" s="45" t="s">
        <v>51</v>
      </c>
      <c r="AJ3" s="46"/>
      <c r="AK3" s="46"/>
      <c r="AL3" s="45" t="s">
        <v>11</v>
      </c>
      <c r="AM3" s="46"/>
      <c r="AN3" s="46"/>
      <c r="AO3" s="45" t="s">
        <v>12</v>
      </c>
      <c r="AP3" s="46"/>
      <c r="AQ3" s="46"/>
      <c r="AR3" s="45" t="s">
        <v>13</v>
      </c>
      <c r="AS3" s="46"/>
      <c r="AT3" s="46"/>
      <c r="AU3" s="45" t="s">
        <v>14</v>
      </c>
      <c r="AV3" s="46"/>
      <c r="AW3" s="46"/>
      <c r="AX3" s="45" t="s">
        <v>15</v>
      </c>
      <c r="AY3" s="46"/>
      <c r="AZ3" s="46"/>
      <c r="BA3" s="45" t="s">
        <v>16</v>
      </c>
      <c r="BB3" s="46"/>
      <c r="BC3" s="46"/>
      <c r="BD3" s="45" t="s">
        <v>17</v>
      </c>
      <c r="BE3" s="46"/>
      <c r="BF3" s="46"/>
      <c r="BG3" s="45" t="s">
        <v>18</v>
      </c>
      <c r="BH3" s="46"/>
      <c r="BI3" s="46"/>
      <c r="BJ3" s="45" t="s">
        <v>19</v>
      </c>
      <c r="BK3" s="46"/>
      <c r="BL3" s="46"/>
      <c r="BM3" s="45" t="s">
        <v>20</v>
      </c>
      <c r="BN3" s="46"/>
      <c r="BO3" s="46"/>
      <c r="BP3" s="45" t="s">
        <v>21</v>
      </c>
      <c r="BQ3" s="46"/>
      <c r="BR3" s="46"/>
      <c r="BS3" s="45" t="s">
        <v>22</v>
      </c>
      <c r="BT3" s="46"/>
      <c r="BU3" s="46"/>
      <c r="BV3" s="45" t="s">
        <v>23</v>
      </c>
      <c r="BW3" s="46"/>
      <c r="BX3" s="46"/>
      <c r="BY3" s="45" t="s">
        <v>24</v>
      </c>
      <c r="BZ3" s="46"/>
      <c r="CA3" s="46"/>
      <c r="CB3" s="45" t="s">
        <v>25</v>
      </c>
      <c r="CC3" s="46"/>
      <c r="CD3" s="46"/>
    </row>
    <row r="4" spans="1:87" ht="13.15" customHeight="1" x14ac:dyDescent="0.2">
      <c r="A4" s="46"/>
      <c r="B4" s="45" t="s">
        <v>26</v>
      </c>
      <c r="C4" s="45" t="s">
        <v>57</v>
      </c>
      <c r="D4" s="47" t="s">
        <v>27</v>
      </c>
      <c r="E4" s="45" t="s">
        <v>26</v>
      </c>
      <c r="F4" s="45" t="s">
        <v>57</v>
      </c>
      <c r="G4" s="47" t="s">
        <v>27</v>
      </c>
      <c r="H4" s="45" t="s">
        <v>26</v>
      </c>
      <c r="I4" s="45" t="s">
        <v>57</v>
      </c>
      <c r="J4" s="47" t="s">
        <v>27</v>
      </c>
      <c r="K4" s="45" t="s">
        <v>26</v>
      </c>
      <c r="L4" s="45" t="s">
        <v>57</v>
      </c>
      <c r="M4" s="47" t="s">
        <v>27</v>
      </c>
      <c r="N4" s="45" t="s">
        <v>26</v>
      </c>
      <c r="O4" s="45" t="s">
        <v>57</v>
      </c>
      <c r="P4" s="47" t="s">
        <v>27</v>
      </c>
      <c r="Q4" s="45" t="s">
        <v>26</v>
      </c>
      <c r="R4" s="45" t="s">
        <v>57</v>
      </c>
      <c r="S4" s="47" t="s">
        <v>27</v>
      </c>
      <c r="T4" s="45" t="s">
        <v>26</v>
      </c>
      <c r="U4" s="45" t="s">
        <v>57</v>
      </c>
      <c r="V4" s="47" t="s">
        <v>27</v>
      </c>
      <c r="W4" s="45" t="s">
        <v>26</v>
      </c>
      <c r="X4" s="45" t="s">
        <v>57</v>
      </c>
      <c r="Y4" s="47" t="s">
        <v>27</v>
      </c>
      <c r="Z4" s="45" t="s">
        <v>26</v>
      </c>
      <c r="AA4" s="45" t="s">
        <v>57</v>
      </c>
      <c r="AB4" s="47" t="s">
        <v>27</v>
      </c>
      <c r="AC4" s="45" t="s">
        <v>26</v>
      </c>
      <c r="AD4" s="45" t="s">
        <v>57</v>
      </c>
      <c r="AE4" s="47" t="s">
        <v>27</v>
      </c>
      <c r="AF4" s="45" t="s">
        <v>26</v>
      </c>
      <c r="AG4" s="45" t="s">
        <v>57</v>
      </c>
      <c r="AH4" s="47" t="s">
        <v>27</v>
      </c>
      <c r="AI4" s="45" t="s">
        <v>26</v>
      </c>
      <c r="AJ4" s="45" t="s">
        <v>57</v>
      </c>
      <c r="AK4" s="47" t="s">
        <v>27</v>
      </c>
      <c r="AL4" s="45" t="s">
        <v>26</v>
      </c>
      <c r="AM4" s="45" t="s">
        <v>57</v>
      </c>
      <c r="AN4" s="47" t="s">
        <v>27</v>
      </c>
      <c r="AO4" s="45" t="s">
        <v>26</v>
      </c>
      <c r="AP4" s="45" t="s">
        <v>57</v>
      </c>
      <c r="AQ4" s="47" t="s">
        <v>27</v>
      </c>
      <c r="AR4" s="45" t="s">
        <v>26</v>
      </c>
      <c r="AS4" s="45" t="s">
        <v>57</v>
      </c>
      <c r="AT4" s="47" t="s">
        <v>27</v>
      </c>
      <c r="AU4" s="45" t="s">
        <v>26</v>
      </c>
      <c r="AV4" s="45" t="s">
        <v>57</v>
      </c>
      <c r="AW4" s="47" t="s">
        <v>27</v>
      </c>
      <c r="AX4" s="45" t="s">
        <v>26</v>
      </c>
      <c r="AY4" s="45" t="s">
        <v>57</v>
      </c>
      <c r="AZ4" s="47" t="s">
        <v>27</v>
      </c>
      <c r="BA4" s="45" t="s">
        <v>26</v>
      </c>
      <c r="BB4" s="45" t="s">
        <v>57</v>
      </c>
      <c r="BC4" s="47" t="s">
        <v>27</v>
      </c>
      <c r="BD4" s="45" t="s">
        <v>26</v>
      </c>
      <c r="BE4" s="45" t="s">
        <v>57</v>
      </c>
      <c r="BF4" s="47" t="s">
        <v>27</v>
      </c>
      <c r="BG4" s="45" t="s">
        <v>26</v>
      </c>
      <c r="BH4" s="45" t="s">
        <v>57</v>
      </c>
      <c r="BI4" s="47" t="s">
        <v>27</v>
      </c>
      <c r="BJ4" s="45" t="s">
        <v>26</v>
      </c>
      <c r="BK4" s="45" t="s">
        <v>57</v>
      </c>
      <c r="BL4" s="47" t="s">
        <v>27</v>
      </c>
      <c r="BM4" s="45" t="s">
        <v>26</v>
      </c>
      <c r="BN4" s="45" t="s">
        <v>57</v>
      </c>
      <c r="BO4" s="47" t="s">
        <v>27</v>
      </c>
      <c r="BP4" s="45" t="s">
        <v>26</v>
      </c>
      <c r="BQ4" s="45" t="s">
        <v>57</v>
      </c>
      <c r="BR4" s="47" t="s">
        <v>27</v>
      </c>
      <c r="BS4" s="45" t="s">
        <v>26</v>
      </c>
      <c r="BT4" s="45" t="s">
        <v>57</v>
      </c>
      <c r="BU4" s="47" t="s">
        <v>27</v>
      </c>
      <c r="BV4" s="45" t="s">
        <v>26</v>
      </c>
      <c r="BW4" s="45" t="s">
        <v>57</v>
      </c>
      <c r="BX4" s="47" t="s">
        <v>27</v>
      </c>
      <c r="BY4" s="45" t="s">
        <v>26</v>
      </c>
      <c r="BZ4" s="45" t="s">
        <v>57</v>
      </c>
      <c r="CA4" s="47" t="s">
        <v>27</v>
      </c>
      <c r="CB4" s="45" t="s">
        <v>26</v>
      </c>
      <c r="CC4" s="45" t="s">
        <v>57</v>
      </c>
      <c r="CD4" s="47" t="s">
        <v>27</v>
      </c>
    </row>
    <row r="5" spans="1:87" ht="18" customHeight="1" x14ac:dyDescent="0.2">
      <c r="A5" s="46"/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  <c r="AC5" s="46"/>
      <c r="AD5" s="46"/>
      <c r="AE5" s="46"/>
      <c r="AF5" s="46"/>
      <c r="AG5" s="46"/>
      <c r="AH5" s="46"/>
      <c r="AI5" s="46"/>
      <c r="AJ5" s="46"/>
      <c r="AK5" s="46"/>
      <c r="AL5" s="46"/>
      <c r="AM5" s="46"/>
      <c r="AN5" s="46"/>
      <c r="AO5" s="46"/>
      <c r="AP5" s="46"/>
      <c r="AQ5" s="46"/>
      <c r="AR5" s="46"/>
      <c r="AS5" s="46"/>
      <c r="AT5" s="46"/>
      <c r="AU5" s="46"/>
      <c r="AV5" s="46"/>
      <c r="AW5" s="46"/>
      <c r="AX5" s="46"/>
      <c r="AY5" s="46"/>
      <c r="AZ5" s="46"/>
      <c r="BA5" s="46"/>
      <c r="BB5" s="46"/>
      <c r="BC5" s="46"/>
      <c r="BD5" s="46"/>
      <c r="BE5" s="46"/>
      <c r="BF5" s="46"/>
      <c r="BG5" s="46"/>
      <c r="BH5" s="46"/>
      <c r="BI5" s="46"/>
      <c r="BJ5" s="46"/>
      <c r="BK5" s="46"/>
      <c r="BL5" s="46"/>
      <c r="BM5" s="46"/>
      <c r="BN5" s="46"/>
      <c r="BO5" s="46"/>
      <c r="BP5" s="46"/>
      <c r="BQ5" s="46"/>
      <c r="BR5" s="46"/>
      <c r="BS5" s="46"/>
      <c r="BT5" s="46"/>
      <c r="BU5" s="46"/>
      <c r="BV5" s="46"/>
      <c r="BW5" s="46"/>
      <c r="BX5" s="46"/>
      <c r="BY5" s="46"/>
      <c r="BZ5" s="46"/>
      <c r="CA5" s="46"/>
      <c r="CB5" s="46"/>
      <c r="CC5" s="46"/>
      <c r="CD5" s="48"/>
      <c r="CF5" s="23"/>
      <c r="CG5" s="23"/>
      <c r="CH5" s="23"/>
      <c r="CI5" s="23"/>
    </row>
    <row r="6" spans="1:87" ht="15.75" x14ac:dyDescent="0.2">
      <c r="A6" s="5" t="s">
        <v>28</v>
      </c>
      <c r="B6" s="24">
        <v>242403200</v>
      </c>
      <c r="C6" s="24">
        <v>15241493.279999999</v>
      </c>
      <c r="D6" s="25">
        <f>IF(B6&gt;0,C6/B6,0)</f>
        <v>6.2876617470396426E-2</v>
      </c>
      <c r="E6" s="26">
        <v>54392086</v>
      </c>
      <c r="F6" s="26">
        <v>2364798.02</v>
      </c>
      <c r="G6" s="25">
        <f t="shared" ref="G6:G12" si="0">IF(E6&gt;0,F6/E6,0)</f>
        <v>4.3476876764755812E-2</v>
      </c>
      <c r="H6" s="26">
        <v>1043509289</v>
      </c>
      <c r="I6" s="26">
        <v>67328101.859999999</v>
      </c>
      <c r="J6" s="25">
        <f t="shared" ref="J6:J12" si="1">IF(H6&gt;0,I6/H6,0)</f>
        <v>6.4520845736333446E-2</v>
      </c>
      <c r="K6" s="26">
        <v>504179100</v>
      </c>
      <c r="L6" s="26">
        <v>32232809.050000001</v>
      </c>
      <c r="M6" s="25">
        <f t="shared" ref="M6:M12" si="2">IF(K6&gt;0,L6/K6,0)</f>
        <v>6.3931267777660755E-2</v>
      </c>
      <c r="N6" s="26">
        <v>141115749</v>
      </c>
      <c r="O6" s="26">
        <v>6817513.3099999996</v>
      </c>
      <c r="P6" s="25">
        <f t="shared" ref="P6:P12" si="3">IF(N6&gt;0,O6/N6,0)</f>
        <v>4.8311498598218115E-2</v>
      </c>
      <c r="Q6" s="26">
        <v>101829622</v>
      </c>
      <c r="R6" s="26">
        <v>5480893.4500000002</v>
      </c>
      <c r="S6" s="25">
        <f t="shared" ref="S6:S12" si="4">IF(Q6&gt;0,R6/Q6,0)</f>
        <v>5.382415590229727E-2</v>
      </c>
      <c r="T6" s="26">
        <v>633137918</v>
      </c>
      <c r="U6" s="26">
        <v>35761318.920000002</v>
      </c>
      <c r="V6" s="25">
        <f t="shared" ref="V6:V12" si="5">IF(T6&gt;0,U6/T6,0)</f>
        <v>5.6482668156987562E-2</v>
      </c>
      <c r="W6" s="26">
        <v>87711606</v>
      </c>
      <c r="X6" s="26">
        <v>4639903.99</v>
      </c>
      <c r="Y6" s="25">
        <f t="shared" ref="Y6:Y12" si="6">IF(W6&gt;0,X6/W6,0)</f>
        <v>5.2899544331681717E-2</v>
      </c>
      <c r="Z6" s="26">
        <v>363297000</v>
      </c>
      <c r="AA6" s="26">
        <v>20696776.73</v>
      </c>
      <c r="AB6" s="25">
        <f t="shared" ref="AB6:AB12" si="7">IF(Z6&gt;0,AA6/Z6,0)</f>
        <v>5.696930260916E-2</v>
      </c>
      <c r="AC6" s="26">
        <v>353153320</v>
      </c>
      <c r="AD6" s="26">
        <v>18642494.309999999</v>
      </c>
      <c r="AE6" s="25">
        <f t="shared" ref="AE6:AE12" si="8">IF(AC6&gt;0,AD6/AC6,0)</f>
        <v>5.2788670682750477E-2</v>
      </c>
      <c r="AF6" s="26">
        <v>61126288</v>
      </c>
      <c r="AG6" s="26">
        <v>2842976.83</v>
      </c>
      <c r="AH6" s="25">
        <f t="shared" ref="AH6:AH12" si="9">IF(AF6&gt;0,AG6/AF6,0)</f>
        <v>4.6509888347874159E-2</v>
      </c>
      <c r="AI6" s="26">
        <v>378909466</v>
      </c>
      <c r="AJ6" s="26">
        <v>28730240</v>
      </c>
      <c r="AK6" s="11">
        <f t="shared" ref="AK6:AK12" si="10">IF(AI6&gt;0,AJ6/AI6,0)</f>
        <v>7.5823494998142907E-2</v>
      </c>
      <c r="AL6" s="26">
        <v>664301533</v>
      </c>
      <c r="AM6" s="26">
        <v>64419619.920000002</v>
      </c>
      <c r="AN6" s="12">
        <f t="shared" ref="AN6:AN12" si="11">IF(AL6&gt;0,AM6/AL6,0)</f>
        <v>9.6973462682043821E-2</v>
      </c>
      <c r="AO6" s="26">
        <v>209821581</v>
      </c>
      <c r="AP6" s="26">
        <v>10727770.939999999</v>
      </c>
      <c r="AQ6" s="12">
        <f t="shared" ref="AQ6:AQ12" si="12">IF(AO6&gt;0,AP6/AO6,0)</f>
        <v>5.1128062656243159E-2</v>
      </c>
      <c r="AR6" s="26">
        <v>108493761</v>
      </c>
      <c r="AS6" s="26">
        <v>7089227.0800000001</v>
      </c>
      <c r="AT6" s="12">
        <f t="shared" ref="AT6:AT12" si="13">IF(AR6&gt;0,AS6/AR6,0)</f>
        <v>6.534225576344431E-2</v>
      </c>
      <c r="AU6" s="26">
        <v>120264957</v>
      </c>
      <c r="AV6" s="26">
        <v>7546238.3399999999</v>
      </c>
      <c r="AW6" s="12">
        <f t="shared" ref="AW6:AW12" si="14">IF(AU6&gt;0,AV6/AU6,0)</f>
        <v>6.2746776186848846E-2</v>
      </c>
      <c r="AX6" s="26">
        <v>161622406</v>
      </c>
      <c r="AY6" s="26">
        <v>8606136.9700000007</v>
      </c>
      <c r="AZ6" s="12">
        <f t="shared" ref="AZ6:AZ12" si="15">IF(AX6&gt;0,AY6/AX6,0)</f>
        <v>5.3248415136203334E-2</v>
      </c>
      <c r="BA6" s="26">
        <v>76812000</v>
      </c>
      <c r="BB6" s="26">
        <v>7473701.7199999997</v>
      </c>
      <c r="BC6" s="12">
        <f t="shared" ref="BC6:BC12" si="16">IF(BA6&gt;0,BB6/BA6,0)</f>
        <v>9.7298621569546426E-2</v>
      </c>
      <c r="BD6" s="26">
        <v>303056926.69</v>
      </c>
      <c r="BE6" s="26">
        <v>20198417.469999999</v>
      </c>
      <c r="BF6" s="12">
        <f t="shared" ref="BF6:BF12" si="17">IF(BD6&gt;0,BE6/BD6,0)</f>
        <v>6.6648922004878527E-2</v>
      </c>
      <c r="BG6" s="26">
        <v>273274191</v>
      </c>
      <c r="BH6" s="26">
        <v>14026017.35</v>
      </c>
      <c r="BI6" s="12">
        <f t="shared" ref="BI6:BI12" si="18">IF(BG6&gt;0,BH6/BG6,0)</f>
        <v>5.132580321132485E-2</v>
      </c>
      <c r="BJ6" s="26">
        <v>66234100</v>
      </c>
      <c r="BK6" s="26">
        <v>3055504.48</v>
      </c>
      <c r="BL6" s="12">
        <f t="shared" ref="BL6:BL12" si="19">IF(BJ6&gt;0,BK6/BJ6,0)</f>
        <v>4.6131893994181244E-2</v>
      </c>
      <c r="BM6" s="26">
        <v>217313740</v>
      </c>
      <c r="BN6" s="26">
        <v>12277950.07</v>
      </c>
      <c r="BO6" s="12">
        <f t="shared" ref="BO6:BO12" si="20">IF(BM6&gt;0,BN6/BM6,0)</f>
        <v>5.6498728842456075E-2</v>
      </c>
      <c r="BP6" s="26">
        <v>99815193</v>
      </c>
      <c r="BQ6" s="26">
        <v>6693695.4299999997</v>
      </c>
      <c r="BR6" s="12">
        <f t="shared" ref="BR6:BR12" si="21">IF(BP6&gt;0,BQ6/BP6,0)</f>
        <v>6.7060887514388712E-2</v>
      </c>
      <c r="BS6" s="26">
        <v>160141969.55000001</v>
      </c>
      <c r="BT6" s="26">
        <v>8639021.9499999993</v>
      </c>
      <c r="BU6" s="12">
        <f t="shared" ref="BU6:BU12" si="22">IF(BS6&gt;0,BT6/BS6,0)</f>
        <v>5.3946020361031577E-2</v>
      </c>
      <c r="BV6" s="26">
        <v>1703134000</v>
      </c>
      <c r="BW6" s="26">
        <v>104329680.48</v>
      </c>
      <c r="BX6" s="25">
        <f t="shared" ref="BX6:BX12" si="23">IF(BV6&gt;0,BW6/BV6,0)</f>
        <v>6.125747033410172E-2</v>
      </c>
      <c r="BY6" s="24">
        <v>4121475908</v>
      </c>
      <c r="BZ6" s="24">
        <v>322280689.63</v>
      </c>
      <c r="CA6" s="12">
        <f t="shared" ref="CA6:CA12" si="24">IF(BY6&gt;0,BZ6/BY6,0)</f>
        <v>7.8195456390861423E-2</v>
      </c>
      <c r="CB6" s="3">
        <f>B6+E6+H6+K6+N6+Q6+T6+W6+Z6+AC6+AF6+AI6+AL6+AO6+AR6+AU6+AX6+BA6+BD6+BG6+BJ6+BM6+BP6+BS6+BV6+BY6</f>
        <v>12250526910.24</v>
      </c>
      <c r="CC6" s="3">
        <f>C6+F6+I6+L6+O6+R6+U6+X6+AA6+AD6+AG6+AJ6+AM6+AP6+AS6+AV6+AY6+BB6+BE6+BH6+BK6+BN6+BQ6+BT6+BW6+BZ6</f>
        <v>838142991.58000016</v>
      </c>
      <c r="CD6" s="19">
        <f t="shared" ref="CD6:CD12" si="25">IF(CB6&gt;0,CC6/CB6,0)</f>
        <v>6.8416893225989428E-2</v>
      </c>
      <c r="CF6" s="27"/>
      <c r="CG6" s="27"/>
      <c r="CH6" s="23"/>
      <c r="CI6" s="23"/>
    </row>
    <row r="7" spans="1:87" ht="31.5" x14ac:dyDescent="0.2">
      <c r="A7" s="5" t="s">
        <v>29</v>
      </c>
      <c r="B7" s="24">
        <v>0</v>
      </c>
      <c r="C7" s="24">
        <v>0</v>
      </c>
      <c r="D7" s="25">
        <f t="shared" ref="D7:D12" si="26">IF(B7&gt;0,C7/B7,0)</f>
        <v>0</v>
      </c>
      <c r="E7" s="26">
        <v>25447880</v>
      </c>
      <c r="F7" s="26">
        <v>1500000</v>
      </c>
      <c r="G7" s="25">
        <f t="shared" si="0"/>
        <v>5.894400633765956E-2</v>
      </c>
      <c r="H7" s="26">
        <v>0</v>
      </c>
      <c r="I7" s="26">
        <v>0</v>
      </c>
      <c r="J7" s="25">
        <f t="shared" si="1"/>
        <v>0</v>
      </c>
      <c r="K7" s="26">
        <v>0</v>
      </c>
      <c r="L7" s="26">
        <v>0</v>
      </c>
      <c r="M7" s="25">
        <f t="shared" si="2"/>
        <v>0</v>
      </c>
      <c r="N7" s="26">
        <v>14383008</v>
      </c>
      <c r="O7" s="26">
        <v>950000</v>
      </c>
      <c r="P7" s="25">
        <f t="shared" si="3"/>
        <v>6.6050161412689198E-2</v>
      </c>
      <c r="Q7" s="26">
        <v>41164842</v>
      </c>
      <c r="R7" s="26">
        <v>2600000</v>
      </c>
      <c r="S7" s="25">
        <f t="shared" si="4"/>
        <v>6.3160694264294756E-2</v>
      </c>
      <c r="T7" s="26">
        <v>0</v>
      </c>
      <c r="U7" s="26">
        <v>0</v>
      </c>
      <c r="V7" s="25">
        <f t="shared" si="5"/>
        <v>0</v>
      </c>
      <c r="W7" s="26">
        <v>17599904</v>
      </c>
      <c r="X7" s="26">
        <v>1000000</v>
      </c>
      <c r="Y7" s="25">
        <f t="shared" si="6"/>
        <v>5.681849173722766E-2</v>
      </c>
      <c r="Z7" s="26">
        <v>0</v>
      </c>
      <c r="AA7" s="26">
        <v>0</v>
      </c>
      <c r="AB7" s="25">
        <f t="shared" si="7"/>
        <v>0</v>
      </c>
      <c r="AC7" s="26">
        <v>0</v>
      </c>
      <c r="AD7" s="26">
        <v>0</v>
      </c>
      <c r="AE7" s="25">
        <f t="shared" si="8"/>
        <v>0</v>
      </c>
      <c r="AF7" s="26">
        <v>48168963</v>
      </c>
      <c r="AG7" s="26">
        <v>3050000</v>
      </c>
      <c r="AH7" s="25">
        <f t="shared" si="9"/>
        <v>6.3318780601525515E-2</v>
      </c>
      <c r="AI7" s="26">
        <v>0</v>
      </c>
      <c r="AJ7" s="26">
        <v>0</v>
      </c>
      <c r="AK7" s="11">
        <f t="shared" si="10"/>
        <v>0</v>
      </c>
      <c r="AL7" s="26">
        <v>0</v>
      </c>
      <c r="AM7" s="26">
        <v>0</v>
      </c>
      <c r="AN7" s="12">
        <f t="shared" si="11"/>
        <v>0</v>
      </c>
      <c r="AO7" s="26">
        <v>0</v>
      </c>
      <c r="AP7" s="26">
        <v>0</v>
      </c>
      <c r="AQ7" s="12">
        <f t="shared" si="12"/>
        <v>0</v>
      </c>
      <c r="AR7" s="26">
        <v>51736407</v>
      </c>
      <c r="AS7" s="26">
        <v>2800000</v>
      </c>
      <c r="AT7" s="12">
        <f t="shared" si="13"/>
        <v>5.4120495843478271E-2</v>
      </c>
      <c r="AU7" s="26">
        <v>52916241</v>
      </c>
      <c r="AV7" s="26">
        <v>3600000</v>
      </c>
      <c r="AW7" s="12">
        <f t="shared" si="14"/>
        <v>6.803204331917681E-2</v>
      </c>
      <c r="AX7" s="26">
        <v>5341106</v>
      </c>
      <c r="AY7" s="26">
        <v>0</v>
      </c>
      <c r="AZ7" s="12">
        <f t="shared" si="15"/>
        <v>0</v>
      </c>
      <c r="BA7" s="26">
        <v>29433109</v>
      </c>
      <c r="BB7" s="26">
        <v>2000000</v>
      </c>
      <c r="BC7" s="12">
        <f t="shared" si="16"/>
        <v>6.7950687778175256E-2</v>
      </c>
      <c r="BD7" s="26">
        <v>0</v>
      </c>
      <c r="BE7" s="26">
        <v>0</v>
      </c>
      <c r="BF7" s="12">
        <f t="shared" si="17"/>
        <v>0</v>
      </c>
      <c r="BG7" s="26">
        <v>0</v>
      </c>
      <c r="BH7" s="26">
        <v>0</v>
      </c>
      <c r="BI7" s="25">
        <f t="shared" si="18"/>
        <v>0</v>
      </c>
      <c r="BJ7" s="26">
        <v>32413958</v>
      </c>
      <c r="BK7" s="26">
        <v>2200000</v>
      </c>
      <c r="BL7" s="12">
        <f t="shared" si="19"/>
        <v>6.7871995144807684E-2</v>
      </c>
      <c r="BM7" s="26">
        <v>7784152</v>
      </c>
      <c r="BN7" s="26">
        <v>0</v>
      </c>
      <c r="BO7" s="25">
        <f t="shared" si="20"/>
        <v>0</v>
      </c>
      <c r="BP7" s="26">
        <v>37493290</v>
      </c>
      <c r="BQ7" s="26">
        <v>1500000</v>
      </c>
      <c r="BR7" s="12">
        <f t="shared" si="21"/>
        <v>4.0007158614248042E-2</v>
      </c>
      <c r="BS7" s="26">
        <v>3841451</v>
      </c>
      <c r="BT7" s="26">
        <v>300000</v>
      </c>
      <c r="BU7" s="12">
        <f t="shared" si="22"/>
        <v>7.8095490480029547E-2</v>
      </c>
      <c r="BV7" s="26">
        <v>0</v>
      </c>
      <c r="BW7" s="26">
        <v>0</v>
      </c>
      <c r="BX7" s="25">
        <f t="shared" si="23"/>
        <v>0</v>
      </c>
      <c r="BY7" s="24">
        <v>0</v>
      </c>
      <c r="BZ7" s="24">
        <v>0</v>
      </c>
      <c r="CA7" s="12">
        <f t="shared" si="24"/>
        <v>0</v>
      </c>
      <c r="CB7" s="3">
        <f>B7+E7+H7+K7+N7+Q7+T7+W7+Z7+AC7+AF7+AI7+AL7+AO7+AR7+AU7+AX7+BA7+BD7+BG7+BJ7+BM7+BP7+BS7+BV7+BY7</f>
        <v>367724311</v>
      </c>
      <c r="CC7" s="3">
        <f t="shared" ref="CC7:CC12" si="27">BZ7+BW7+BT7+BQ7+BN7+BK7+BH7+BE7+BB7+AY7+AV7+AS7+AP7+AM7+AJ7+AG7+AD7+AA7+X7+U7+R7+O7+L7+I7+F7+C7</f>
        <v>21500000</v>
      </c>
      <c r="CD7" s="19">
        <f t="shared" si="25"/>
        <v>5.8467714417717677E-2</v>
      </c>
      <c r="CF7" s="27"/>
      <c r="CG7" s="27"/>
      <c r="CH7" s="23"/>
      <c r="CI7" s="23"/>
    </row>
    <row r="8" spans="1:87" ht="47.25" x14ac:dyDescent="0.2">
      <c r="A8" s="5" t="s">
        <v>30</v>
      </c>
      <c r="B8" s="24">
        <v>231871160.88</v>
      </c>
      <c r="C8" s="24">
        <v>9596604.3499999996</v>
      </c>
      <c r="D8" s="25">
        <f t="shared" si="26"/>
        <v>4.1387658187326364E-2</v>
      </c>
      <c r="E8" s="26">
        <v>1917175.5</v>
      </c>
      <c r="F8" s="26">
        <v>1917175.5</v>
      </c>
      <c r="G8" s="25">
        <f t="shared" si="0"/>
        <v>1</v>
      </c>
      <c r="H8" s="26">
        <v>124062131.42</v>
      </c>
      <c r="I8" s="26">
        <v>14039742.57</v>
      </c>
      <c r="J8" s="25">
        <f t="shared" si="1"/>
        <v>0.11316702695095451</v>
      </c>
      <c r="K8" s="26">
        <v>163578470.16</v>
      </c>
      <c r="L8" s="26">
        <v>52577954.140000001</v>
      </c>
      <c r="M8" s="25">
        <f t="shared" si="2"/>
        <v>0.3214234372565794</v>
      </c>
      <c r="N8" s="26">
        <v>9190999.8900000006</v>
      </c>
      <c r="O8" s="26">
        <v>7848298.5300000003</v>
      </c>
      <c r="P8" s="25">
        <f t="shared" si="3"/>
        <v>0.85391128538028949</v>
      </c>
      <c r="Q8" s="26">
        <v>3976997.48</v>
      </c>
      <c r="R8" s="26">
        <v>1081323</v>
      </c>
      <c r="S8" s="25">
        <f t="shared" si="4"/>
        <v>0.27189431359659799</v>
      </c>
      <c r="T8" s="26">
        <v>70504165.180000007</v>
      </c>
      <c r="U8" s="26">
        <v>36912046.640000001</v>
      </c>
      <c r="V8" s="25">
        <f t="shared" si="5"/>
        <v>0.52354419835710475</v>
      </c>
      <c r="W8" s="26">
        <v>2666770.04</v>
      </c>
      <c r="X8" s="26">
        <v>2666770.04</v>
      </c>
      <c r="Y8" s="25">
        <f t="shared" si="6"/>
        <v>1</v>
      </c>
      <c r="Z8" s="26">
        <v>27619124.059999999</v>
      </c>
      <c r="AA8" s="26">
        <v>26455699.530000001</v>
      </c>
      <c r="AB8" s="25">
        <f t="shared" si="7"/>
        <v>0.95787612498236496</v>
      </c>
      <c r="AC8" s="26">
        <v>566483390.92999995</v>
      </c>
      <c r="AD8" s="26">
        <v>95585568.700000003</v>
      </c>
      <c r="AE8" s="25">
        <f t="shared" si="8"/>
        <v>0.16873498893423242</v>
      </c>
      <c r="AF8" s="26">
        <v>6218208.6100000003</v>
      </c>
      <c r="AG8" s="26">
        <v>603000</v>
      </c>
      <c r="AH8" s="25">
        <f t="shared" si="9"/>
        <v>9.6973266389015531E-2</v>
      </c>
      <c r="AI8" s="26">
        <v>316893973.12</v>
      </c>
      <c r="AJ8" s="26">
        <v>85169960.120000005</v>
      </c>
      <c r="AK8" s="11">
        <f t="shared" si="10"/>
        <v>0.26876484674496548</v>
      </c>
      <c r="AL8" s="26">
        <v>55468714.490000002</v>
      </c>
      <c r="AM8" s="26">
        <v>55468714.490000002</v>
      </c>
      <c r="AN8" s="12">
        <f t="shared" si="11"/>
        <v>1</v>
      </c>
      <c r="AO8" s="26">
        <v>2349782</v>
      </c>
      <c r="AP8" s="26">
        <v>2349782</v>
      </c>
      <c r="AQ8" s="12">
        <f t="shared" si="12"/>
        <v>1</v>
      </c>
      <c r="AR8" s="26">
        <v>531413.15</v>
      </c>
      <c r="AS8" s="26">
        <v>531413.15</v>
      </c>
      <c r="AT8" s="12">
        <f t="shared" si="13"/>
        <v>1</v>
      </c>
      <c r="AU8" s="26">
        <v>5443164.3399999999</v>
      </c>
      <c r="AV8" s="26">
        <v>2723114.65</v>
      </c>
      <c r="AW8" s="12">
        <f t="shared" si="14"/>
        <v>0.50028154211489417</v>
      </c>
      <c r="AX8" s="26">
        <v>10027660.199999999</v>
      </c>
      <c r="AY8" s="26">
        <v>10027660.199999999</v>
      </c>
      <c r="AZ8" s="12">
        <f t="shared" si="15"/>
        <v>1</v>
      </c>
      <c r="BA8" s="26">
        <v>1659342.24</v>
      </c>
      <c r="BB8" s="26">
        <v>1659342.24</v>
      </c>
      <c r="BC8" s="12">
        <f t="shared" si="16"/>
        <v>1</v>
      </c>
      <c r="BD8" s="26">
        <v>2644245.16</v>
      </c>
      <c r="BE8" s="26">
        <v>2644245.16</v>
      </c>
      <c r="BF8" s="12">
        <f t="shared" si="17"/>
        <v>1</v>
      </c>
      <c r="BG8" s="26">
        <v>66443373.850000001</v>
      </c>
      <c r="BH8" s="26">
        <v>7564673.8499999996</v>
      </c>
      <c r="BI8" s="12">
        <f t="shared" si="18"/>
        <v>0.11385144088374735</v>
      </c>
      <c r="BJ8" s="26">
        <v>3113831.77</v>
      </c>
      <c r="BK8" s="26">
        <v>3113831.77</v>
      </c>
      <c r="BL8" s="12">
        <f t="shared" si="19"/>
        <v>1</v>
      </c>
      <c r="BM8" s="26">
        <v>5170285.51</v>
      </c>
      <c r="BN8" s="26">
        <v>5170285.51</v>
      </c>
      <c r="BO8" s="12">
        <f t="shared" si="20"/>
        <v>1</v>
      </c>
      <c r="BP8" s="26">
        <v>0</v>
      </c>
      <c r="BQ8" s="26">
        <v>0</v>
      </c>
      <c r="BR8" s="12">
        <f t="shared" si="21"/>
        <v>0</v>
      </c>
      <c r="BS8" s="26">
        <v>2797389.51</v>
      </c>
      <c r="BT8" s="26">
        <v>2797389.51</v>
      </c>
      <c r="BU8" s="12">
        <f t="shared" si="22"/>
        <v>1</v>
      </c>
      <c r="BV8" s="26">
        <v>4175237.58</v>
      </c>
      <c r="BW8" s="26">
        <v>4175237.58</v>
      </c>
      <c r="BX8" s="25">
        <f t="shared" si="23"/>
        <v>1</v>
      </c>
      <c r="BY8" s="24">
        <v>72918068.239999995</v>
      </c>
      <c r="BZ8" s="24">
        <v>25068889.870000001</v>
      </c>
      <c r="CA8" s="12">
        <f t="shared" si="24"/>
        <v>0.34379530992907176</v>
      </c>
      <c r="CB8" s="3">
        <f>B8+E8+H8+K8+N8+Q8+T8+W8+Z8+AC8+AF8+AI8+AL8+AO8+AR8+AU8+AX8+BA8+BD8+BG8+BJ8+BM8+BP8+BS8+BV8+BY8</f>
        <v>1757725075.3099999</v>
      </c>
      <c r="CC8" s="3">
        <f t="shared" si="27"/>
        <v>457748723.10000002</v>
      </c>
      <c r="CD8" s="19">
        <f t="shared" si="25"/>
        <v>0.26042111450180538</v>
      </c>
      <c r="CF8" s="27"/>
      <c r="CG8" s="27"/>
      <c r="CH8" s="23"/>
      <c r="CI8" s="23"/>
    </row>
    <row r="9" spans="1:87" ht="47.25" x14ac:dyDescent="0.2">
      <c r="A9" s="5" t="s">
        <v>31</v>
      </c>
      <c r="B9" s="24">
        <v>340416686</v>
      </c>
      <c r="C9" s="24">
        <v>22512609.48</v>
      </c>
      <c r="D9" s="25">
        <f t="shared" si="26"/>
        <v>6.6132508792474412E-2</v>
      </c>
      <c r="E9" s="26">
        <v>98565912</v>
      </c>
      <c r="F9" s="26">
        <v>7134324</v>
      </c>
      <c r="G9" s="25">
        <f t="shared" si="0"/>
        <v>7.2381250832437891E-2</v>
      </c>
      <c r="H9" s="26">
        <v>752105080</v>
      </c>
      <c r="I9" s="26">
        <v>66946545.890000001</v>
      </c>
      <c r="J9" s="25">
        <f t="shared" si="1"/>
        <v>8.9012224049862823E-2</v>
      </c>
      <c r="K9" s="26">
        <v>641420298</v>
      </c>
      <c r="L9" s="26">
        <v>46692357.630000003</v>
      </c>
      <c r="M9" s="25">
        <f t="shared" si="2"/>
        <v>7.2795260417530483E-2</v>
      </c>
      <c r="N9" s="26">
        <v>231024582</v>
      </c>
      <c r="O9" s="26">
        <v>22299000</v>
      </c>
      <c r="P9" s="25">
        <f t="shared" si="3"/>
        <v>9.6522196066564037E-2</v>
      </c>
      <c r="Q9" s="26">
        <v>195821517</v>
      </c>
      <c r="R9" s="26">
        <v>14672682.93</v>
      </c>
      <c r="S9" s="25">
        <f t="shared" si="4"/>
        <v>7.4928859477684462E-2</v>
      </c>
      <c r="T9" s="26">
        <v>527531572</v>
      </c>
      <c r="U9" s="26">
        <v>56495669</v>
      </c>
      <c r="V9" s="25">
        <f t="shared" si="5"/>
        <v>0.1070943844854844</v>
      </c>
      <c r="W9" s="26">
        <v>116003809</v>
      </c>
      <c r="X9" s="26">
        <v>8065475.3799999999</v>
      </c>
      <c r="Y9" s="25">
        <f t="shared" si="6"/>
        <v>6.9527677147221953E-2</v>
      </c>
      <c r="Z9" s="26">
        <v>536384357</v>
      </c>
      <c r="AA9" s="26">
        <v>35201164.090000004</v>
      </c>
      <c r="AB9" s="25">
        <f t="shared" si="7"/>
        <v>6.5626753708628388E-2</v>
      </c>
      <c r="AC9" s="26">
        <v>533059211</v>
      </c>
      <c r="AD9" s="26">
        <v>48400685.130000003</v>
      </c>
      <c r="AE9" s="25">
        <f t="shared" si="8"/>
        <v>9.079795289382965E-2</v>
      </c>
      <c r="AF9" s="26">
        <v>169447693</v>
      </c>
      <c r="AG9" s="26">
        <v>14635102.189999999</v>
      </c>
      <c r="AH9" s="25">
        <f t="shared" si="9"/>
        <v>8.6369439033908826E-2</v>
      </c>
      <c r="AI9" s="26">
        <v>923284324</v>
      </c>
      <c r="AJ9" s="26">
        <v>62565679.539999999</v>
      </c>
      <c r="AK9" s="11">
        <f t="shared" si="10"/>
        <v>6.7764260600616452E-2</v>
      </c>
      <c r="AL9" s="26">
        <v>731255958</v>
      </c>
      <c r="AM9" s="26">
        <v>54031249.68</v>
      </c>
      <c r="AN9" s="12">
        <f t="shared" si="11"/>
        <v>7.3888286432259059E-2</v>
      </c>
      <c r="AO9" s="26">
        <v>173031651</v>
      </c>
      <c r="AP9" s="26">
        <v>10702533.01</v>
      </c>
      <c r="AQ9" s="12">
        <f t="shared" si="12"/>
        <v>6.1853036413551873E-2</v>
      </c>
      <c r="AR9" s="26">
        <v>171153306</v>
      </c>
      <c r="AS9" s="26">
        <v>16058029</v>
      </c>
      <c r="AT9" s="12">
        <f t="shared" si="13"/>
        <v>9.3822488009667776E-2</v>
      </c>
      <c r="AU9" s="26">
        <v>129579491</v>
      </c>
      <c r="AV9" s="26">
        <v>13872436.92</v>
      </c>
      <c r="AW9" s="12">
        <f t="shared" si="14"/>
        <v>0.10705734999375789</v>
      </c>
      <c r="AX9" s="26">
        <v>210054699</v>
      </c>
      <c r="AY9" s="26">
        <v>13378506.24</v>
      </c>
      <c r="AZ9" s="12">
        <f t="shared" si="15"/>
        <v>6.3690582994289507E-2</v>
      </c>
      <c r="BA9" s="26">
        <v>111297917</v>
      </c>
      <c r="BB9" s="26">
        <v>10585085.74</v>
      </c>
      <c r="BC9" s="12">
        <f t="shared" si="16"/>
        <v>9.51058746229725E-2</v>
      </c>
      <c r="BD9" s="26">
        <v>311594663</v>
      </c>
      <c r="BE9" s="26">
        <v>26238038.350000001</v>
      </c>
      <c r="BF9" s="12">
        <f t="shared" si="17"/>
        <v>8.42056731568602E-2</v>
      </c>
      <c r="BG9" s="26">
        <v>191855877</v>
      </c>
      <c r="BH9" s="26">
        <v>13524337.76</v>
      </c>
      <c r="BI9" s="12">
        <f t="shared" si="18"/>
        <v>7.0492173455807147E-2</v>
      </c>
      <c r="BJ9" s="26">
        <v>143608095</v>
      </c>
      <c r="BK9" s="26">
        <v>11182091.949999999</v>
      </c>
      <c r="BL9" s="12">
        <f t="shared" si="19"/>
        <v>7.7865331686211695E-2</v>
      </c>
      <c r="BM9" s="26">
        <v>254876108</v>
      </c>
      <c r="BN9" s="26">
        <v>23914392.579999998</v>
      </c>
      <c r="BO9" s="12">
        <f t="shared" si="20"/>
        <v>9.3827517877823202E-2</v>
      </c>
      <c r="BP9" s="26">
        <v>220052731</v>
      </c>
      <c r="BQ9" s="26">
        <v>15018501.26</v>
      </c>
      <c r="BR9" s="12">
        <f t="shared" si="21"/>
        <v>6.8249556330205241E-2</v>
      </c>
      <c r="BS9" s="26">
        <v>161089984</v>
      </c>
      <c r="BT9" s="26">
        <v>9930679.4000000004</v>
      </c>
      <c r="BU9" s="12">
        <f t="shared" si="22"/>
        <v>6.1646783700717238E-2</v>
      </c>
      <c r="BV9" s="26">
        <v>1422116159</v>
      </c>
      <c r="BW9" s="26">
        <v>154599410.80000001</v>
      </c>
      <c r="BX9" s="25">
        <f t="shared" si="23"/>
        <v>0.10871081790443253</v>
      </c>
      <c r="BY9" s="24">
        <v>3984980167</v>
      </c>
      <c r="BZ9" s="24">
        <v>320318380.37</v>
      </c>
      <c r="CA9" s="12">
        <f t="shared" si="24"/>
        <v>8.0381423983634098E-2</v>
      </c>
      <c r="CB9" s="3">
        <f>B9+E9+H9+K9+N9+Q9+T9+W9+Z9+AC9+AF9+AI9+AL9+AO9+AR9+AU9+AX9+BA9+BD9+BG9+BJ9+BM9+BP9+BS9+BV9+BY9</f>
        <v>13281611847</v>
      </c>
      <c r="CC9" s="3">
        <f t="shared" si="27"/>
        <v>1098974968.3199999</v>
      </c>
      <c r="CD9" s="19">
        <f t="shared" si="25"/>
        <v>8.2744096197046466E-2</v>
      </c>
      <c r="CF9" s="27"/>
      <c r="CG9" s="27"/>
      <c r="CH9" s="23"/>
      <c r="CI9" s="23"/>
    </row>
    <row r="10" spans="1:87" ht="31.5" x14ac:dyDescent="0.2">
      <c r="A10" s="5" t="s">
        <v>50</v>
      </c>
      <c r="B10" s="24">
        <v>0</v>
      </c>
      <c r="C10" s="24">
        <v>0</v>
      </c>
      <c r="D10" s="25">
        <f t="shared" si="26"/>
        <v>0</v>
      </c>
      <c r="E10" s="26">
        <v>0</v>
      </c>
      <c r="F10" s="26">
        <v>0</v>
      </c>
      <c r="G10" s="25">
        <f t="shared" si="0"/>
        <v>0</v>
      </c>
      <c r="H10" s="26">
        <v>7000000</v>
      </c>
      <c r="I10" s="26">
        <v>7000000</v>
      </c>
      <c r="J10" s="25">
        <f t="shared" si="1"/>
        <v>1</v>
      </c>
      <c r="K10" s="26">
        <v>0</v>
      </c>
      <c r="L10" s="26">
        <v>0</v>
      </c>
      <c r="M10" s="25">
        <f t="shared" si="2"/>
        <v>0</v>
      </c>
      <c r="N10" s="26">
        <v>0</v>
      </c>
      <c r="O10" s="26">
        <v>0</v>
      </c>
      <c r="P10" s="25">
        <f t="shared" si="3"/>
        <v>0</v>
      </c>
      <c r="Q10" s="26">
        <v>0</v>
      </c>
      <c r="R10" s="26">
        <v>0</v>
      </c>
      <c r="S10" s="25">
        <f t="shared" si="4"/>
        <v>0</v>
      </c>
      <c r="T10" s="26">
        <v>0</v>
      </c>
      <c r="U10" s="26">
        <v>0</v>
      </c>
      <c r="V10" s="25">
        <f t="shared" si="5"/>
        <v>0</v>
      </c>
      <c r="W10" s="26">
        <v>0</v>
      </c>
      <c r="X10" s="26">
        <v>0</v>
      </c>
      <c r="Y10" s="25">
        <f t="shared" si="6"/>
        <v>0</v>
      </c>
      <c r="Z10" s="26">
        <v>0</v>
      </c>
      <c r="AA10" s="26">
        <v>0</v>
      </c>
      <c r="AB10" s="25">
        <f t="shared" si="7"/>
        <v>0</v>
      </c>
      <c r="AC10" s="26">
        <v>0</v>
      </c>
      <c r="AD10" s="26">
        <v>0</v>
      </c>
      <c r="AE10" s="25">
        <f t="shared" si="8"/>
        <v>0</v>
      </c>
      <c r="AF10" s="26">
        <v>0</v>
      </c>
      <c r="AG10" s="26">
        <v>0</v>
      </c>
      <c r="AH10" s="25">
        <f t="shared" si="9"/>
        <v>0</v>
      </c>
      <c r="AI10" s="26">
        <v>0</v>
      </c>
      <c r="AJ10" s="26">
        <v>0</v>
      </c>
      <c r="AK10" s="25">
        <f t="shared" si="10"/>
        <v>0</v>
      </c>
      <c r="AL10" s="26">
        <v>0</v>
      </c>
      <c r="AM10" s="26">
        <v>0</v>
      </c>
      <c r="AN10" s="25">
        <f t="shared" si="11"/>
        <v>0</v>
      </c>
      <c r="AO10" s="26">
        <v>0</v>
      </c>
      <c r="AP10" s="26">
        <v>0</v>
      </c>
      <c r="AQ10" s="25">
        <f t="shared" si="12"/>
        <v>0</v>
      </c>
      <c r="AR10" s="26">
        <v>0</v>
      </c>
      <c r="AS10" s="26">
        <v>0</v>
      </c>
      <c r="AT10" s="25">
        <f t="shared" si="13"/>
        <v>0</v>
      </c>
      <c r="AU10" s="26">
        <v>0</v>
      </c>
      <c r="AV10" s="26">
        <v>0</v>
      </c>
      <c r="AW10" s="25">
        <f t="shared" si="14"/>
        <v>0</v>
      </c>
      <c r="AX10" s="26">
        <v>0</v>
      </c>
      <c r="AY10" s="26">
        <v>0</v>
      </c>
      <c r="AZ10" s="25">
        <f t="shared" si="15"/>
        <v>0</v>
      </c>
      <c r="BA10" s="26">
        <v>0</v>
      </c>
      <c r="BB10" s="26">
        <v>0</v>
      </c>
      <c r="BC10" s="25">
        <f t="shared" si="16"/>
        <v>0</v>
      </c>
      <c r="BD10" s="26">
        <v>0</v>
      </c>
      <c r="BE10" s="26">
        <v>0</v>
      </c>
      <c r="BF10" s="25">
        <f t="shared" si="17"/>
        <v>0</v>
      </c>
      <c r="BG10" s="26">
        <v>0</v>
      </c>
      <c r="BH10" s="26">
        <v>0</v>
      </c>
      <c r="BI10" s="25">
        <f t="shared" si="18"/>
        <v>0</v>
      </c>
      <c r="BJ10" s="26">
        <v>0</v>
      </c>
      <c r="BK10" s="26">
        <v>0</v>
      </c>
      <c r="BL10" s="25">
        <f t="shared" si="19"/>
        <v>0</v>
      </c>
      <c r="BM10" s="26">
        <v>0</v>
      </c>
      <c r="BN10" s="26">
        <v>0</v>
      </c>
      <c r="BO10" s="25">
        <f t="shared" si="20"/>
        <v>0</v>
      </c>
      <c r="BP10" s="26">
        <v>0</v>
      </c>
      <c r="BQ10" s="26">
        <v>0</v>
      </c>
      <c r="BR10" s="25">
        <f t="shared" si="21"/>
        <v>0</v>
      </c>
      <c r="BS10" s="26">
        <v>0</v>
      </c>
      <c r="BT10" s="26">
        <v>0</v>
      </c>
      <c r="BU10" s="12">
        <f t="shared" si="22"/>
        <v>0</v>
      </c>
      <c r="BV10" s="26">
        <v>0</v>
      </c>
      <c r="BW10" s="26">
        <v>0</v>
      </c>
      <c r="BX10" s="25">
        <f t="shared" si="23"/>
        <v>0</v>
      </c>
      <c r="BY10" s="24">
        <v>91999</v>
      </c>
      <c r="BZ10" s="24">
        <v>91999</v>
      </c>
      <c r="CA10" s="12">
        <f t="shared" si="24"/>
        <v>1</v>
      </c>
      <c r="CB10" s="3">
        <f>B10+E10+H10+K10+N10+Q10+T10+W10+Z10+AC10+AF10+AI10+AL10+AO10+AR10+AU10+AX10+BA10+BD10+BG10+BJ10+BM10+BP10+BS10+BV10+BY10</f>
        <v>7091999</v>
      </c>
      <c r="CC10" s="3">
        <f t="shared" si="27"/>
        <v>7091999</v>
      </c>
      <c r="CD10" s="19">
        <f t="shared" si="25"/>
        <v>1</v>
      </c>
      <c r="CF10" s="27"/>
      <c r="CG10" s="27"/>
      <c r="CH10" s="23"/>
      <c r="CI10" s="27"/>
    </row>
    <row r="11" spans="1:87" ht="31.5" x14ac:dyDescent="0.2">
      <c r="A11" s="5" t="s">
        <v>32</v>
      </c>
      <c r="B11" s="24">
        <v>0</v>
      </c>
      <c r="C11" s="24">
        <v>0</v>
      </c>
      <c r="D11" s="25">
        <f t="shared" si="26"/>
        <v>0</v>
      </c>
      <c r="E11" s="26">
        <v>0</v>
      </c>
      <c r="F11" s="26">
        <v>0</v>
      </c>
      <c r="G11" s="25">
        <f t="shared" si="0"/>
        <v>0</v>
      </c>
      <c r="H11" s="26">
        <v>200000</v>
      </c>
      <c r="I11" s="26">
        <v>3000</v>
      </c>
      <c r="J11" s="25">
        <f t="shared" si="1"/>
        <v>1.4999999999999999E-2</v>
      </c>
      <c r="K11" s="26">
        <v>0</v>
      </c>
      <c r="L11" s="26">
        <v>0</v>
      </c>
      <c r="M11" s="25">
        <f t="shared" si="2"/>
        <v>0</v>
      </c>
      <c r="N11" s="26">
        <v>76458168</v>
      </c>
      <c r="O11" s="26">
        <v>0</v>
      </c>
      <c r="P11" s="25">
        <f t="shared" si="3"/>
        <v>0</v>
      </c>
      <c r="Q11" s="26">
        <v>21357319</v>
      </c>
      <c r="R11" s="26">
        <v>0</v>
      </c>
      <c r="S11" s="25">
        <f t="shared" si="4"/>
        <v>0</v>
      </c>
      <c r="T11" s="26">
        <v>100000</v>
      </c>
      <c r="U11" s="26">
        <v>0</v>
      </c>
      <c r="V11" s="25">
        <f t="shared" si="5"/>
        <v>0</v>
      </c>
      <c r="W11" s="26">
        <v>312400</v>
      </c>
      <c r="X11" s="26">
        <v>1350</v>
      </c>
      <c r="Y11" s="25">
        <f t="shared" si="6"/>
        <v>4.3213828425096032E-3</v>
      </c>
      <c r="Z11" s="26">
        <v>0</v>
      </c>
      <c r="AA11" s="26">
        <v>0</v>
      </c>
      <c r="AB11" s="25">
        <f t="shared" si="7"/>
        <v>0</v>
      </c>
      <c r="AC11" s="26">
        <v>697456</v>
      </c>
      <c r="AD11" s="26">
        <v>0</v>
      </c>
      <c r="AE11" s="25">
        <f t="shared" si="8"/>
        <v>0</v>
      </c>
      <c r="AF11" s="26">
        <v>50054465.960000001</v>
      </c>
      <c r="AG11" s="26">
        <v>0</v>
      </c>
      <c r="AH11" s="25">
        <f t="shared" si="9"/>
        <v>0</v>
      </c>
      <c r="AI11" s="26">
        <v>86550000</v>
      </c>
      <c r="AJ11" s="26">
        <v>0</v>
      </c>
      <c r="AK11" s="11">
        <f t="shared" si="10"/>
        <v>0</v>
      </c>
      <c r="AL11" s="26">
        <v>0</v>
      </c>
      <c r="AM11" s="26">
        <v>0</v>
      </c>
      <c r="AN11" s="12">
        <f t="shared" si="11"/>
        <v>0</v>
      </c>
      <c r="AO11" s="26">
        <v>48715741</v>
      </c>
      <c r="AP11" s="26">
        <v>0</v>
      </c>
      <c r="AQ11" s="25">
        <f t="shared" si="12"/>
        <v>0</v>
      </c>
      <c r="AR11" s="26">
        <v>0</v>
      </c>
      <c r="AS11" s="26">
        <v>0</v>
      </c>
      <c r="AT11" s="25">
        <f t="shared" si="13"/>
        <v>0</v>
      </c>
      <c r="AU11" s="26">
        <v>13972711.130000001</v>
      </c>
      <c r="AV11" s="26">
        <v>33000</v>
      </c>
      <c r="AW11" s="12">
        <f t="shared" si="14"/>
        <v>2.3617463850052413E-3</v>
      </c>
      <c r="AX11" s="26">
        <v>67640000</v>
      </c>
      <c r="AY11" s="26">
        <v>0</v>
      </c>
      <c r="AZ11" s="12">
        <f t="shared" si="15"/>
        <v>0</v>
      </c>
      <c r="BA11" s="26">
        <v>1300000</v>
      </c>
      <c r="BB11" s="26">
        <v>79345.61</v>
      </c>
      <c r="BC11" s="25">
        <f t="shared" si="16"/>
        <v>6.1035084615384615E-2</v>
      </c>
      <c r="BD11" s="26">
        <v>7070056.3099999996</v>
      </c>
      <c r="BE11" s="26">
        <v>42237.5</v>
      </c>
      <c r="BF11" s="12">
        <f t="shared" si="17"/>
        <v>5.9741391225213601E-3</v>
      </c>
      <c r="BG11" s="26">
        <v>0</v>
      </c>
      <c r="BH11" s="26">
        <v>0</v>
      </c>
      <c r="BI11" s="12">
        <f t="shared" si="18"/>
        <v>0</v>
      </c>
      <c r="BJ11" s="26">
        <v>5475069</v>
      </c>
      <c r="BK11" s="26">
        <v>0</v>
      </c>
      <c r="BL11" s="25">
        <f t="shared" si="19"/>
        <v>0</v>
      </c>
      <c r="BM11" s="26">
        <v>1800000</v>
      </c>
      <c r="BN11" s="26">
        <v>0</v>
      </c>
      <c r="BO11" s="25">
        <f t="shared" si="20"/>
        <v>0</v>
      </c>
      <c r="BP11" s="26">
        <v>0</v>
      </c>
      <c r="BQ11" s="26">
        <v>0</v>
      </c>
      <c r="BR11" s="25">
        <f t="shared" si="21"/>
        <v>0</v>
      </c>
      <c r="BS11" s="26">
        <v>0</v>
      </c>
      <c r="BT11" s="26">
        <v>0</v>
      </c>
      <c r="BU11" s="12">
        <f t="shared" si="22"/>
        <v>0</v>
      </c>
      <c r="BV11" s="26">
        <v>0</v>
      </c>
      <c r="BW11" s="26">
        <v>0</v>
      </c>
      <c r="BX11" s="25">
        <f t="shared" si="23"/>
        <v>0</v>
      </c>
      <c r="BY11" s="24">
        <v>0</v>
      </c>
      <c r="BZ11" s="24">
        <v>0</v>
      </c>
      <c r="CA11" s="12">
        <f t="shared" si="24"/>
        <v>0</v>
      </c>
      <c r="CB11" s="3">
        <f>B11+E11+H11+K11+N11+Q11+T11+W11+Z11+AC11+AF11+AI11+AL11+AO11+AR11+AU11+AX11+BA11+BD11+BG11+BJ11+BM11+BP11+BS11+BV11+BY11</f>
        <v>381703386.40000004</v>
      </c>
      <c r="CC11" s="3">
        <f t="shared" si="27"/>
        <v>158933.10999999999</v>
      </c>
      <c r="CD11" s="19">
        <f t="shared" si="25"/>
        <v>4.1637856949335142E-4</v>
      </c>
      <c r="CF11" s="27"/>
      <c r="CG11" s="27"/>
      <c r="CH11" s="23"/>
      <c r="CI11" s="23"/>
    </row>
    <row r="12" spans="1:87" s="13" customFormat="1" ht="15.75" x14ac:dyDescent="0.25">
      <c r="A12" s="6" t="s">
        <v>33</v>
      </c>
      <c r="B12" s="28">
        <v>814691046.88</v>
      </c>
      <c r="C12" s="28">
        <v>44375028.240000002</v>
      </c>
      <c r="D12" s="16">
        <f t="shared" si="26"/>
        <v>5.4468535538646008E-2</v>
      </c>
      <c r="E12" s="29">
        <v>180323053.5</v>
      </c>
      <c r="F12" s="29">
        <v>12916297.52</v>
      </c>
      <c r="G12" s="16">
        <f t="shared" si="0"/>
        <v>7.1628653515453028E-2</v>
      </c>
      <c r="H12" s="29">
        <v>1926876500.4200001</v>
      </c>
      <c r="I12" s="29">
        <v>155317390.31999999</v>
      </c>
      <c r="J12" s="16">
        <f t="shared" si="1"/>
        <v>8.0605783653568644E-2</v>
      </c>
      <c r="K12" s="29">
        <v>1309147004.9100001</v>
      </c>
      <c r="L12" s="29">
        <v>131472257.56999999</v>
      </c>
      <c r="M12" s="16">
        <f t="shared" si="2"/>
        <v>0.10042589340762256</v>
      </c>
      <c r="N12" s="29">
        <v>472134006.88999999</v>
      </c>
      <c r="O12" s="29">
        <v>37876311.840000004</v>
      </c>
      <c r="P12" s="16">
        <f t="shared" si="3"/>
        <v>8.022364686139756E-2</v>
      </c>
      <c r="Q12" s="29">
        <v>363491651.89999998</v>
      </c>
      <c r="R12" s="29">
        <v>23176253.800000001</v>
      </c>
      <c r="S12" s="16">
        <f t="shared" si="4"/>
        <v>6.3760071734401236E-2</v>
      </c>
      <c r="T12" s="29">
        <v>1231273655.1800001</v>
      </c>
      <c r="U12" s="29">
        <v>127744440.89</v>
      </c>
      <c r="V12" s="16">
        <f t="shared" si="5"/>
        <v>0.10374983688847385</v>
      </c>
      <c r="W12" s="29">
        <v>224294489.03999999</v>
      </c>
      <c r="X12" s="29">
        <v>16373499.41</v>
      </c>
      <c r="Y12" s="16">
        <f t="shared" si="6"/>
        <v>7.3000007624262231E-2</v>
      </c>
      <c r="Z12" s="29">
        <v>927300481.05999994</v>
      </c>
      <c r="AA12" s="29">
        <v>82353640.349999994</v>
      </c>
      <c r="AB12" s="16">
        <f t="shared" si="7"/>
        <v>8.8810091261746466E-2</v>
      </c>
      <c r="AC12" s="29">
        <v>1453393377.9300001</v>
      </c>
      <c r="AD12" s="29">
        <v>160907847.34</v>
      </c>
      <c r="AE12" s="16">
        <f t="shared" si="8"/>
        <v>0.11071183465083176</v>
      </c>
      <c r="AF12" s="29">
        <v>335015618.56999999</v>
      </c>
      <c r="AG12" s="29">
        <v>21131079.02</v>
      </c>
      <c r="AH12" s="16">
        <f t="shared" si="9"/>
        <v>6.3074907104919822E-2</v>
      </c>
      <c r="AI12" s="29">
        <v>1705637763.1199999</v>
      </c>
      <c r="AJ12" s="29">
        <v>175522865.06999999</v>
      </c>
      <c r="AK12" s="16">
        <f t="shared" si="10"/>
        <v>0.102907468904141</v>
      </c>
      <c r="AL12" s="29">
        <v>1426253701.49</v>
      </c>
      <c r="AM12" s="29">
        <v>149137095.09</v>
      </c>
      <c r="AN12" s="16">
        <f t="shared" si="11"/>
        <v>0.10456561475296942</v>
      </c>
      <c r="AO12" s="29">
        <v>433918755</v>
      </c>
      <c r="AP12" s="29">
        <v>23203604.829999998</v>
      </c>
      <c r="AQ12" s="16">
        <f t="shared" si="12"/>
        <v>5.3474537716167621E-2</v>
      </c>
      <c r="AR12" s="29">
        <v>331914887.14999998</v>
      </c>
      <c r="AS12" s="29">
        <v>26478669.23</v>
      </c>
      <c r="AT12" s="16">
        <f t="shared" si="13"/>
        <v>7.9775479362676732E-2</v>
      </c>
      <c r="AU12" s="29">
        <v>322176564.47000003</v>
      </c>
      <c r="AV12" s="29">
        <v>24171516.859999999</v>
      </c>
      <c r="AW12" s="16">
        <f t="shared" si="14"/>
        <v>7.5025683198787621E-2</v>
      </c>
      <c r="AX12" s="29">
        <v>454685871.19999999</v>
      </c>
      <c r="AY12" s="29">
        <v>32012303.41</v>
      </c>
      <c r="AZ12" s="16">
        <f t="shared" si="15"/>
        <v>7.040531812768587E-2</v>
      </c>
      <c r="BA12" s="29">
        <v>220502368.24000001</v>
      </c>
      <c r="BB12" s="29">
        <v>21797475.309999999</v>
      </c>
      <c r="BC12" s="16">
        <f t="shared" si="16"/>
        <v>9.8853701590520371E-2</v>
      </c>
      <c r="BD12" s="29">
        <v>624365891.15999997</v>
      </c>
      <c r="BE12" s="29">
        <v>49122938.479999997</v>
      </c>
      <c r="BF12" s="16">
        <f t="shared" si="17"/>
        <v>7.867652473573665E-2</v>
      </c>
      <c r="BG12" s="29">
        <v>531573441.85000002</v>
      </c>
      <c r="BH12" s="29">
        <v>33516966.300000001</v>
      </c>
      <c r="BI12" s="16">
        <f t="shared" si="18"/>
        <v>6.3052371810286667E-2</v>
      </c>
      <c r="BJ12" s="29">
        <v>250845053.77000001</v>
      </c>
      <c r="BK12" s="29">
        <v>19551428.199999999</v>
      </c>
      <c r="BL12" s="16">
        <f t="shared" si="19"/>
        <v>7.794225122703323E-2</v>
      </c>
      <c r="BM12" s="29">
        <v>486944285.50999999</v>
      </c>
      <c r="BN12" s="29">
        <v>40717729.030000001</v>
      </c>
      <c r="BO12" s="16">
        <f t="shared" si="20"/>
        <v>8.3618866144726148E-2</v>
      </c>
      <c r="BP12" s="29">
        <v>357361214</v>
      </c>
      <c r="BQ12" s="29">
        <v>23212196.690000001</v>
      </c>
      <c r="BR12" s="16">
        <f t="shared" si="21"/>
        <v>6.495443764078998E-2</v>
      </c>
      <c r="BS12" s="29">
        <v>327045131.81999999</v>
      </c>
      <c r="BT12" s="29">
        <v>20841428.620000001</v>
      </c>
      <c r="BU12" s="16">
        <f t="shared" si="22"/>
        <v>6.3726460332914431E-2</v>
      </c>
      <c r="BV12" s="29">
        <v>3129425396.5799999</v>
      </c>
      <c r="BW12" s="29">
        <v>256004191.47</v>
      </c>
      <c r="BX12" s="16">
        <f t="shared" si="23"/>
        <v>8.1805494308883286E-2</v>
      </c>
      <c r="BY12" s="28">
        <v>8179466142.2399998</v>
      </c>
      <c r="BZ12" s="28">
        <v>667645183.34000003</v>
      </c>
      <c r="CA12" s="16">
        <f t="shared" si="24"/>
        <v>8.1624542693829294E-2</v>
      </c>
      <c r="CB12" s="3">
        <f>BY12+BV12+BS12+BP12+BM12+BJ12+BG12+BD12+BA12+AX12+AU12+AR12+AO12+AL12+AI12+AF12+AC12+Z12+W12+T12+Q12+N12+K12+H12+E12+B12</f>
        <v>28020057353.880001</v>
      </c>
      <c r="CC12" s="3">
        <f t="shared" si="27"/>
        <v>2376579638.2299995</v>
      </c>
      <c r="CD12" s="16">
        <f t="shared" si="25"/>
        <v>8.4817086853710852E-2</v>
      </c>
      <c r="CE12" s="17"/>
      <c r="CF12" s="30"/>
      <c r="CG12" s="30"/>
      <c r="CH12" s="18"/>
      <c r="CI12" s="30"/>
    </row>
    <row r="13" spans="1:87" ht="15.75" x14ac:dyDescent="0.2">
      <c r="A13" s="5" t="s">
        <v>34</v>
      </c>
      <c r="B13" s="26">
        <v>60912004</v>
      </c>
      <c r="C13" s="26">
        <v>2667476.7000000002</v>
      </c>
      <c r="D13" s="25">
        <f t="shared" ref="D13:D27" si="28">IF(B13&gt;0,C13/B13,0)</f>
        <v>4.3792299133681434E-2</v>
      </c>
      <c r="E13" s="26">
        <v>30598138</v>
      </c>
      <c r="F13" s="26">
        <v>499671.15</v>
      </c>
      <c r="G13" s="25">
        <f t="shared" ref="G13:G27" si="29">IF(E13&gt;0,F13/E13,0)</f>
        <v>1.6330116231255642E-2</v>
      </c>
      <c r="H13" s="26">
        <v>272970617.07999998</v>
      </c>
      <c r="I13" s="26">
        <v>8240143.7800000003</v>
      </c>
      <c r="J13" s="25">
        <f t="shared" ref="J13:J27" si="30">IF(H13&gt;0,I13/H13,0)</f>
        <v>3.0186925860907026E-2</v>
      </c>
      <c r="K13" s="26">
        <v>115719762</v>
      </c>
      <c r="L13" s="26">
        <v>3244695.71</v>
      </c>
      <c r="M13" s="25">
        <f t="shared" ref="M13:M27" si="31">IF(K13&gt;0,L13/K13,0)</f>
        <v>2.8039253226255337E-2</v>
      </c>
      <c r="N13" s="26">
        <v>43597032.490000002</v>
      </c>
      <c r="O13" s="26">
        <v>1976967.62</v>
      </c>
      <c r="P13" s="25">
        <f t="shared" ref="P13:P27" si="32">IF(N13&gt;0,O13/N13,0)</f>
        <v>4.5346380409113027E-2</v>
      </c>
      <c r="Q13" s="26">
        <v>44642142</v>
      </c>
      <c r="R13" s="26">
        <v>1888222.34</v>
      </c>
      <c r="S13" s="25">
        <f t="shared" ref="S13:S27" si="33">IF(Q13&gt;0,R13/Q13,0)</f>
        <v>4.2296857977827319E-2</v>
      </c>
      <c r="T13" s="24">
        <v>174396116</v>
      </c>
      <c r="U13" s="24">
        <v>6751492.3200000003</v>
      </c>
      <c r="V13" s="25">
        <f t="shared" ref="V13:V27" si="34">IF(T13&gt;0,U13/T13,0)</f>
        <v>3.8713547496665578E-2</v>
      </c>
      <c r="W13" s="24">
        <v>36824016.490000002</v>
      </c>
      <c r="X13" s="24">
        <v>1109833.0900000001</v>
      </c>
      <c r="Y13" s="25">
        <f t="shared" ref="Y13:Y27" si="35">IF(W13&gt;0,X13/W13,0)</f>
        <v>3.0138838610975216E-2</v>
      </c>
      <c r="Z13" s="26">
        <v>77769933</v>
      </c>
      <c r="AA13" s="26">
        <v>3499278.35</v>
      </c>
      <c r="AB13" s="25">
        <f t="shared" ref="AB13:AB27" si="36">IF(Z13&gt;0,AA13/Z13,0)</f>
        <v>4.4995259929052532E-2</v>
      </c>
      <c r="AC13" s="24">
        <v>102908636.48</v>
      </c>
      <c r="AD13" s="24">
        <v>6052443.8700000001</v>
      </c>
      <c r="AE13" s="25">
        <f t="shared" ref="AE13:AE27" si="37">IF(AC13&gt;0,AD13/AC13,0)</f>
        <v>5.8813760215123197E-2</v>
      </c>
      <c r="AF13" s="24">
        <v>32465342</v>
      </c>
      <c r="AG13" s="24">
        <v>1350634.3</v>
      </c>
      <c r="AH13" s="25">
        <f t="shared" ref="AH13:AH27" si="38">IF(AF13&gt;0,AG13/AF13,0)</f>
        <v>4.1602343200327289E-2</v>
      </c>
      <c r="AI13" s="26">
        <v>84893628</v>
      </c>
      <c r="AJ13" s="26">
        <v>2437784.85</v>
      </c>
      <c r="AK13" s="25">
        <f t="shared" ref="AK13:AK27" si="39">IF(AI13&gt;0,AJ13/AI13,0)</f>
        <v>2.8715757677360662E-2</v>
      </c>
      <c r="AL13" s="24">
        <v>144585941</v>
      </c>
      <c r="AM13" s="24">
        <v>5653810.8399999999</v>
      </c>
      <c r="AN13" s="25">
        <f t="shared" ref="AN13:AN27" si="40">IF(AL13&gt;0,AM13/AL13,0)</f>
        <v>3.9103461933411632E-2</v>
      </c>
      <c r="AO13" s="24">
        <v>55162666</v>
      </c>
      <c r="AP13" s="24">
        <v>2668313.4500000002</v>
      </c>
      <c r="AQ13" s="25">
        <f t="shared" ref="AQ13:AQ27" si="41">IF(AO13&gt;0,AP13/AO13,0)</f>
        <v>4.8371727537606692E-2</v>
      </c>
      <c r="AR13" s="24">
        <v>53828841</v>
      </c>
      <c r="AS13" s="24">
        <v>2114258.61</v>
      </c>
      <c r="AT13" s="25">
        <f t="shared" ref="AT13:AT27" si="42">IF(AR13&gt;0,AS13/AR13,0)</f>
        <v>3.9277431405220109E-2</v>
      </c>
      <c r="AU13" s="24">
        <v>51734824</v>
      </c>
      <c r="AV13" s="24">
        <v>2373540.63</v>
      </c>
      <c r="AW13" s="25">
        <f t="shared" ref="AW13:AW27" si="43">IF(AU13&gt;0,AV13/AU13,0)</f>
        <v>4.587897370637619E-2</v>
      </c>
      <c r="AX13" s="24">
        <v>52741808</v>
      </c>
      <c r="AY13" s="24">
        <v>1195366.1100000001</v>
      </c>
      <c r="AZ13" s="25">
        <f t="shared" ref="AZ13:AZ27" si="44">IF(AX13&gt;0,AY13/AX13,0)</f>
        <v>2.2664488672819106E-2</v>
      </c>
      <c r="BA13" s="24">
        <v>36365117</v>
      </c>
      <c r="BB13" s="24">
        <v>2679882.2599999998</v>
      </c>
      <c r="BC13" s="25">
        <f t="shared" ref="BC13:BC27" si="45">IF(BA13&gt;0,BB13/BA13,0)</f>
        <v>7.3693761524265128E-2</v>
      </c>
      <c r="BD13" s="24">
        <v>71396249.400000006</v>
      </c>
      <c r="BE13" s="24">
        <v>4488747.51</v>
      </c>
      <c r="BF13" s="25">
        <f t="shared" ref="BF13:BF27" si="46">IF(BD13&gt;0,BE13/BD13,0)</f>
        <v>6.2870914757043234E-2</v>
      </c>
      <c r="BG13" s="24">
        <v>69982354</v>
      </c>
      <c r="BH13" s="24">
        <v>2550425.73</v>
      </c>
      <c r="BI13" s="25">
        <f t="shared" ref="BI13:BI27" si="47">IF(BG13&gt;0,BH13/BG13,0)</f>
        <v>3.6443840257216843E-2</v>
      </c>
      <c r="BJ13" s="26">
        <v>40654734</v>
      </c>
      <c r="BK13" s="26">
        <v>2017608.8</v>
      </c>
      <c r="BL13" s="25">
        <f t="shared" ref="BL13:BL27" si="48">IF(BJ13&gt;0,BK13/BJ13,0)</f>
        <v>4.9627893273142556E-2</v>
      </c>
      <c r="BM13" s="26">
        <v>62649691</v>
      </c>
      <c r="BN13" s="26">
        <v>2021029.51</v>
      </c>
      <c r="BO13" s="25">
        <f t="shared" ref="BO13:BO27" si="49">IF(BM13&gt;0,BN13/BM13,0)</f>
        <v>3.2259209546620107E-2</v>
      </c>
      <c r="BP13" s="26">
        <v>49885617.469999999</v>
      </c>
      <c r="BQ13" s="26">
        <v>1002214.68</v>
      </c>
      <c r="BR13" s="25">
        <f t="shared" ref="BR13:BR27" si="50">IF(BP13&gt;0,BQ13/BP13,0)</f>
        <v>2.0090253079511497E-2</v>
      </c>
      <c r="BS13" s="26">
        <v>47416312.600000001</v>
      </c>
      <c r="BT13" s="26">
        <v>2531261.5</v>
      </c>
      <c r="BU13" s="25">
        <f t="shared" ref="BU13:BU27" si="51">IF(BS13&gt;0,BT13/BS13,0)</f>
        <v>5.338376944984119E-2</v>
      </c>
      <c r="BV13" s="26">
        <v>293425527</v>
      </c>
      <c r="BW13" s="26">
        <v>11447065.67</v>
      </c>
      <c r="BX13" s="25">
        <f t="shared" ref="BX13:BX27" si="52">IF(BV13&gt;0,BW13/BV13,0)</f>
        <v>3.9011826227375236E-2</v>
      </c>
      <c r="BY13" s="26">
        <v>530797641</v>
      </c>
      <c r="BZ13" s="26">
        <v>31479812.829999998</v>
      </c>
      <c r="CA13" s="25">
        <f t="shared" ref="CA13:CA27" si="53">IF(BY13&gt;0,BZ13/BY13,0)</f>
        <v>5.9306617811438235E-2</v>
      </c>
      <c r="CB13" s="3">
        <f t="shared" ref="CB13:CC26" si="54">BY13+BV13+BS13+BP13+BM13+BJ13+BG13+BD13+BA13+AX13+AU13+AR13+AO13+AL13+AI13+AF13+AC13+Z13+W13+T13+Q13+N13+K13+H13+E13+B13</f>
        <v>2638324691.0100002</v>
      </c>
      <c r="CC13" s="3">
        <f t="shared" si="54"/>
        <v>113941982.21000001</v>
      </c>
      <c r="CD13" s="19">
        <f t="shared" ref="CD13:CD27" si="55">IF(CB13&gt;0,CC13/CB13,0)</f>
        <v>4.3187247800944802E-2</v>
      </c>
      <c r="CF13" s="27"/>
      <c r="CG13" s="27"/>
      <c r="CH13" s="23"/>
      <c r="CI13" s="23"/>
    </row>
    <row r="14" spans="1:87" ht="15.75" x14ac:dyDescent="0.2">
      <c r="A14" s="5" t="s">
        <v>35</v>
      </c>
      <c r="B14" s="26">
        <v>1493828</v>
      </c>
      <c r="C14" s="26">
        <v>41392.83</v>
      </c>
      <c r="D14" s="25">
        <f t="shared" si="28"/>
        <v>2.7709234262579093E-2</v>
      </c>
      <c r="E14" s="26">
        <v>566237</v>
      </c>
      <c r="F14" s="26">
        <v>0</v>
      </c>
      <c r="G14" s="25">
        <f t="shared" si="29"/>
        <v>0</v>
      </c>
      <c r="H14" s="26">
        <v>3214500</v>
      </c>
      <c r="I14" s="26">
        <v>0</v>
      </c>
      <c r="J14" s="25">
        <f t="shared" si="30"/>
        <v>0</v>
      </c>
      <c r="K14" s="26">
        <v>2672025</v>
      </c>
      <c r="L14" s="26">
        <v>0</v>
      </c>
      <c r="M14" s="25">
        <f t="shared" si="31"/>
        <v>0</v>
      </c>
      <c r="N14" s="26">
        <v>958941</v>
      </c>
      <c r="O14" s="26">
        <v>0</v>
      </c>
      <c r="P14" s="25">
        <f t="shared" si="32"/>
        <v>0</v>
      </c>
      <c r="Q14" s="26">
        <v>744504</v>
      </c>
      <c r="R14" s="26">
        <v>0</v>
      </c>
      <c r="S14" s="25">
        <f t="shared" si="33"/>
        <v>0</v>
      </c>
      <c r="T14" s="24">
        <v>2561191</v>
      </c>
      <c r="U14" s="24">
        <v>0</v>
      </c>
      <c r="V14" s="25">
        <f t="shared" si="34"/>
        <v>0</v>
      </c>
      <c r="W14" s="24">
        <v>428872</v>
      </c>
      <c r="X14" s="24">
        <v>0</v>
      </c>
      <c r="Y14" s="25">
        <f t="shared" si="35"/>
        <v>0</v>
      </c>
      <c r="Z14" s="26">
        <v>848109</v>
      </c>
      <c r="AA14" s="26">
        <v>0</v>
      </c>
      <c r="AB14" s="25">
        <f t="shared" si="36"/>
        <v>0</v>
      </c>
      <c r="AC14" s="24">
        <v>1785365</v>
      </c>
      <c r="AD14" s="24">
        <v>0</v>
      </c>
      <c r="AE14" s="25">
        <f t="shared" si="37"/>
        <v>0</v>
      </c>
      <c r="AF14" s="24">
        <v>626444</v>
      </c>
      <c r="AG14" s="24">
        <v>0</v>
      </c>
      <c r="AH14" s="25">
        <f t="shared" si="38"/>
        <v>0</v>
      </c>
      <c r="AI14" s="26">
        <v>390321</v>
      </c>
      <c r="AJ14" s="26">
        <v>0</v>
      </c>
      <c r="AK14" s="25">
        <f t="shared" si="39"/>
        <v>0</v>
      </c>
      <c r="AL14" s="24">
        <v>1835963</v>
      </c>
      <c r="AM14" s="24">
        <v>0</v>
      </c>
      <c r="AN14" s="25">
        <f t="shared" si="40"/>
        <v>0</v>
      </c>
      <c r="AO14" s="24">
        <v>472241</v>
      </c>
      <c r="AP14" s="24">
        <v>0</v>
      </c>
      <c r="AQ14" s="25">
        <f t="shared" si="41"/>
        <v>0</v>
      </c>
      <c r="AR14" s="24">
        <v>891478</v>
      </c>
      <c r="AS14" s="24">
        <v>6000</v>
      </c>
      <c r="AT14" s="25">
        <f t="shared" si="42"/>
        <v>6.7303960389375845E-3</v>
      </c>
      <c r="AU14" s="24">
        <v>766190</v>
      </c>
      <c r="AV14" s="24">
        <v>0</v>
      </c>
      <c r="AW14" s="25">
        <f t="shared" si="43"/>
        <v>0</v>
      </c>
      <c r="AX14" s="24">
        <v>1163740</v>
      </c>
      <c r="AY14" s="24">
        <v>0</v>
      </c>
      <c r="AZ14" s="25">
        <f t="shared" si="44"/>
        <v>0</v>
      </c>
      <c r="BA14" s="24">
        <v>655356</v>
      </c>
      <c r="BB14" s="24">
        <v>0</v>
      </c>
      <c r="BC14" s="25">
        <f t="shared" si="45"/>
        <v>0</v>
      </c>
      <c r="BD14" s="24">
        <v>771007</v>
      </c>
      <c r="BE14" s="24">
        <v>0</v>
      </c>
      <c r="BF14" s="25">
        <f t="shared" si="46"/>
        <v>0</v>
      </c>
      <c r="BG14" s="24">
        <v>489108</v>
      </c>
      <c r="BH14" s="24">
        <v>0</v>
      </c>
      <c r="BI14" s="25">
        <f t="shared" si="47"/>
        <v>0</v>
      </c>
      <c r="BJ14" s="26">
        <v>628852</v>
      </c>
      <c r="BK14" s="26">
        <v>0</v>
      </c>
      <c r="BL14" s="25">
        <f t="shared" si="48"/>
        <v>0</v>
      </c>
      <c r="BM14" s="26">
        <v>1361311</v>
      </c>
      <c r="BN14" s="26">
        <v>0</v>
      </c>
      <c r="BO14" s="25">
        <f t="shared" si="49"/>
        <v>0</v>
      </c>
      <c r="BP14" s="26">
        <v>621624</v>
      </c>
      <c r="BQ14" s="26">
        <v>0</v>
      </c>
      <c r="BR14" s="25">
        <f t="shared" si="50"/>
        <v>0</v>
      </c>
      <c r="BS14" s="26">
        <v>520429</v>
      </c>
      <c r="BT14" s="26">
        <v>0</v>
      </c>
      <c r="BU14" s="25">
        <f t="shared" si="51"/>
        <v>0</v>
      </c>
      <c r="BV14" s="26">
        <v>0</v>
      </c>
      <c r="BW14" s="26">
        <v>0</v>
      </c>
      <c r="BX14" s="25">
        <f t="shared" si="52"/>
        <v>0</v>
      </c>
      <c r="BY14" s="26">
        <v>0</v>
      </c>
      <c r="BZ14" s="26">
        <v>0</v>
      </c>
      <c r="CA14" s="25">
        <f t="shared" si="53"/>
        <v>0</v>
      </c>
      <c r="CB14" s="3">
        <f t="shared" si="54"/>
        <v>26467636</v>
      </c>
      <c r="CC14" s="3">
        <f t="shared" si="54"/>
        <v>47392.83</v>
      </c>
      <c r="CD14" s="19">
        <f t="shared" si="55"/>
        <v>1.7905955031269133E-3</v>
      </c>
      <c r="CF14" s="27"/>
      <c r="CG14" s="27"/>
      <c r="CH14" s="23"/>
      <c r="CI14" s="23"/>
    </row>
    <row r="15" spans="1:87" ht="31.5" x14ac:dyDescent="0.2">
      <c r="A15" s="5" t="s">
        <v>36</v>
      </c>
      <c r="B15" s="26">
        <v>4936137</v>
      </c>
      <c r="C15" s="26">
        <v>297941.92</v>
      </c>
      <c r="D15" s="25">
        <f t="shared" si="28"/>
        <v>6.0359329572902853E-2</v>
      </c>
      <c r="E15" s="26">
        <v>2526398</v>
      </c>
      <c r="F15" s="26">
        <v>130519.65</v>
      </c>
      <c r="G15" s="25">
        <f t="shared" si="29"/>
        <v>5.166234694612646E-2</v>
      </c>
      <c r="H15" s="26">
        <v>20686142.27</v>
      </c>
      <c r="I15" s="26">
        <v>794162.21</v>
      </c>
      <c r="J15" s="25">
        <f t="shared" si="30"/>
        <v>3.8391025239719573E-2</v>
      </c>
      <c r="K15" s="26">
        <v>12186726</v>
      </c>
      <c r="L15" s="26">
        <v>86000</v>
      </c>
      <c r="M15" s="25">
        <f t="shared" si="31"/>
        <v>7.0568584212035296E-3</v>
      </c>
      <c r="N15" s="26">
        <v>3664032</v>
      </c>
      <c r="O15" s="26">
        <v>156880.12</v>
      </c>
      <c r="P15" s="25">
        <f t="shared" si="32"/>
        <v>4.2816252696483002E-2</v>
      </c>
      <c r="Q15" s="26">
        <v>4830256</v>
      </c>
      <c r="R15" s="26">
        <v>295783.05</v>
      </c>
      <c r="S15" s="25">
        <f t="shared" si="33"/>
        <v>6.1235481100794659E-2</v>
      </c>
      <c r="T15" s="24">
        <v>13823272</v>
      </c>
      <c r="U15" s="24">
        <v>785831.94</v>
      </c>
      <c r="V15" s="25">
        <f t="shared" si="34"/>
        <v>5.6848475527357049E-2</v>
      </c>
      <c r="W15" s="24">
        <v>3346795</v>
      </c>
      <c r="X15" s="24">
        <v>89378</v>
      </c>
      <c r="Y15" s="25">
        <f t="shared" si="35"/>
        <v>2.6705549637787793E-2</v>
      </c>
      <c r="Z15" s="26">
        <v>8128689</v>
      </c>
      <c r="AA15" s="26">
        <v>287917.49</v>
      </c>
      <c r="AB15" s="25">
        <f t="shared" si="36"/>
        <v>3.5419917037052343E-2</v>
      </c>
      <c r="AC15" s="24">
        <v>7980156.5199999996</v>
      </c>
      <c r="AD15" s="24">
        <v>820575.58</v>
      </c>
      <c r="AE15" s="25">
        <f t="shared" si="37"/>
        <v>0.10282700319767663</v>
      </c>
      <c r="AF15" s="24">
        <v>4737618</v>
      </c>
      <c r="AG15" s="24">
        <v>160540.79999999999</v>
      </c>
      <c r="AH15" s="25">
        <f t="shared" si="38"/>
        <v>3.3886396074989583E-2</v>
      </c>
      <c r="AI15" s="26">
        <v>8286083</v>
      </c>
      <c r="AJ15" s="26">
        <v>164625.16</v>
      </c>
      <c r="AK15" s="25">
        <f t="shared" si="39"/>
        <v>1.9867669681802608E-2</v>
      </c>
      <c r="AL15" s="24">
        <v>7235402</v>
      </c>
      <c r="AM15" s="24">
        <v>289445.03000000003</v>
      </c>
      <c r="AN15" s="25">
        <f t="shared" si="40"/>
        <v>4.0004001159852628E-2</v>
      </c>
      <c r="AO15" s="24">
        <v>4492162</v>
      </c>
      <c r="AP15" s="24">
        <v>47907.14</v>
      </c>
      <c r="AQ15" s="25">
        <f t="shared" si="41"/>
        <v>1.0664606485696643E-2</v>
      </c>
      <c r="AR15" s="24">
        <v>4374886</v>
      </c>
      <c r="AS15" s="24">
        <v>133861.54999999999</v>
      </c>
      <c r="AT15" s="25">
        <f t="shared" si="42"/>
        <v>3.0597723003525118E-2</v>
      </c>
      <c r="AU15" s="24">
        <v>3770328</v>
      </c>
      <c r="AV15" s="24">
        <v>191260.63</v>
      </c>
      <c r="AW15" s="25">
        <f t="shared" si="43"/>
        <v>5.0727849142037512E-2</v>
      </c>
      <c r="AX15" s="24">
        <v>5999561</v>
      </c>
      <c r="AY15" s="24">
        <v>84000</v>
      </c>
      <c r="AZ15" s="25">
        <f t="shared" si="44"/>
        <v>1.4001024408285873E-2</v>
      </c>
      <c r="BA15" s="24">
        <v>2582926</v>
      </c>
      <c r="BB15" s="24">
        <v>121453.63</v>
      </c>
      <c r="BC15" s="25">
        <f t="shared" si="45"/>
        <v>4.7021722650978003E-2</v>
      </c>
      <c r="BD15" s="24">
        <v>5577176</v>
      </c>
      <c r="BE15" s="24">
        <v>297399.21999999997</v>
      </c>
      <c r="BF15" s="25">
        <f t="shared" si="46"/>
        <v>5.3324338338972981E-2</v>
      </c>
      <c r="BG15" s="24">
        <v>5800394</v>
      </c>
      <c r="BH15" s="24">
        <v>165754.32999999999</v>
      </c>
      <c r="BI15" s="25">
        <f t="shared" si="47"/>
        <v>2.8576391534781944E-2</v>
      </c>
      <c r="BJ15" s="26">
        <v>4204212</v>
      </c>
      <c r="BK15" s="26">
        <v>202092.39</v>
      </c>
      <c r="BL15" s="25">
        <f t="shared" si="48"/>
        <v>4.8069029344857017E-2</v>
      </c>
      <c r="BM15" s="26">
        <v>6094268</v>
      </c>
      <c r="BN15" s="26">
        <v>163639.87</v>
      </c>
      <c r="BO15" s="25">
        <f t="shared" si="49"/>
        <v>2.6851439746332126E-2</v>
      </c>
      <c r="BP15" s="26">
        <v>3603137</v>
      </c>
      <c r="BQ15" s="26">
        <v>26415.67</v>
      </c>
      <c r="BR15" s="25">
        <f t="shared" si="50"/>
        <v>7.3312976997544077E-3</v>
      </c>
      <c r="BS15" s="26">
        <v>4152865</v>
      </c>
      <c r="BT15" s="26">
        <v>159379.97</v>
      </c>
      <c r="BU15" s="25">
        <f t="shared" si="51"/>
        <v>3.8378317137686871E-2</v>
      </c>
      <c r="BV15" s="26">
        <v>31400001</v>
      </c>
      <c r="BW15" s="26">
        <v>755572.88</v>
      </c>
      <c r="BX15" s="25">
        <f t="shared" si="52"/>
        <v>2.406282980691625E-2</v>
      </c>
      <c r="BY15" s="26">
        <v>50682020</v>
      </c>
      <c r="BZ15" s="26">
        <v>892087.54</v>
      </c>
      <c r="CA15" s="25">
        <f t="shared" si="53"/>
        <v>1.760165715573294E-2</v>
      </c>
      <c r="CB15" s="3">
        <f t="shared" si="54"/>
        <v>235101642.79000002</v>
      </c>
      <c r="CC15" s="3">
        <f t="shared" si="54"/>
        <v>7600425.7700000005</v>
      </c>
      <c r="CD15" s="19">
        <f t="shared" si="55"/>
        <v>3.2328254621295578E-2</v>
      </c>
      <c r="CF15" s="27"/>
      <c r="CG15" s="27"/>
      <c r="CH15" s="23"/>
      <c r="CI15" s="23"/>
    </row>
    <row r="16" spans="1:87" ht="15.75" x14ac:dyDescent="0.2">
      <c r="A16" s="5" t="s">
        <v>37</v>
      </c>
      <c r="B16" s="26">
        <v>15561592.58</v>
      </c>
      <c r="C16" s="26">
        <v>618130.77</v>
      </c>
      <c r="D16" s="25">
        <f t="shared" si="28"/>
        <v>3.9721562354384683E-2</v>
      </c>
      <c r="E16" s="26">
        <v>9876939</v>
      </c>
      <c r="F16" s="26">
        <v>100868.42</v>
      </c>
      <c r="G16" s="25">
        <f t="shared" si="29"/>
        <v>1.0212518271095934E-2</v>
      </c>
      <c r="H16" s="26">
        <v>100207624.56</v>
      </c>
      <c r="I16" s="26">
        <v>309632.46999999997</v>
      </c>
      <c r="J16" s="25">
        <f t="shared" si="30"/>
        <v>3.0899092894334144E-3</v>
      </c>
      <c r="K16" s="26">
        <v>44645556</v>
      </c>
      <c r="L16" s="26">
        <v>348071.22</v>
      </c>
      <c r="M16" s="25">
        <f t="shared" si="31"/>
        <v>7.7963240059100167E-3</v>
      </c>
      <c r="N16" s="26">
        <v>14958991.039999999</v>
      </c>
      <c r="O16" s="26">
        <v>419244.35</v>
      </c>
      <c r="P16" s="25">
        <f t="shared" si="32"/>
        <v>2.8026245144405139E-2</v>
      </c>
      <c r="Q16" s="26">
        <v>16184934</v>
      </c>
      <c r="R16" s="26">
        <v>971328.09</v>
      </c>
      <c r="S16" s="25">
        <f t="shared" si="33"/>
        <v>6.0014337407863383E-2</v>
      </c>
      <c r="T16" s="24">
        <v>99115932.310000002</v>
      </c>
      <c r="U16" s="24">
        <v>686449.02</v>
      </c>
      <c r="V16" s="25">
        <f t="shared" si="34"/>
        <v>6.9257182372358395E-3</v>
      </c>
      <c r="W16" s="24">
        <v>15855692.23</v>
      </c>
      <c r="X16" s="24">
        <v>633071.04</v>
      </c>
      <c r="Y16" s="25">
        <f t="shared" si="35"/>
        <v>3.9927051485156129E-2</v>
      </c>
      <c r="Z16" s="26">
        <v>51040837.530000001</v>
      </c>
      <c r="AA16" s="26">
        <v>1323407.3</v>
      </c>
      <c r="AB16" s="25">
        <f t="shared" si="36"/>
        <v>2.5928400944090074E-2</v>
      </c>
      <c r="AC16" s="24">
        <v>31305098</v>
      </c>
      <c r="AD16" s="24">
        <v>1734241.12</v>
      </c>
      <c r="AE16" s="25">
        <f t="shared" si="37"/>
        <v>5.5398041558598544E-2</v>
      </c>
      <c r="AF16" s="24">
        <v>13742446</v>
      </c>
      <c r="AG16" s="24">
        <v>655353.28</v>
      </c>
      <c r="AH16" s="25">
        <f t="shared" si="38"/>
        <v>4.7688255787943432E-2</v>
      </c>
      <c r="AI16" s="26">
        <v>35408597</v>
      </c>
      <c r="AJ16" s="26">
        <v>2088295.22</v>
      </c>
      <c r="AK16" s="25">
        <f t="shared" si="39"/>
        <v>5.8977067631343881E-2</v>
      </c>
      <c r="AL16" s="24">
        <v>59583518.909999996</v>
      </c>
      <c r="AM16" s="24">
        <v>3287196.09</v>
      </c>
      <c r="AN16" s="25">
        <f t="shared" si="40"/>
        <v>5.5169552757789612E-2</v>
      </c>
      <c r="AO16" s="24">
        <v>22494434</v>
      </c>
      <c r="AP16" s="24">
        <v>485483.28</v>
      </c>
      <c r="AQ16" s="25">
        <f t="shared" si="41"/>
        <v>2.1582373666303407E-2</v>
      </c>
      <c r="AR16" s="24">
        <v>20542959</v>
      </c>
      <c r="AS16" s="24">
        <v>341736.09</v>
      </c>
      <c r="AT16" s="25">
        <f t="shared" si="42"/>
        <v>1.6635193109230274E-2</v>
      </c>
      <c r="AU16" s="24">
        <v>29518996.390000001</v>
      </c>
      <c r="AV16" s="24">
        <v>3022191.68</v>
      </c>
      <c r="AW16" s="25">
        <f t="shared" si="43"/>
        <v>0.10238124765731577</v>
      </c>
      <c r="AX16" s="24">
        <v>24760426.48</v>
      </c>
      <c r="AY16" s="24">
        <v>573108.05000000005</v>
      </c>
      <c r="AZ16" s="25">
        <f t="shared" si="44"/>
        <v>2.3146129993476591E-2</v>
      </c>
      <c r="BA16" s="24">
        <v>10757501</v>
      </c>
      <c r="BB16" s="24">
        <v>1139516.32</v>
      </c>
      <c r="BC16" s="25">
        <f t="shared" si="45"/>
        <v>0.10592760530535857</v>
      </c>
      <c r="BD16" s="24">
        <v>38397360.530000001</v>
      </c>
      <c r="BE16" s="24">
        <v>1293781.8400000001</v>
      </c>
      <c r="BF16" s="25">
        <f t="shared" si="46"/>
        <v>3.3694551452023991E-2</v>
      </c>
      <c r="BG16" s="24">
        <v>28789129</v>
      </c>
      <c r="BH16" s="24">
        <v>253000</v>
      </c>
      <c r="BI16" s="25">
        <f t="shared" si="47"/>
        <v>8.7880394019562037E-3</v>
      </c>
      <c r="BJ16" s="26">
        <v>15324811</v>
      </c>
      <c r="BK16" s="26">
        <v>255349</v>
      </c>
      <c r="BL16" s="25">
        <f t="shared" si="48"/>
        <v>1.6662456718063278E-2</v>
      </c>
      <c r="BM16" s="26">
        <v>17588060.34</v>
      </c>
      <c r="BN16" s="26">
        <v>127375.09</v>
      </c>
      <c r="BO16" s="25">
        <f t="shared" si="49"/>
        <v>7.2421340123739871E-3</v>
      </c>
      <c r="BP16" s="26">
        <v>14038002</v>
      </c>
      <c r="BQ16" s="26">
        <v>164571.57</v>
      </c>
      <c r="BR16" s="25">
        <f t="shared" si="50"/>
        <v>1.1723290109233495E-2</v>
      </c>
      <c r="BS16" s="26">
        <v>22364983.649999999</v>
      </c>
      <c r="BT16" s="26">
        <v>521700.05</v>
      </c>
      <c r="BU16" s="25">
        <f t="shared" si="51"/>
        <v>2.3326645713867982E-2</v>
      </c>
      <c r="BV16" s="26">
        <v>307765507.57999998</v>
      </c>
      <c r="BW16" s="26">
        <v>13699900</v>
      </c>
      <c r="BX16" s="25">
        <f t="shared" si="52"/>
        <v>4.4514085115398692E-2</v>
      </c>
      <c r="BY16" s="26">
        <v>990015211.05999994</v>
      </c>
      <c r="BZ16" s="26">
        <v>31553407.940000001</v>
      </c>
      <c r="CA16" s="25">
        <f t="shared" si="53"/>
        <v>3.1871639533917931E-2</v>
      </c>
      <c r="CB16" s="3">
        <f t="shared" si="54"/>
        <v>2049845141.1899998</v>
      </c>
      <c r="CC16" s="3">
        <f t="shared" si="54"/>
        <v>66606409.300000004</v>
      </c>
      <c r="CD16" s="19">
        <f t="shared" si="55"/>
        <v>3.2493385944917227E-2</v>
      </c>
      <c r="CF16" s="27"/>
      <c r="CG16" s="27"/>
      <c r="CH16" s="23"/>
      <c r="CI16" s="23"/>
    </row>
    <row r="17" spans="1:87" ht="15.75" x14ac:dyDescent="0.2">
      <c r="A17" s="5" t="s">
        <v>38</v>
      </c>
      <c r="B17" s="26">
        <v>276244800.63999999</v>
      </c>
      <c r="C17" s="26">
        <v>9920039.1799999997</v>
      </c>
      <c r="D17" s="25">
        <f t="shared" si="28"/>
        <v>3.5910319966266861E-2</v>
      </c>
      <c r="E17" s="26">
        <v>7309233.5</v>
      </c>
      <c r="F17" s="26">
        <v>0</v>
      </c>
      <c r="G17" s="25">
        <f t="shared" si="29"/>
        <v>0</v>
      </c>
      <c r="H17" s="26">
        <v>382627455.74000001</v>
      </c>
      <c r="I17" s="26">
        <v>2486331.2400000002</v>
      </c>
      <c r="J17" s="25">
        <f t="shared" si="30"/>
        <v>6.4980471283521595E-3</v>
      </c>
      <c r="K17" s="26">
        <v>243862658.16</v>
      </c>
      <c r="L17" s="26">
        <v>3634694.47</v>
      </c>
      <c r="M17" s="25">
        <f t="shared" si="31"/>
        <v>1.4904678303044051E-2</v>
      </c>
      <c r="N17" s="26">
        <v>33735062.409999996</v>
      </c>
      <c r="O17" s="26">
        <v>7718948.7199999997</v>
      </c>
      <c r="P17" s="25">
        <f t="shared" si="32"/>
        <v>0.22881086230662764</v>
      </c>
      <c r="Q17" s="26">
        <v>15051757.48</v>
      </c>
      <c r="R17" s="26">
        <v>413173.9</v>
      </c>
      <c r="S17" s="25">
        <f t="shared" si="33"/>
        <v>2.7450209754509014E-2</v>
      </c>
      <c r="T17" s="24">
        <v>129046418.06</v>
      </c>
      <c r="U17" s="24">
        <v>12490124.369999999</v>
      </c>
      <c r="V17" s="25">
        <f t="shared" si="34"/>
        <v>9.678784237306555E-2</v>
      </c>
      <c r="W17" s="24">
        <v>15179347.24</v>
      </c>
      <c r="X17" s="24">
        <v>1167367.8899999999</v>
      </c>
      <c r="Y17" s="25">
        <f t="shared" si="35"/>
        <v>7.690501255046063E-2</v>
      </c>
      <c r="Z17" s="26">
        <v>77680407.530000001</v>
      </c>
      <c r="AA17" s="26">
        <v>14201597.42</v>
      </c>
      <c r="AB17" s="25">
        <f t="shared" si="36"/>
        <v>0.18282084082161096</v>
      </c>
      <c r="AC17" s="24">
        <v>623047666.92999995</v>
      </c>
      <c r="AD17" s="24">
        <v>73584887.230000004</v>
      </c>
      <c r="AE17" s="25">
        <f t="shared" si="37"/>
        <v>0.11810474725406096</v>
      </c>
      <c r="AF17" s="24">
        <v>19129208.609999999</v>
      </c>
      <c r="AG17" s="24">
        <v>412552.86</v>
      </c>
      <c r="AH17" s="25">
        <f t="shared" si="38"/>
        <v>2.1566645458836887E-2</v>
      </c>
      <c r="AI17" s="26">
        <v>393219321.12</v>
      </c>
      <c r="AJ17" s="26">
        <v>62164493.329999998</v>
      </c>
      <c r="AK17" s="25">
        <f t="shared" si="39"/>
        <v>0.15809114657168399</v>
      </c>
      <c r="AL17" s="24">
        <v>145782160.97999999</v>
      </c>
      <c r="AM17" s="24">
        <v>26801395.649999999</v>
      </c>
      <c r="AN17" s="25">
        <f t="shared" si="40"/>
        <v>0.18384550942194436</v>
      </c>
      <c r="AO17" s="24">
        <v>38418542</v>
      </c>
      <c r="AP17" s="24">
        <v>2713457.99</v>
      </c>
      <c r="AQ17" s="25">
        <f t="shared" si="41"/>
        <v>7.0628864312445805E-2</v>
      </c>
      <c r="AR17" s="24">
        <v>22023669.149999999</v>
      </c>
      <c r="AS17" s="24">
        <v>165477.18</v>
      </c>
      <c r="AT17" s="25">
        <f t="shared" si="42"/>
        <v>7.5136063329393054E-3</v>
      </c>
      <c r="AU17" s="24">
        <v>17826902</v>
      </c>
      <c r="AV17" s="24">
        <v>699073.98</v>
      </c>
      <c r="AW17" s="25">
        <f t="shared" si="43"/>
        <v>3.9214552253666955E-2</v>
      </c>
      <c r="AX17" s="24">
        <v>30944538.670000002</v>
      </c>
      <c r="AY17" s="24">
        <v>81818.14</v>
      </c>
      <c r="AZ17" s="25">
        <f t="shared" si="44"/>
        <v>2.6440251985181719E-3</v>
      </c>
      <c r="BA17" s="24">
        <v>6239493</v>
      </c>
      <c r="BB17" s="24">
        <v>389723.6</v>
      </c>
      <c r="BC17" s="25">
        <f t="shared" si="45"/>
        <v>6.2460780066585536E-2</v>
      </c>
      <c r="BD17" s="24">
        <v>49490495.159999996</v>
      </c>
      <c r="BE17" s="24">
        <v>5671533.7999999998</v>
      </c>
      <c r="BF17" s="25">
        <f t="shared" si="46"/>
        <v>0.11459844525022934</v>
      </c>
      <c r="BG17" s="24">
        <v>84126172.849999994</v>
      </c>
      <c r="BH17" s="24">
        <v>1517204.32</v>
      </c>
      <c r="BI17" s="25">
        <f t="shared" si="47"/>
        <v>1.8034866779274867E-2</v>
      </c>
      <c r="BJ17" s="26">
        <v>13796193.77</v>
      </c>
      <c r="BK17" s="26">
        <v>3421414.48</v>
      </c>
      <c r="BL17" s="25">
        <f t="shared" si="48"/>
        <v>0.24799698649057175</v>
      </c>
      <c r="BM17" s="26">
        <v>29557603.760000002</v>
      </c>
      <c r="BN17" s="26">
        <v>270193.32</v>
      </c>
      <c r="BO17" s="25">
        <f t="shared" si="49"/>
        <v>9.1412457584146185E-3</v>
      </c>
      <c r="BP17" s="26">
        <v>19108774</v>
      </c>
      <c r="BQ17" s="26">
        <v>674562.38</v>
      </c>
      <c r="BR17" s="25">
        <f t="shared" si="50"/>
        <v>3.5301185727561593E-2</v>
      </c>
      <c r="BS17" s="26">
        <v>15529602.560000001</v>
      </c>
      <c r="BT17" s="26">
        <v>3162700.07</v>
      </c>
      <c r="BU17" s="25">
        <f t="shared" si="51"/>
        <v>0.20365621449619375</v>
      </c>
      <c r="BV17" s="26">
        <v>321755911</v>
      </c>
      <c r="BW17" s="26">
        <v>1443000</v>
      </c>
      <c r="BX17" s="25">
        <f t="shared" si="52"/>
        <v>4.4847660933881022E-3</v>
      </c>
      <c r="BY17" s="26">
        <v>925650608.77999997</v>
      </c>
      <c r="BZ17" s="26">
        <v>32216528.59</v>
      </c>
      <c r="CA17" s="25">
        <f t="shared" si="53"/>
        <v>3.480419964554566E-2</v>
      </c>
      <c r="CB17" s="3">
        <f t="shared" si="54"/>
        <v>3936384005.0999999</v>
      </c>
      <c r="CC17" s="3">
        <f t="shared" si="54"/>
        <v>267422294.11000001</v>
      </c>
      <c r="CD17" s="19">
        <f t="shared" si="55"/>
        <v>6.7936028030681522E-2</v>
      </c>
      <c r="CF17" s="27"/>
      <c r="CG17" s="27"/>
      <c r="CH17" s="23"/>
      <c r="CI17" s="23"/>
    </row>
    <row r="18" spans="1:87" ht="15.75" x14ac:dyDescent="0.2">
      <c r="A18" s="5" t="s">
        <v>39</v>
      </c>
      <c r="B18" s="26">
        <v>0</v>
      </c>
      <c r="C18" s="26">
        <v>0</v>
      </c>
      <c r="D18" s="25">
        <f t="shared" si="28"/>
        <v>0</v>
      </c>
      <c r="E18" s="26">
        <v>0</v>
      </c>
      <c r="F18" s="26">
        <v>0</v>
      </c>
      <c r="G18" s="25">
        <f t="shared" si="29"/>
        <v>0</v>
      </c>
      <c r="H18" s="26">
        <v>2132040</v>
      </c>
      <c r="I18" s="26">
        <v>15868.77</v>
      </c>
      <c r="J18" s="25">
        <f t="shared" si="30"/>
        <v>7.4429982551922104E-3</v>
      </c>
      <c r="K18" s="26">
        <v>1216000</v>
      </c>
      <c r="L18" s="26">
        <v>0</v>
      </c>
      <c r="M18" s="25">
        <f t="shared" si="31"/>
        <v>0</v>
      </c>
      <c r="N18" s="26">
        <v>0</v>
      </c>
      <c r="O18" s="26">
        <v>0</v>
      </c>
      <c r="P18" s="25">
        <f t="shared" si="32"/>
        <v>0</v>
      </c>
      <c r="Q18" s="26">
        <v>0</v>
      </c>
      <c r="R18" s="26">
        <v>0</v>
      </c>
      <c r="S18" s="25">
        <f t="shared" si="33"/>
        <v>0</v>
      </c>
      <c r="T18" s="24">
        <v>480000</v>
      </c>
      <c r="U18" s="24">
        <v>0</v>
      </c>
      <c r="V18" s="25">
        <f t="shared" si="34"/>
        <v>0</v>
      </c>
      <c r="W18" s="24">
        <v>0</v>
      </c>
      <c r="X18" s="24">
        <v>0</v>
      </c>
      <c r="Y18" s="25">
        <f t="shared" si="35"/>
        <v>0</v>
      </c>
      <c r="Z18" s="26">
        <v>0</v>
      </c>
      <c r="AA18" s="26">
        <v>0</v>
      </c>
      <c r="AB18" s="25">
        <f t="shared" si="36"/>
        <v>0</v>
      </c>
      <c r="AC18" s="24">
        <v>1600000</v>
      </c>
      <c r="AD18" s="24">
        <v>0</v>
      </c>
      <c r="AE18" s="25">
        <f t="shared" si="37"/>
        <v>0</v>
      </c>
      <c r="AF18" s="24">
        <v>50000</v>
      </c>
      <c r="AG18" s="24">
        <v>0</v>
      </c>
      <c r="AH18" s="25">
        <f t="shared" si="38"/>
        <v>0</v>
      </c>
      <c r="AI18" s="26">
        <v>3080000</v>
      </c>
      <c r="AJ18" s="26">
        <v>0</v>
      </c>
      <c r="AK18" s="25">
        <f t="shared" si="39"/>
        <v>0</v>
      </c>
      <c r="AL18" s="24">
        <v>0</v>
      </c>
      <c r="AM18" s="24">
        <v>0</v>
      </c>
      <c r="AN18" s="25">
        <f t="shared" si="40"/>
        <v>0</v>
      </c>
      <c r="AO18" s="24">
        <v>70000</v>
      </c>
      <c r="AP18" s="24">
        <v>0</v>
      </c>
      <c r="AQ18" s="25">
        <f t="shared" si="41"/>
        <v>0</v>
      </c>
      <c r="AR18" s="24">
        <v>0</v>
      </c>
      <c r="AS18" s="24">
        <v>0</v>
      </c>
      <c r="AT18" s="25">
        <f t="shared" si="42"/>
        <v>0</v>
      </c>
      <c r="AU18" s="24">
        <v>300000</v>
      </c>
      <c r="AV18" s="24">
        <v>0</v>
      </c>
      <c r="AW18" s="25">
        <f t="shared" si="43"/>
        <v>0</v>
      </c>
      <c r="AX18" s="24">
        <v>1525000</v>
      </c>
      <c r="AY18" s="24">
        <v>13416</v>
      </c>
      <c r="AZ18" s="25">
        <f t="shared" si="44"/>
        <v>8.7973770491803285E-3</v>
      </c>
      <c r="BA18" s="24">
        <v>0</v>
      </c>
      <c r="BB18" s="24">
        <v>0</v>
      </c>
      <c r="BC18" s="25">
        <f t="shared" si="45"/>
        <v>0</v>
      </c>
      <c r="BD18" s="24">
        <v>150000</v>
      </c>
      <c r="BE18" s="24">
        <v>0</v>
      </c>
      <c r="BF18" s="25">
        <f t="shared" si="46"/>
        <v>0</v>
      </c>
      <c r="BG18" s="24">
        <v>0</v>
      </c>
      <c r="BH18" s="24">
        <v>0</v>
      </c>
      <c r="BI18" s="25">
        <f t="shared" si="47"/>
        <v>0</v>
      </c>
      <c r="BJ18" s="26">
        <v>0</v>
      </c>
      <c r="BK18" s="26">
        <v>0</v>
      </c>
      <c r="BL18" s="25">
        <f t="shared" si="48"/>
        <v>0</v>
      </c>
      <c r="BM18" s="26">
        <v>0</v>
      </c>
      <c r="BN18" s="26">
        <v>0</v>
      </c>
      <c r="BO18" s="25">
        <f t="shared" si="49"/>
        <v>0</v>
      </c>
      <c r="BP18" s="26">
        <v>2941192</v>
      </c>
      <c r="BQ18" s="26">
        <v>88308</v>
      </c>
      <c r="BR18" s="25">
        <f t="shared" si="50"/>
        <v>3.0024561470315438E-2</v>
      </c>
      <c r="BS18" s="26">
        <v>750000</v>
      </c>
      <c r="BT18" s="26">
        <v>30000</v>
      </c>
      <c r="BU18" s="25">
        <f t="shared" si="51"/>
        <v>0.04</v>
      </c>
      <c r="BV18" s="26">
        <v>900000</v>
      </c>
      <c r="BW18" s="26">
        <v>0</v>
      </c>
      <c r="BX18" s="25">
        <f t="shared" si="52"/>
        <v>0</v>
      </c>
      <c r="BY18" s="26">
        <v>4587598</v>
      </c>
      <c r="BZ18" s="26">
        <v>20500</v>
      </c>
      <c r="CA18" s="25">
        <f t="shared" si="53"/>
        <v>4.468569390779227E-3</v>
      </c>
      <c r="CB18" s="3">
        <f t="shared" si="54"/>
        <v>19781830</v>
      </c>
      <c r="CC18" s="3">
        <f t="shared" si="54"/>
        <v>168092.77</v>
      </c>
      <c r="CD18" s="19">
        <f t="shared" si="55"/>
        <v>8.4973316422191462E-3</v>
      </c>
      <c r="CF18" s="27"/>
      <c r="CG18" s="27"/>
      <c r="CH18" s="23"/>
      <c r="CI18" s="23"/>
    </row>
    <row r="19" spans="1:87" ht="15.75" x14ac:dyDescent="0.2">
      <c r="A19" s="5" t="s">
        <v>40</v>
      </c>
      <c r="B19" s="26">
        <v>262146741.19999999</v>
      </c>
      <c r="C19" s="26">
        <v>10347712.49</v>
      </c>
      <c r="D19" s="25">
        <f t="shared" si="28"/>
        <v>3.9472977778142224E-2</v>
      </c>
      <c r="E19" s="26">
        <v>77155738</v>
      </c>
      <c r="F19" s="26">
        <v>2847374.72</v>
      </c>
      <c r="G19" s="25">
        <f t="shared" si="29"/>
        <v>3.6904250983899607E-2</v>
      </c>
      <c r="H19" s="26">
        <v>720325914.38999999</v>
      </c>
      <c r="I19" s="26">
        <v>19615670.300000001</v>
      </c>
      <c r="J19" s="25">
        <f t="shared" si="30"/>
        <v>2.7231659875254263E-2</v>
      </c>
      <c r="K19" s="26">
        <v>588964506</v>
      </c>
      <c r="L19" s="26">
        <v>17974963.350000001</v>
      </c>
      <c r="M19" s="25">
        <f t="shared" si="31"/>
        <v>3.05196037569028E-2</v>
      </c>
      <c r="N19" s="26">
        <v>162632234</v>
      </c>
      <c r="O19" s="26">
        <v>7599702.4199999999</v>
      </c>
      <c r="P19" s="25">
        <f t="shared" si="32"/>
        <v>4.6729373587772273E-2</v>
      </c>
      <c r="Q19" s="26">
        <v>117630550</v>
      </c>
      <c r="R19" s="26">
        <v>6048340.1399999997</v>
      </c>
      <c r="S19" s="25">
        <f t="shared" si="33"/>
        <v>5.14181064357856E-2</v>
      </c>
      <c r="T19" s="24">
        <v>485720374</v>
      </c>
      <c r="U19" s="24">
        <v>15152819.26</v>
      </c>
      <c r="V19" s="25">
        <f t="shared" si="34"/>
        <v>3.1196589789334223E-2</v>
      </c>
      <c r="W19" s="24">
        <v>96191668</v>
      </c>
      <c r="X19" s="24">
        <v>2187542.3199999998</v>
      </c>
      <c r="Y19" s="25">
        <f t="shared" si="35"/>
        <v>2.2741494824686893E-2</v>
      </c>
      <c r="Z19" s="26">
        <v>435691520</v>
      </c>
      <c r="AA19" s="26">
        <v>20109292.859999999</v>
      </c>
      <c r="AB19" s="25">
        <f t="shared" si="36"/>
        <v>4.6154886971405823E-2</v>
      </c>
      <c r="AC19" s="24">
        <v>386639248.5</v>
      </c>
      <c r="AD19" s="24">
        <v>16926265.920000002</v>
      </c>
      <c r="AE19" s="25">
        <f t="shared" si="37"/>
        <v>4.3777929906668546E-2</v>
      </c>
      <c r="AF19" s="24">
        <v>112752436</v>
      </c>
      <c r="AG19" s="24">
        <v>4001205.89</v>
      </c>
      <c r="AH19" s="25">
        <f t="shared" si="38"/>
        <v>3.5486646958119823E-2</v>
      </c>
      <c r="AI19" s="26">
        <v>457435089</v>
      </c>
      <c r="AJ19" s="26">
        <v>15543111.109999999</v>
      </c>
      <c r="AK19" s="25">
        <f t="shared" si="39"/>
        <v>3.3978834339050891E-2</v>
      </c>
      <c r="AL19" s="24">
        <v>693520402</v>
      </c>
      <c r="AM19" s="24">
        <v>29776537.66</v>
      </c>
      <c r="AN19" s="25">
        <f t="shared" si="40"/>
        <v>4.2935344907127908E-2</v>
      </c>
      <c r="AO19" s="24">
        <v>198041991.33000001</v>
      </c>
      <c r="AP19" s="24">
        <v>7346114.6500000004</v>
      </c>
      <c r="AQ19" s="25">
        <f t="shared" si="41"/>
        <v>3.7093722400311918E-2</v>
      </c>
      <c r="AR19" s="24">
        <v>136861097</v>
      </c>
      <c r="AS19" s="24">
        <v>2911042.21</v>
      </c>
      <c r="AT19" s="25">
        <f t="shared" si="42"/>
        <v>2.1270048785302371E-2</v>
      </c>
      <c r="AU19" s="24">
        <v>127355228</v>
      </c>
      <c r="AV19" s="24">
        <v>7623815.2400000002</v>
      </c>
      <c r="AW19" s="25">
        <f t="shared" si="43"/>
        <v>5.9862601321714094E-2</v>
      </c>
      <c r="AX19" s="24">
        <v>177116061</v>
      </c>
      <c r="AY19" s="24">
        <v>5811949.8600000003</v>
      </c>
      <c r="AZ19" s="25">
        <f t="shared" si="44"/>
        <v>3.2814358151291544E-2</v>
      </c>
      <c r="BA19" s="24">
        <v>88480571.239999995</v>
      </c>
      <c r="BB19" s="24">
        <v>5989303.3399999999</v>
      </c>
      <c r="BC19" s="25">
        <f t="shared" si="45"/>
        <v>6.7690604344701338E-2</v>
      </c>
      <c r="BD19" s="24">
        <v>278070679.27999997</v>
      </c>
      <c r="BE19" s="24">
        <v>18775124.100000001</v>
      </c>
      <c r="BF19" s="25">
        <f t="shared" si="46"/>
        <v>6.7519251395414523E-2</v>
      </c>
      <c r="BG19" s="24">
        <v>170538714</v>
      </c>
      <c r="BH19" s="24">
        <v>6038340.1799999997</v>
      </c>
      <c r="BI19" s="25">
        <f t="shared" si="47"/>
        <v>3.5407445256095925E-2</v>
      </c>
      <c r="BJ19" s="26">
        <v>69960102</v>
      </c>
      <c r="BK19" s="26">
        <v>2614307.33</v>
      </c>
      <c r="BL19" s="25">
        <f t="shared" si="48"/>
        <v>3.7368546575303738E-2</v>
      </c>
      <c r="BM19" s="26">
        <v>253158495.41</v>
      </c>
      <c r="BN19" s="26">
        <v>9554595.0199999996</v>
      </c>
      <c r="BO19" s="25">
        <f t="shared" si="49"/>
        <v>3.7741553979952214E-2</v>
      </c>
      <c r="BP19" s="26">
        <v>147176575</v>
      </c>
      <c r="BQ19" s="26">
        <v>3219079.91</v>
      </c>
      <c r="BR19" s="25">
        <f t="shared" si="50"/>
        <v>2.1872230074656922E-2</v>
      </c>
      <c r="BS19" s="26">
        <v>165042258</v>
      </c>
      <c r="BT19" s="26">
        <v>7775923.2000000002</v>
      </c>
      <c r="BU19" s="25">
        <f t="shared" si="51"/>
        <v>4.7114740759302991E-2</v>
      </c>
      <c r="BV19" s="26">
        <v>1410840743</v>
      </c>
      <c r="BW19" s="26">
        <v>66017073.240000002</v>
      </c>
      <c r="BX19" s="25">
        <f t="shared" si="52"/>
        <v>4.679271814876982E-2</v>
      </c>
      <c r="BY19" s="26">
        <v>3607144146</v>
      </c>
      <c r="BZ19" s="26">
        <v>147764441.91</v>
      </c>
      <c r="CA19" s="25">
        <f t="shared" si="53"/>
        <v>4.0964385100567033E-2</v>
      </c>
      <c r="CB19" s="3">
        <f t="shared" si="54"/>
        <v>11426593082.349998</v>
      </c>
      <c r="CC19" s="3">
        <f>BZ19+BW19+BT19+BQ19+BN19+BK19+BH19+BE19+BB19+AY19+AV19+AS19+AP19+AM19+AJ19+AG19+AD19+AA19+X19+U19+R19+O19+L19+I19+F19+C19</f>
        <v>459571648.63000011</v>
      </c>
      <c r="CD19" s="19">
        <f t="shared" si="55"/>
        <v>4.0219481460302811E-2</v>
      </c>
      <c r="CF19" s="27"/>
      <c r="CG19" s="27"/>
      <c r="CH19" s="23"/>
      <c r="CI19" s="27"/>
    </row>
    <row r="20" spans="1:87" ht="15.75" x14ac:dyDescent="0.2">
      <c r="A20" s="14" t="s">
        <v>53</v>
      </c>
      <c r="B20" s="26">
        <v>36878131</v>
      </c>
      <c r="C20" s="26">
        <v>1838082.06</v>
      </c>
      <c r="D20" s="25">
        <f t="shared" si="28"/>
        <v>4.9842061139161314E-2</v>
      </c>
      <c r="E20" s="26">
        <v>14056740</v>
      </c>
      <c r="F20" s="26">
        <v>238900</v>
      </c>
      <c r="G20" s="25">
        <f t="shared" si="29"/>
        <v>1.6995405762644824E-2</v>
      </c>
      <c r="H20" s="26">
        <v>108939946.66</v>
      </c>
      <c r="I20" s="26">
        <v>1246935.04</v>
      </c>
      <c r="J20" s="25">
        <f t="shared" si="30"/>
        <v>1.1446077203357427E-2</v>
      </c>
      <c r="K20" s="26">
        <v>73225201</v>
      </c>
      <c r="L20" s="26">
        <v>3004547.4</v>
      </c>
      <c r="M20" s="25">
        <f t="shared" si="31"/>
        <v>4.1031603313728016E-2</v>
      </c>
      <c r="N20" s="26">
        <v>27779103.399999999</v>
      </c>
      <c r="O20" s="26">
        <v>869726.1</v>
      </c>
      <c r="P20" s="25">
        <f t="shared" si="32"/>
        <v>3.1308645476297123E-2</v>
      </c>
      <c r="Q20" s="26">
        <v>25611124</v>
      </c>
      <c r="R20" s="26">
        <v>2163848.87</v>
      </c>
      <c r="S20" s="25">
        <f t="shared" si="33"/>
        <v>8.4488633532835186E-2</v>
      </c>
      <c r="T20" s="24">
        <v>75926186</v>
      </c>
      <c r="U20" s="24">
        <v>2580262.9300000002</v>
      </c>
      <c r="V20" s="25">
        <f t="shared" si="34"/>
        <v>3.39838343783E-2</v>
      </c>
      <c r="W20" s="24">
        <v>11900705</v>
      </c>
      <c r="X20" s="24">
        <v>455735.84</v>
      </c>
      <c r="Y20" s="25">
        <f t="shared" si="35"/>
        <v>3.829486068262343E-2</v>
      </c>
      <c r="Z20" s="26">
        <v>46299000</v>
      </c>
      <c r="AA20" s="26">
        <v>2617172.63</v>
      </c>
      <c r="AB20" s="25">
        <f t="shared" si="36"/>
        <v>5.6527627594548477E-2</v>
      </c>
      <c r="AC20" s="24">
        <v>54737216</v>
      </c>
      <c r="AD20" s="24">
        <v>1991554.47</v>
      </c>
      <c r="AE20" s="25">
        <f t="shared" si="37"/>
        <v>3.6383919671764089E-2</v>
      </c>
      <c r="AF20" s="24">
        <v>15292284</v>
      </c>
      <c r="AG20" s="24">
        <v>846509.12</v>
      </c>
      <c r="AH20" s="25">
        <f t="shared" si="38"/>
        <v>5.535530990661696E-2</v>
      </c>
      <c r="AI20" s="26">
        <v>61730148</v>
      </c>
      <c r="AJ20" s="26">
        <v>5601037.3099999996</v>
      </c>
      <c r="AK20" s="25">
        <f t="shared" si="39"/>
        <v>9.0734227787692967E-2</v>
      </c>
      <c r="AL20" s="24">
        <v>105121506</v>
      </c>
      <c r="AM20" s="24">
        <v>3575736.52</v>
      </c>
      <c r="AN20" s="25">
        <f t="shared" si="40"/>
        <v>3.401527105214798E-2</v>
      </c>
      <c r="AO20" s="24">
        <v>30380368.09</v>
      </c>
      <c r="AP20" s="24">
        <v>824361.46</v>
      </c>
      <c r="AQ20" s="25">
        <f t="shared" si="41"/>
        <v>2.7134676497594733E-2</v>
      </c>
      <c r="AR20" s="24">
        <v>20234662</v>
      </c>
      <c r="AS20" s="24">
        <v>489185.12</v>
      </c>
      <c r="AT20" s="25">
        <f t="shared" si="42"/>
        <v>2.417560125293914E-2</v>
      </c>
      <c r="AU20" s="24">
        <v>27420861</v>
      </c>
      <c r="AV20" s="24">
        <v>1602309.33</v>
      </c>
      <c r="AW20" s="25">
        <f t="shared" si="43"/>
        <v>5.8433953988534501E-2</v>
      </c>
      <c r="AX20" s="24">
        <v>24251038</v>
      </c>
      <c r="AY20" s="24">
        <v>1391693.77</v>
      </c>
      <c r="AZ20" s="25">
        <f t="shared" si="44"/>
        <v>5.7386977415152293E-2</v>
      </c>
      <c r="BA20" s="24">
        <v>23791950</v>
      </c>
      <c r="BB20" s="24">
        <v>1439773.94</v>
      </c>
      <c r="BC20" s="25">
        <f t="shared" si="45"/>
        <v>6.0515171728252617E-2</v>
      </c>
      <c r="BD20" s="24">
        <v>63996303.009999998</v>
      </c>
      <c r="BE20" s="24">
        <v>3298900.44</v>
      </c>
      <c r="BF20" s="25">
        <f t="shared" si="46"/>
        <v>5.1548297086544466E-2</v>
      </c>
      <c r="BG20" s="24">
        <v>85682079</v>
      </c>
      <c r="BH20" s="24">
        <v>909311.01</v>
      </c>
      <c r="BI20" s="25">
        <f t="shared" si="47"/>
        <v>1.0612616087431772E-2</v>
      </c>
      <c r="BJ20" s="26">
        <v>16674300</v>
      </c>
      <c r="BK20" s="26">
        <v>1032420</v>
      </c>
      <c r="BL20" s="25">
        <f t="shared" si="48"/>
        <v>6.1916842086324461E-2</v>
      </c>
      <c r="BM20" s="26">
        <v>29555200</v>
      </c>
      <c r="BN20" s="26">
        <v>306728.65999999997</v>
      </c>
      <c r="BO20" s="25">
        <f t="shared" si="49"/>
        <v>1.0378162218492854E-2</v>
      </c>
      <c r="BP20" s="26">
        <v>12707696</v>
      </c>
      <c r="BQ20" s="26">
        <v>163720</v>
      </c>
      <c r="BR20" s="25">
        <f t="shared" si="50"/>
        <v>1.2883531365559893E-2</v>
      </c>
      <c r="BS20" s="26">
        <v>24410327.609999999</v>
      </c>
      <c r="BT20" s="26">
        <v>1649766.97</v>
      </c>
      <c r="BU20" s="25">
        <f t="shared" si="51"/>
        <v>6.758479428699482E-2</v>
      </c>
      <c r="BV20" s="26">
        <v>161933000</v>
      </c>
      <c r="BW20" s="26">
        <v>11008065.470000001</v>
      </c>
      <c r="BX20" s="25">
        <f t="shared" si="52"/>
        <v>6.7979136247707392E-2</v>
      </c>
      <c r="BY20" s="26">
        <v>241769700</v>
      </c>
      <c r="BZ20" s="26">
        <v>4117995.95</v>
      </c>
      <c r="CA20" s="25">
        <f t="shared" si="53"/>
        <v>1.703272142869847E-2</v>
      </c>
      <c r="CB20" s="3">
        <f t="shared" si="54"/>
        <v>1420304775.7700002</v>
      </c>
      <c r="CC20" s="3">
        <f t="shared" si="54"/>
        <v>55264280.410000011</v>
      </c>
      <c r="CD20" s="19">
        <f t="shared" si="55"/>
        <v>3.8910156012141255E-2</v>
      </c>
      <c r="CF20" s="27"/>
      <c r="CG20" s="27"/>
      <c r="CH20" s="23"/>
      <c r="CI20" s="23"/>
    </row>
    <row r="21" spans="1:87" ht="15.75" x14ac:dyDescent="0.2">
      <c r="A21" s="14" t="s">
        <v>68</v>
      </c>
      <c r="B21" s="26">
        <v>0</v>
      </c>
      <c r="C21" s="26">
        <v>0</v>
      </c>
      <c r="D21" s="25">
        <f t="shared" si="28"/>
        <v>0</v>
      </c>
      <c r="E21" s="26">
        <v>0</v>
      </c>
      <c r="F21" s="26">
        <v>0</v>
      </c>
      <c r="G21" s="25">
        <f t="shared" si="29"/>
        <v>0</v>
      </c>
      <c r="H21" s="26">
        <v>3234200</v>
      </c>
      <c r="I21" s="26">
        <v>0</v>
      </c>
      <c r="J21" s="25">
        <f t="shared" si="30"/>
        <v>0</v>
      </c>
      <c r="K21" s="26">
        <v>0</v>
      </c>
      <c r="L21" s="26">
        <v>0</v>
      </c>
      <c r="M21" s="25">
        <f t="shared" si="31"/>
        <v>0</v>
      </c>
      <c r="N21" s="26">
        <v>0</v>
      </c>
      <c r="O21" s="26">
        <v>0</v>
      </c>
      <c r="P21" s="25">
        <f t="shared" si="32"/>
        <v>0</v>
      </c>
      <c r="Q21" s="26">
        <v>0</v>
      </c>
      <c r="R21" s="26">
        <v>0</v>
      </c>
      <c r="S21" s="25">
        <f t="shared" si="33"/>
        <v>0</v>
      </c>
      <c r="T21" s="24">
        <v>0</v>
      </c>
      <c r="U21" s="24">
        <v>0</v>
      </c>
      <c r="V21" s="25">
        <f t="shared" si="34"/>
        <v>0</v>
      </c>
      <c r="W21" s="24">
        <v>0</v>
      </c>
      <c r="X21" s="24">
        <v>0</v>
      </c>
      <c r="Y21" s="25">
        <f t="shared" si="35"/>
        <v>0</v>
      </c>
      <c r="Z21" s="26">
        <v>0</v>
      </c>
      <c r="AA21" s="26">
        <v>0</v>
      </c>
      <c r="AB21" s="25">
        <f t="shared" si="36"/>
        <v>0</v>
      </c>
      <c r="AC21" s="24">
        <v>0</v>
      </c>
      <c r="AD21" s="24">
        <v>0</v>
      </c>
      <c r="AE21" s="25">
        <f t="shared" si="37"/>
        <v>0</v>
      </c>
      <c r="AF21" s="24">
        <v>0</v>
      </c>
      <c r="AG21" s="24">
        <v>0</v>
      </c>
      <c r="AH21" s="25">
        <f t="shared" si="38"/>
        <v>0</v>
      </c>
      <c r="AI21" s="26">
        <v>0</v>
      </c>
      <c r="AJ21" s="26">
        <v>0</v>
      </c>
      <c r="AK21" s="25">
        <f t="shared" si="39"/>
        <v>0</v>
      </c>
      <c r="AL21" s="24">
        <v>0</v>
      </c>
      <c r="AM21" s="24">
        <v>0</v>
      </c>
      <c r="AN21" s="25">
        <f t="shared" si="40"/>
        <v>0</v>
      </c>
      <c r="AO21" s="24">
        <v>0</v>
      </c>
      <c r="AP21" s="24">
        <v>0</v>
      </c>
      <c r="AQ21" s="25">
        <f t="shared" si="41"/>
        <v>0</v>
      </c>
      <c r="AR21" s="24">
        <v>0</v>
      </c>
      <c r="AS21" s="24">
        <v>0</v>
      </c>
      <c r="AT21" s="25">
        <f t="shared" si="42"/>
        <v>0</v>
      </c>
      <c r="AU21" s="24">
        <v>0</v>
      </c>
      <c r="AV21" s="24">
        <v>0</v>
      </c>
      <c r="AW21" s="25">
        <f t="shared" si="43"/>
        <v>0</v>
      </c>
      <c r="AX21" s="24">
        <v>0</v>
      </c>
      <c r="AY21" s="24">
        <v>0</v>
      </c>
      <c r="AZ21" s="25">
        <f t="shared" si="44"/>
        <v>0</v>
      </c>
      <c r="BA21" s="24">
        <v>0</v>
      </c>
      <c r="BB21" s="24">
        <v>0</v>
      </c>
      <c r="BC21" s="25">
        <f t="shared" si="45"/>
        <v>0</v>
      </c>
      <c r="BD21" s="24">
        <v>0</v>
      </c>
      <c r="BE21" s="24">
        <v>0</v>
      </c>
      <c r="BF21" s="25">
        <f t="shared" si="46"/>
        <v>0</v>
      </c>
      <c r="BG21" s="24">
        <v>0</v>
      </c>
      <c r="BH21" s="24">
        <v>0</v>
      </c>
      <c r="BI21" s="25">
        <f t="shared" si="47"/>
        <v>0</v>
      </c>
      <c r="BJ21" s="26">
        <v>0</v>
      </c>
      <c r="BK21" s="26">
        <v>0</v>
      </c>
      <c r="BL21" s="25">
        <f t="shared" si="48"/>
        <v>0</v>
      </c>
      <c r="BM21" s="26">
        <v>0</v>
      </c>
      <c r="BN21" s="26">
        <v>0</v>
      </c>
      <c r="BO21" s="25">
        <f t="shared" si="49"/>
        <v>0</v>
      </c>
      <c r="BP21" s="26">
        <v>0</v>
      </c>
      <c r="BQ21" s="26">
        <v>0</v>
      </c>
      <c r="BR21" s="25">
        <f t="shared" si="50"/>
        <v>0</v>
      </c>
      <c r="BS21" s="26">
        <v>0</v>
      </c>
      <c r="BT21" s="26">
        <v>0</v>
      </c>
      <c r="BU21" s="25">
        <f t="shared" si="51"/>
        <v>0</v>
      </c>
      <c r="BV21" s="26">
        <v>0</v>
      </c>
      <c r="BW21" s="26">
        <v>0</v>
      </c>
      <c r="BX21" s="25">
        <f t="shared" si="52"/>
        <v>0</v>
      </c>
      <c r="BY21" s="26">
        <v>0</v>
      </c>
      <c r="BZ21" s="26">
        <v>0</v>
      </c>
      <c r="CA21" s="25">
        <f t="shared" si="53"/>
        <v>0</v>
      </c>
      <c r="CB21" s="3">
        <f t="shared" si="54"/>
        <v>3234200</v>
      </c>
      <c r="CC21" s="3">
        <f t="shared" si="54"/>
        <v>0</v>
      </c>
      <c r="CD21" s="19">
        <f t="shared" si="55"/>
        <v>0</v>
      </c>
      <c r="CF21" s="27"/>
      <c r="CG21" s="27"/>
      <c r="CH21" s="23"/>
      <c r="CI21" s="23"/>
    </row>
    <row r="22" spans="1:87" ht="15.75" x14ac:dyDescent="0.2">
      <c r="A22" s="5" t="s">
        <v>41</v>
      </c>
      <c r="B22" s="26">
        <v>150116112.46000001</v>
      </c>
      <c r="C22" s="26">
        <v>12227151.5</v>
      </c>
      <c r="D22" s="25">
        <f t="shared" si="28"/>
        <v>8.1451293266457669E-2</v>
      </c>
      <c r="E22" s="26">
        <v>30165430</v>
      </c>
      <c r="F22" s="26">
        <v>1918765.37</v>
      </c>
      <c r="G22" s="25">
        <f t="shared" si="29"/>
        <v>6.3608089458694936E-2</v>
      </c>
      <c r="H22" s="26">
        <v>331246943.10000002</v>
      </c>
      <c r="I22" s="26">
        <v>32069246.809999999</v>
      </c>
      <c r="J22" s="25">
        <f t="shared" si="30"/>
        <v>9.6813713991976746E-2</v>
      </c>
      <c r="K22" s="26">
        <v>251221107</v>
      </c>
      <c r="L22" s="26">
        <v>26597892.829999998</v>
      </c>
      <c r="M22" s="25">
        <f t="shared" si="31"/>
        <v>0.10587443526391276</v>
      </c>
      <c r="N22" s="26">
        <v>103899316</v>
      </c>
      <c r="O22" s="26">
        <v>7714491.9699999997</v>
      </c>
      <c r="P22" s="25">
        <f t="shared" si="32"/>
        <v>7.4249689670719293E-2</v>
      </c>
      <c r="Q22" s="26">
        <v>116197711</v>
      </c>
      <c r="R22" s="26">
        <v>10020368.91</v>
      </c>
      <c r="S22" s="25">
        <f t="shared" si="33"/>
        <v>8.6235510353555936E-2</v>
      </c>
      <c r="T22" s="24">
        <v>216679855.86000001</v>
      </c>
      <c r="U22" s="24">
        <v>20840095.93</v>
      </c>
      <c r="V22" s="25">
        <f t="shared" si="34"/>
        <v>9.6179203402576963E-2</v>
      </c>
      <c r="W22" s="24">
        <v>37883522</v>
      </c>
      <c r="X22" s="24">
        <v>4140415.33</v>
      </c>
      <c r="Y22" s="25">
        <f t="shared" si="35"/>
        <v>0.10929330514728805</v>
      </c>
      <c r="Z22" s="26">
        <v>243307713</v>
      </c>
      <c r="AA22" s="26">
        <v>20652201.780000001</v>
      </c>
      <c r="AB22" s="25">
        <f t="shared" si="36"/>
        <v>8.4880999148596661E-2</v>
      </c>
      <c r="AC22" s="24">
        <v>280505341</v>
      </c>
      <c r="AD22" s="24">
        <v>30038067.739999998</v>
      </c>
      <c r="AE22" s="25">
        <f t="shared" si="37"/>
        <v>0.10708554651014648</v>
      </c>
      <c r="AF22" s="24">
        <v>77893374</v>
      </c>
      <c r="AG22" s="24">
        <v>6077656.1399999997</v>
      </c>
      <c r="AH22" s="25">
        <f t="shared" si="38"/>
        <v>7.8025329086399559E-2</v>
      </c>
      <c r="AI22" s="26">
        <v>578617955</v>
      </c>
      <c r="AJ22" s="26">
        <v>46558306.460000001</v>
      </c>
      <c r="AK22" s="25">
        <f t="shared" si="39"/>
        <v>8.0464676316517006E-2</v>
      </c>
      <c r="AL22" s="24">
        <v>248433478</v>
      </c>
      <c r="AM22" s="24">
        <v>29704354.809999999</v>
      </c>
      <c r="AN22" s="25">
        <f t="shared" si="40"/>
        <v>0.11956663429233962</v>
      </c>
      <c r="AO22" s="24">
        <v>49997894</v>
      </c>
      <c r="AP22" s="24">
        <v>4813819.07</v>
      </c>
      <c r="AQ22" s="25">
        <f t="shared" si="41"/>
        <v>9.6280436731995156E-2</v>
      </c>
      <c r="AR22" s="24">
        <v>65264658</v>
      </c>
      <c r="AS22" s="24">
        <v>5584944.54</v>
      </c>
      <c r="AT22" s="25">
        <f t="shared" si="42"/>
        <v>8.557379615779187E-2</v>
      </c>
      <c r="AU22" s="24">
        <v>49815714</v>
      </c>
      <c r="AV22" s="24">
        <v>5385842</v>
      </c>
      <c r="AW22" s="25">
        <f t="shared" si="43"/>
        <v>0.10811532280757835</v>
      </c>
      <c r="AX22" s="24">
        <v>66201763</v>
      </c>
      <c r="AY22" s="24">
        <v>5840813.3899999997</v>
      </c>
      <c r="AZ22" s="25">
        <f t="shared" si="44"/>
        <v>8.8227459894081664E-2</v>
      </c>
      <c r="BA22" s="24">
        <v>50709454</v>
      </c>
      <c r="BB22" s="24">
        <v>4066569.12</v>
      </c>
      <c r="BC22" s="25">
        <f t="shared" si="45"/>
        <v>8.0193510267335955E-2</v>
      </c>
      <c r="BD22" s="24">
        <v>119905902</v>
      </c>
      <c r="BE22" s="24">
        <v>14021322.99</v>
      </c>
      <c r="BF22" s="25">
        <f t="shared" si="46"/>
        <v>0.11693605365647472</v>
      </c>
      <c r="BG22" s="24">
        <v>72581173</v>
      </c>
      <c r="BH22" s="24">
        <v>9444066.7799999993</v>
      </c>
      <c r="BI22" s="25">
        <f t="shared" si="47"/>
        <v>0.13011730714244588</v>
      </c>
      <c r="BJ22" s="26">
        <v>84080097</v>
      </c>
      <c r="BK22" s="26">
        <v>8171030.6200000001</v>
      </c>
      <c r="BL22" s="25">
        <f t="shared" si="48"/>
        <v>9.7181508008964357E-2</v>
      </c>
      <c r="BM22" s="26">
        <v>80622256</v>
      </c>
      <c r="BN22" s="26">
        <v>8279424.46</v>
      </c>
      <c r="BO22" s="25">
        <f t="shared" si="49"/>
        <v>0.10269403103778192</v>
      </c>
      <c r="BP22" s="26">
        <v>104884892</v>
      </c>
      <c r="BQ22" s="26">
        <v>7871033.3799999999</v>
      </c>
      <c r="BR22" s="25">
        <f t="shared" si="50"/>
        <v>7.5044491441150551E-2</v>
      </c>
      <c r="BS22" s="26">
        <v>50820942</v>
      </c>
      <c r="BT22" s="26">
        <v>4311134.7300000004</v>
      </c>
      <c r="BU22" s="25">
        <f t="shared" si="51"/>
        <v>8.4829886270112828E-2</v>
      </c>
      <c r="BV22" s="26">
        <v>671298867</v>
      </c>
      <c r="BW22" s="26">
        <v>66671683.280000001</v>
      </c>
      <c r="BX22" s="25">
        <f t="shared" si="52"/>
        <v>9.9317437519226448E-2</v>
      </c>
      <c r="BY22" s="26">
        <v>1894539190</v>
      </c>
      <c r="BZ22" s="26">
        <v>142348457.38</v>
      </c>
      <c r="CA22" s="25">
        <f t="shared" si="53"/>
        <v>7.5136190442172901E-2</v>
      </c>
      <c r="CB22" s="3">
        <f t="shared" si="54"/>
        <v>6026890660.4200001</v>
      </c>
      <c r="CC22" s="3">
        <f t="shared" si="54"/>
        <v>535369157.31999999</v>
      </c>
      <c r="CD22" s="19">
        <f t="shared" si="55"/>
        <v>8.8830076317112303E-2</v>
      </c>
      <c r="CE22" s="31"/>
      <c r="CF22" s="27"/>
      <c r="CG22" s="27"/>
      <c r="CH22" s="23"/>
      <c r="CI22" s="23"/>
    </row>
    <row r="23" spans="1:87" ht="15.75" x14ac:dyDescent="0.2">
      <c r="A23" s="5" t="s">
        <v>52</v>
      </c>
      <c r="B23" s="26">
        <v>12826700</v>
      </c>
      <c r="C23" s="26">
        <v>395053.44</v>
      </c>
      <c r="D23" s="25">
        <f t="shared" si="28"/>
        <v>3.0799304575611811E-2</v>
      </c>
      <c r="E23" s="26">
        <v>6953200</v>
      </c>
      <c r="F23" s="26">
        <v>146010.85999999999</v>
      </c>
      <c r="G23" s="25">
        <f t="shared" si="29"/>
        <v>2.0999088189610538E-2</v>
      </c>
      <c r="H23" s="26">
        <v>34661644</v>
      </c>
      <c r="I23" s="26">
        <v>673986.62</v>
      </c>
      <c r="J23" s="25">
        <f t="shared" si="30"/>
        <v>1.9444738974296775E-2</v>
      </c>
      <c r="K23" s="26">
        <v>8030000</v>
      </c>
      <c r="L23" s="26">
        <v>207047</v>
      </c>
      <c r="M23" s="25">
        <f t="shared" si="31"/>
        <v>2.5784184308841843E-2</v>
      </c>
      <c r="N23" s="26">
        <v>9503830</v>
      </c>
      <c r="O23" s="26">
        <v>468512.62</v>
      </c>
      <c r="P23" s="25">
        <f t="shared" si="32"/>
        <v>4.9297243321902856E-2</v>
      </c>
      <c r="Q23" s="26">
        <v>720000</v>
      </c>
      <c r="R23" s="26">
        <v>8442.7000000000007</v>
      </c>
      <c r="S23" s="25">
        <f t="shared" si="33"/>
        <v>1.1725972222222223E-2</v>
      </c>
      <c r="T23" s="24">
        <v>33348481</v>
      </c>
      <c r="U23" s="24">
        <v>1040454.31</v>
      </c>
      <c r="V23" s="25">
        <f t="shared" si="34"/>
        <v>3.1199451333330595E-2</v>
      </c>
      <c r="W23" s="24">
        <v>6004153</v>
      </c>
      <c r="X23" s="24">
        <v>129313.16</v>
      </c>
      <c r="Y23" s="25">
        <f t="shared" si="35"/>
        <v>2.1537285941913873E-2</v>
      </c>
      <c r="Z23" s="26">
        <v>500000</v>
      </c>
      <c r="AA23" s="26">
        <v>10950</v>
      </c>
      <c r="AB23" s="25">
        <f t="shared" si="36"/>
        <v>2.1899999999999999E-2</v>
      </c>
      <c r="AC23" s="24">
        <v>3876099.9</v>
      </c>
      <c r="AD23" s="24">
        <v>72300</v>
      </c>
      <c r="AE23" s="25">
        <f t="shared" si="37"/>
        <v>1.865277001761487E-2</v>
      </c>
      <c r="AF23" s="24">
        <v>6224000</v>
      </c>
      <c r="AG23" s="24">
        <v>281485.3</v>
      </c>
      <c r="AH23" s="25">
        <f t="shared" si="38"/>
        <v>4.5225787275064266E-2</v>
      </c>
      <c r="AI23" s="26">
        <v>21082000</v>
      </c>
      <c r="AJ23" s="26">
        <v>0</v>
      </c>
      <c r="AK23" s="25">
        <f t="shared" si="39"/>
        <v>0</v>
      </c>
      <c r="AL23" s="24">
        <v>47049500</v>
      </c>
      <c r="AM23" s="24">
        <v>3470889.69</v>
      </c>
      <c r="AN23" s="25">
        <f t="shared" si="40"/>
        <v>7.3771021796193367E-2</v>
      </c>
      <c r="AO23" s="24">
        <v>2693000</v>
      </c>
      <c r="AP23" s="24">
        <v>0</v>
      </c>
      <c r="AQ23" s="25">
        <f t="shared" si="41"/>
        <v>0</v>
      </c>
      <c r="AR23" s="24">
        <v>6362249</v>
      </c>
      <c r="AS23" s="24">
        <v>100558.23</v>
      </c>
      <c r="AT23" s="25">
        <f t="shared" si="42"/>
        <v>1.5805453386058921E-2</v>
      </c>
      <c r="AU23" s="24">
        <v>2513700</v>
      </c>
      <c r="AV23" s="24">
        <v>42982.97</v>
      </c>
      <c r="AW23" s="25">
        <f t="shared" si="43"/>
        <v>1.7099482834069302E-2</v>
      </c>
      <c r="AX23" s="24">
        <v>14373900</v>
      </c>
      <c r="AY23" s="24">
        <v>202387</v>
      </c>
      <c r="AZ23" s="25">
        <f t="shared" si="44"/>
        <v>1.4080173091506132E-2</v>
      </c>
      <c r="BA23" s="24">
        <v>500000</v>
      </c>
      <c r="BB23" s="24">
        <v>0</v>
      </c>
      <c r="BC23" s="25">
        <f t="shared" si="45"/>
        <v>0</v>
      </c>
      <c r="BD23" s="24">
        <v>3835200</v>
      </c>
      <c r="BE23" s="24">
        <v>186180.05</v>
      </c>
      <c r="BF23" s="25">
        <f t="shared" si="46"/>
        <v>4.8545069357530245E-2</v>
      </c>
      <c r="BG23" s="24">
        <v>15862662</v>
      </c>
      <c r="BH23" s="24">
        <v>708429</v>
      </c>
      <c r="BI23" s="25">
        <f t="shared" si="47"/>
        <v>4.4660158553463475E-2</v>
      </c>
      <c r="BJ23" s="26">
        <v>650000</v>
      </c>
      <c r="BK23" s="26">
        <v>2025</v>
      </c>
      <c r="BL23" s="25">
        <f t="shared" si="48"/>
        <v>3.1153846153846153E-3</v>
      </c>
      <c r="BM23" s="26">
        <v>1330000</v>
      </c>
      <c r="BN23" s="26">
        <v>11900</v>
      </c>
      <c r="BO23" s="25">
        <f t="shared" si="49"/>
        <v>8.9473684210526309E-3</v>
      </c>
      <c r="BP23" s="26">
        <v>1337300</v>
      </c>
      <c r="BQ23" s="26">
        <v>43200</v>
      </c>
      <c r="BR23" s="25">
        <f t="shared" si="50"/>
        <v>3.2303895909668735E-2</v>
      </c>
      <c r="BS23" s="26">
        <v>1491947</v>
      </c>
      <c r="BT23" s="26">
        <v>41809.15</v>
      </c>
      <c r="BU23" s="25">
        <f t="shared" si="51"/>
        <v>2.8023213961353856E-2</v>
      </c>
      <c r="BV23" s="26">
        <v>32000000</v>
      </c>
      <c r="BW23" s="26">
        <v>0</v>
      </c>
      <c r="BX23" s="25">
        <f t="shared" si="52"/>
        <v>0</v>
      </c>
      <c r="BY23" s="26">
        <v>68185200</v>
      </c>
      <c r="BZ23" s="26">
        <v>674662.92</v>
      </c>
      <c r="CA23" s="25">
        <f t="shared" si="53"/>
        <v>9.8945653895566778E-3</v>
      </c>
      <c r="CB23" s="3">
        <f t="shared" si="54"/>
        <v>341914765.89999998</v>
      </c>
      <c r="CC23" s="3">
        <f>C23+F23+I23+L23+O23+R23+U23+X23+AA23+AD23+AG23+AJ23+AM23+AP23+AS23+AV23+AY23+BB23+BE23+BH23+BK23+BN23+BQ23+BT23+BW23+BZ23</f>
        <v>8918580.0199999996</v>
      </c>
      <c r="CD23" s="19">
        <f t="shared" si="55"/>
        <v>2.6084220131658255E-2</v>
      </c>
      <c r="CE23" s="31"/>
      <c r="CF23" s="27"/>
      <c r="CG23" s="27"/>
      <c r="CH23" s="23"/>
      <c r="CI23" s="23"/>
    </row>
    <row r="24" spans="1:87" ht="15.75" x14ac:dyDescent="0.2">
      <c r="A24" s="14" t="s">
        <v>54</v>
      </c>
      <c r="B24" s="26">
        <v>1000000</v>
      </c>
      <c r="C24" s="26">
        <v>80000</v>
      </c>
      <c r="D24" s="25">
        <f t="shared" si="28"/>
        <v>0.08</v>
      </c>
      <c r="E24" s="26">
        <v>1100000</v>
      </c>
      <c r="F24" s="26">
        <v>0</v>
      </c>
      <c r="G24" s="25">
        <f t="shared" si="29"/>
        <v>0</v>
      </c>
      <c r="H24" s="26">
        <v>12769011</v>
      </c>
      <c r="I24" s="26">
        <v>476706.59</v>
      </c>
      <c r="J24" s="25">
        <f t="shared" si="30"/>
        <v>3.7333086329082187E-2</v>
      </c>
      <c r="K24" s="26">
        <v>500000</v>
      </c>
      <c r="L24" s="26">
        <v>0</v>
      </c>
      <c r="M24" s="25">
        <f t="shared" si="31"/>
        <v>0</v>
      </c>
      <c r="N24" s="26">
        <v>1050000</v>
      </c>
      <c r="O24" s="26">
        <v>87500</v>
      </c>
      <c r="P24" s="25">
        <f t="shared" si="32"/>
        <v>8.3333333333333329E-2</v>
      </c>
      <c r="Q24" s="26">
        <v>850000</v>
      </c>
      <c r="R24" s="26">
        <v>0</v>
      </c>
      <c r="S24" s="25">
        <f t="shared" si="33"/>
        <v>0</v>
      </c>
      <c r="T24" s="24">
        <v>8496275</v>
      </c>
      <c r="U24" s="24">
        <v>398517.88</v>
      </c>
      <c r="V24" s="25">
        <f t="shared" si="34"/>
        <v>4.6905011902274821E-2</v>
      </c>
      <c r="W24" s="24">
        <v>2500000</v>
      </c>
      <c r="X24" s="24">
        <v>0</v>
      </c>
      <c r="Y24" s="25">
        <f t="shared" si="35"/>
        <v>0</v>
      </c>
      <c r="Z24" s="26">
        <v>5300000</v>
      </c>
      <c r="AA24" s="26">
        <v>249740</v>
      </c>
      <c r="AB24" s="25">
        <f t="shared" si="36"/>
        <v>4.7120754716981135E-2</v>
      </c>
      <c r="AC24" s="24">
        <v>2900000</v>
      </c>
      <c r="AD24" s="24">
        <v>275000</v>
      </c>
      <c r="AE24" s="25">
        <f t="shared" si="37"/>
        <v>9.4827586206896547E-2</v>
      </c>
      <c r="AF24" s="24">
        <v>1600000</v>
      </c>
      <c r="AG24" s="24">
        <v>0</v>
      </c>
      <c r="AH24" s="25">
        <f t="shared" si="38"/>
        <v>0</v>
      </c>
      <c r="AI24" s="26">
        <v>2400000</v>
      </c>
      <c r="AJ24" s="26">
        <v>200000</v>
      </c>
      <c r="AK24" s="25">
        <f t="shared" si="39"/>
        <v>8.3333333333333329E-2</v>
      </c>
      <c r="AL24" s="24">
        <v>8600000</v>
      </c>
      <c r="AM24" s="24">
        <v>728242</v>
      </c>
      <c r="AN24" s="25">
        <f t="shared" si="40"/>
        <v>8.4679302325581393E-2</v>
      </c>
      <c r="AO24" s="24">
        <v>2600000</v>
      </c>
      <c r="AP24" s="24">
        <v>100000</v>
      </c>
      <c r="AQ24" s="25">
        <f t="shared" si="41"/>
        <v>3.8461538461538464E-2</v>
      </c>
      <c r="AR24" s="24">
        <v>2150000</v>
      </c>
      <c r="AS24" s="24">
        <v>180000</v>
      </c>
      <c r="AT24" s="25">
        <f t="shared" si="42"/>
        <v>8.3720930232558138E-2</v>
      </c>
      <c r="AU24" s="24">
        <v>1820500</v>
      </c>
      <c r="AV24" s="24">
        <v>0</v>
      </c>
      <c r="AW24" s="25">
        <f t="shared" si="43"/>
        <v>0</v>
      </c>
      <c r="AX24" s="24">
        <v>1700000</v>
      </c>
      <c r="AY24" s="24">
        <v>141000</v>
      </c>
      <c r="AZ24" s="25">
        <f t="shared" si="44"/>
        <v>8.294117647058824E-2</v>
      </c>
      <c r="BA24" s="24">
        <v>1800000</v>
      </c>
      <c r="BB24" s="24">
        <v>220000</v>
      </c>
      <c r="BC24" s="25">
        <f t="shared" si="45"/>
        <v>0.12222222222222222</v>
      </c>
      <c r="BD24" s="24">
        <v>4500000</v>
      </c>
      <c r="BE24" s="24">
        <v>360000</v>
      </c>
      <c r="BF24" s="25">
        <f t="shared" si="46"/>
        <v>0.08</v>
      </c>
      <c r="BG24" s="24">
        <v>2109100</v>
      </c>
      <c r="BH24" s="24">
        <v>0</v>
      </c>
      <c r="BI24" s="25">
        <f t="shared" si="47"/>
        <v>0</v>
      </c>
      <c r="BJ24" s="26">
        <v>1400000</v>
      </c>
      <c r="BK24" s="26">
        <v>0</v>
      </c>
      <c r="BL24" s="25">
        <f t="shared" si="48"/>
        <v>0</v>
      </c>
      <c r="BM24" s="26">
        <v>4482000</v>
      </c>
      <c r="BN24" s="26">
        <v>108702.02</v>
      </c>
      <c r="BO24" s="25">
        <f t="shared" si="49"/>
        <v>2.4253016510486392E-2</v>
      </c>
      <c r="BP24" s="26">
        <v>2500000</v>
      </c>
      <c r="BQ24" s="26">
        <v>247765</v>
      </c>
      <c r="BR24" s="25">
        <f t="shared" si="50"/>
        <v>9.9106E-2</v>
      </c>
      <c r="BS24" s="26">
        <v>1500000</v>
      </c>
      <c r="BT24" s="26">
        <v>125000</v>
      </c>
      <c r="BU24" s="25">
        <f t="shared" si="51"/>
        <v>8.3333333333333329E-2</v>
      </c>
      <c r="BV24" s="26">
        <v>5450000</v>
      </c>
      <c r="BW24" s="26">
        <v>0</v>
      </c>
      <c r="BX24" s="25">
        <f t="shared" si="52"/>
        <v>0</v>
      </c>
      <c r="BY24" s="26">
        <v>26189000</v>
      </c>
      <c r="BZ24" s="26">
        <v>0</v>
      </c>
      <c r="CA24" s="25">
        <f t="shared" si="53"/>
        <v>0</v>
      </c>
      <c r="CB24" s="3">
        <f t="shared" si="54"/>
        <v>107265886</v>
      </c>
      <c r="CC24" s="3">
        <f>C24+F24+I24+L24+O24+R24+U24+X24+AA24+AD24+AG24+AJ24+AM24+AP24+AS24+AV24+AY24+BB24+BE24+BH24+BK24+BN24+BQ24+BT24+BW24+BZ24</f>
        <v>3978173.49</v>
      </c>
      <c r="CD24" s="19">
        <f t="shared" si="55"/>
        <v>3.7087033336954865E-2</v>
      </c>
      <c r="CE24" s="31"/>
      <c r="CF24" s="27"/>
      <c r="CG24" s="27"/>
      <c r="CH24" s="23"/>
      <c r="CI24" s="23"/>
    </row>
    <row r="25" spans="1:87" s="34" customFormat="1" ht="31.5" x14ac:dyDescent="0.2">
      <c r="A25" s="14" t="s">
        <v>55</v>
      </c>
      <c r="B25" s="26">
        <v>1300000</v>
      </c>
      <c r="C25" s="26">
        <v>23356.16</v>
      </c>
      <c r="D25" s="25">
        <f t="shared" si="28"/>
        <v>1.7966276923076924E-2</v>
      </c>
      <c r="E25" s="26">
        <v>15000</v>
      </c>
      <c r="F25" s="26">
        <v>0</v>
      </c>
      <c r="G25" s="25">
        <f t="shared" si="29"/>
        <v>0</v>
      </c>
      <c r="H25" s="26">
        <v>22742565.530000001</v>
      </c>
      <c r="I25" s="26">
        <v>1455796.7</v>
      </c>
      <c r="J25" s="25">
        <f t="shared" si="30"/>
        <v>6.401198220489418E-2</v>
      </c>
      <c r="K25" s="26">
        <v>1462256</v>
      </c>
      <c r="L25" s="26">
        <v>122440</v>
      </c>
      <c r="M25" s="25">
        <f t="shared" si="31"/>
        <v>8.3733628037771776E-2</v>
      </c>
      <c r="N25" s="26">
        <v>128000</v>
      </c>
      <c r="O25" s="26">
        <v>0</v>
      </c>
      <c r="P25" s="25">
        <f t="shared" si="32"/>
        <v>0</v>
      </c>
      <c r="Q25" s="26">
        <v>530000</v>
      </c>
      <c r="R25" s="26">
        <v>23608</v>
      </c>
      <c r="S25" s="25">
        <f t="shared" si="33"/>
        <v>4.4543396226415094E-2</v>
      </c>
      <c r="T25" s="24">
        <v>1039790</v>
      </c>
      <c r="U25" s="24">
        <v>6294</v>
      </c>
      <c r="V25" s="25">
        <f t="shared" si="34"/>
        <v>6.0531453466565362E-3</v>
      </c>
      <c r="W25" s="24">
        <v>415532</v>
      </c>
      <c r="X25" s="24">
        <v>67224.87</v>
      </c>
      <c r="Y25" s="25">
        <f t="shared" si="35"/>
        <v>0.16178024797127535</v>
      </c>
      <c r="Z25" s="26">
        <v>4421000</v>
      </c>
      <c r="AA25" s="26">
        <v>399758.16</v>
      </c>
      <c r="AB25" s="25">
        <f t="shared" si="36"/>
        <v>9.042256503053607E-2</v>
      </c>
      <c r="AC25" s="24">
        <v>1430000</v>
      </c>
      <c r="AD25" s="24">
        <v>35771</v>
      </c>
      <c r="AE25" s="25">
        <f t="shared" si="37"/>
        <v>2.5014685314685314E-2</v>
      </c>
      <c r="AF25" s="24">
        <v>448000</v>
      </c>
      <c r="AG25" s="24">
        <v>21025</v>
      </c>
      <c r="AH25" s="25">
        <f t="shared" si="38"/>
        <v>4.6930803571428571E-2</v>
      </c>
      <c r="AI25" s="26">
        <v>1224070</v>
      </c>
      <c r="AJ25" s="26">
        <v>13434</v>
      </c>
      <c r="AK25" s="25">
        <f t="shared" si="39"/>
        <v>1.0974862548710449E-2</v>
      </c>
      <c r="AL25" s="24">
        <v>6273036.5999999996</v>
      </c>
      <c r="AM25" s="24">
        <v>519285.99</v>
      </c>
      <c r="AN25" s="25">
        <f t="shared" si="40"/>
        <v>8.2780640878135484E-2</v>
      </c>
      <c r="AO25" s="24">
        <v>109167</v>
      </c>
      <c r="AP25" s="24">
        <v>12654</v>
      </c>
      <c r="AQ25" s="25">
        <f t="shared" si="41"/>
        <v>0.11591414988045838</v>
      </c>
      <c r="AR25" s="24">
        <v>132388</v>
      </c>
      <c r="AS25" s="24">
        <v>8493</v>
      </c>
      <c r="AT25" s="25">
        <f t="shared" si="42"/>
        <v>6.4152340091246943E-2</v>
      </c>
      <c r="AU25" s="24">
        <v>325000</v>
      </c>
      <c r="AV25" s="24">
        <v>23781</v>
      </c>
      <c r="AW25" s="25">
        <f t="shared" si="43"/>
        <v>7.3172307692307689E-2</v>
      </c>
      <c r="AX25" s="24">
        <v>253900</v>
      </c>
      <c r="AY25" s="24">
        <v>12374</v>
      </c>
      <c r="AZ25" s="25">
        <f t="shared" si="44"/>
        <v>4.8735722725482475E-2</v>
      </c>
      <c r="BA25" s="24">
        <v>120000</v>
      </c>
      <c r="BB25" s="24">
        <v>7797</v>
      </c>
      <c r="BC25" s="25">
        <f t="shared" si="45"/>
        <v>6.4975000000000005E-2</v>
      </c>
      <c r="BD25" s="24">
        <v>230000</v>
      </c>
      <c r="BE25" s="24">
        <v>9127</v>
      </c>
      <c r="BF25" s="25">
        <f t="shared" si="46"/>
        <v>3.9682608695652176E-2</v>
      </c>
      <c r="BG25" s="24">
        <v>1926000</v>
      </c>
      <c r="BH25" s="24">
        <v>134340.96</v>
      </c>
      <c r="BI25" s="25">
        <f t="shared" si="47"/>
        <v>6.9751277258566974E-2</v>
      </c>
      <c r="BJ25" s="26">
        <v>17100</v>
      </c>
      <c r="BK25" s="26">
        <v>0</v>
      </c>
      <c r="BL25" s="25">
        <f t="shared" si="48"/>
        <v>0</v>
      </c>
      <c r="BM25" s="26">
        <v>45400</v>
      </c>
      <c r="BN25" s="26">
        <v>0</v>
      </c>
      <c r="BO25" s="25">
        <f t="shared" si="49"/>
        <v>0</v>
      </c>
      <c r="BP25" s="26">
        <v>150000</v>
      </c>
      <c r="BQ25" s="26">
        <v>0</v>
      </c>
      <c r="BR25" s="25">
        <f t="shared" si="50"/>
        <v>0</v>
      </c>
      <c r="BS25" s="26">
        <v>419700</v>
      </c>
      <c r="BT25" s="26">
        <v>27247</v>
      </c>
      <c r="BU25" s="25">
        <f t="shared" si="51"/>
        <v>6.4920181081725037E-2</v>
      </c>
      <c r="BV25" s="26">
        <v>17500000</v>
      </c>
      <c r="BW25" s="26">
        <v>1984334.68</v>
      </c>
      <c r="BX25" s="25">
        <f t="shared" si="52"/>
        <v>0.11339055314285713</v>
      </c>
      <c r="BY25" s="26">
        <v>219543900</v>
      </c>
      <c r="BZ25" s="26">
        <v>17923521.949999999</v>
      </c>
      <c r="CA25" s="25">
        <f t="shared" si="53"/>
        <v>8.1639808484772286E-2</v>
      </c>
      <c r="CB25" s="3">
        <f t="shared" si="54"/>
        <v>282201805.13</v>
      </c>
      <c r="CC25" s="3">
        <f>C25+F25+I25+L25+O25+R25+U25+X25+AA25+AD25+AG25+AJ25+AM25+AP25+AS25+AV25+AY25+BB25+BE25+BH25+BK25+BN25+BQ25+BT25+BW25+BZ25</f>
        <v>22831664.469999999</v>
      </c>
      <c r="CD25" s="19">
        <f t="shared" si="55"/>
        <v>8.090545154196406E-2</v>
      </c>
      <c r="CE25" s="33"/>
      <c r="CF25" s="27"/>
      <c r="CG25" s="27"/>
      <c r="CH25" s="23"/>
      <c r="CI25" s="23"/>
    </row>
    <row r="26" spans="1:87" ht="15.75" x14ac:dyDescent="0.2">
      <c r="A26" s="5" t="s">
        <v>42</v>
      </c>
      <c r="B26" s="35">
        <v>0</v>
      </c>
      <c r="C26" s="35">
        <v>0</v>
      </c>
      <c r="D26" s="25">
        <f t="shared" si="28"/>
        <v>0</v>
      </c>
      <c r="E26" s="24">
        <v>0</v>
      </c>
      <c r="F26" s="24">
        <v>0</v>
      </c>
      <c r="G26" s="25">
        <f t="shared" si="29"/>
        <v>0</v>
      </c>
      <c r="H26" s="24">
        <v>0</v>
      </c>
      <c r="I26" s="24">
        <v>0</v>
      </c>
      <c r="J26" s="25">
        <f t="shared" si="30"/>
        <v>0</v>
      </c>
      <c r="K26" s="26">
        <v>0</v>
      </c>
      <c r="L26" s="26">
        <v>0</v>
      </c>
      <c r="M26" s="25">
        <f t="shared" si="31"/>
        <v>0</v>
      </c>
      <c r="N26" s="24">
        <v>0</v>
      </c>
      <c r="O26" s="24">
        <v>0</v>
      </c>
      <c r="P26" s="25">
        <f t="shared" si="32"/>
        <v>0</v>
      </c>
      <c r="Q26" s="24">
        <v>0</v>
      </c>
      <c r="R26" s="24">
        <v>0</v>
      </c>
      <c r="S26" s="25">
        <f t="shared" si="33"/>
        <v>0</v>
      </c>
      <c r="T26" s="24">
        <v>0</v>
      </c>
      <c r="U26" s="24">
        <v>0</v>
      </c>
      <c r="V26" s="25">
        <f t="shared" si="34"/>
        <v>0</v>
      </c>
      <c r="W26" s="24">
        <v>100000</v>
      </c>
      <c r="X26" s="24">
        <v>0</v>
      </c>
      <c r="Y26" s="25">
        <f t="shared" si="35"/>
        <v>0</v>
      </c>
      <c r="Z26" s="24">
        <v>0</v>
      </c>
      <c r="AA26" s="24">
        <v>0</v>
      </c>
      <c r="AB26" s="25">
        <f t="shared" si="36"/>
        <v>0</v>
      </c>
      <c r="AC26" s="24">
        <v>0</v>
      </c>
      <c r="AD26" s="24">
        <v>0</v>
      </c>
      <c r="AE26" s="25">
        <f t="shared" si="37"/>
        <v>0</v>
      </c>
      <c r="AF26" s="24">
        <v>0</v>
      </c>
      <c r="AG26" s="24">
        <v>0</v>
      </c>
      <c r="AH26" s="25">
        <f t="shared" si="38"/>
        <v>0</v>
      </c>
      <c r="AI26" s="24">
        <v>0</v>
      </c>
      <c r="AJ26" s="24">
        <v>0</v>
      </c>
      <c r="AK26" s="25">
        <f t="shared" si="39"/>
        <v>0</v>
      </c>
      <c r="AL26" s="24">
        <v>0</v>
      </c>
      <c r="AM26" s="24">
        <v>0</v>
      </c>
      <c r="AN26" s="25">
        <f t="shared" si="40"/>
        <v>0</v>
      </c>
      <c r="AO26" s="24">
        <v>0</v>
      </c>
      <c r="AP26" s="24">
        <v>0</v>
      </c>
      <c r="AQ26" s="25">
        <f t="shared" si="41"/>
        <v>0</v>
      </c>
      <c r="AR26" s="35">
        <v>0</v>
      </c>
      <c r="AS26" s="35">
        <v>0</v>
      </c>
      <c r="AT26" s="25">
        <f t="shared" si="42"/>
        <v>0</v>
      </c>
      <c r="AU26" s="24">
        <v>0</v>
      </c>
      <c r="AV26" s="24">
        <v>0</v>
      </c>
      <c r="AW26" s="25">
        <f t="shared" si="43"/>
        <v>0</v>
      </c>
      <c r="AX26" s="24">
        <v>0</v>
      </c>
      <c r="AY26" s="24">
        <v>0</v>
      </c>
      <c r="AZ26" s="25">
        <f t="shared" si="44"/>
        <v>0</v>
      </c>
      <c r="BA26" s="24">
        <v>0</v>
      </c>
      <c r="BB26" s="24">
        <v>0</v>
      </c>
      <c r="BC26" s="25">
        <f t="shared" si="45"/>
        <v>0</v>
      </c>
      <c r="BD26" s="24">
        <v>0</v>
      </c>
      <c r="BE26" s="24">
        <v>0</v>
      </c>
      <c r="BF26" s="25">
        <f t="shared" si="46"/>
        <v>0</v>
      </c>
      <c r="BG26" s="36">
        <v>0</v>
      </c>
      <c r="BH26" s="36">
        <v>10000</v>
      </c>
      <c r="BI26" s="25">
        <f t="shared" si="47"/>
        <v>0</v>
      </c>
      <c r="BJ26" s="24">
        <v>0</v>
      </c>
      <c r="BK26" s="24">
        <v>0</v>
      </c>
      <c r="BL26" s="25">
        <f t="shared" si="48"/>
        <v>0</v>
      </c>
      <c r="BM26" s="36">
        <v>1800000</v>
      </c>
      <c r="BN26" s="36">
        <v>0</v>
      </c>
      <c r="BO26" s="25">
        <f t="shared" si="49"/>
        <v>0</v>
      </c>
      <c r="BP26" s="24">
        <v>0</v>
      </c>
      <c r="BQ26" s="24">
        <v>0</v>
      </c>
      <c r="BR26" s="25">
        <f t="shared" si="50"/>
        <v>0</v>
      </c>
      <c r="BS26" s="36">
        <v>0</v>
      </c>
      <c r="BT26" s="36">
        <v>0</v>
      </c>
      <c r="BU26" s="25">
        <f t="shared" si="51"/>
        <v>0</v>
      </c>
      <c r="BV26" s="24">
        <v>0</v>
      </c>
      <c r="BW26" s="24">
        <v>0</v>
      </c>
      <c r="BX26" s="25">
        <f t="shared" si="52"/>
        <v>0</v>
      </c>
      <c r="BY26" s="24">
        <v>0</v>
      </c>
      <c r="BZ26" s="24">
        <v>0</v>
      </c>
      <c r="CA26" s="25">
        <f t="shared" si="53"/>
        <v>0</v>
      </c>
      <c r="CB26" s="3">
        <f t="shared" si="54"/>
        <v>1900000</v>
      </c>
      <c r="CC26" s="3">
        <f>C26+F26+I26+L26+O26+R26+U26+X26+AA26+AD26+AG26+AJ26+AM26+AP26+AS26+AV26+AY26+BB26+BE26+BH26+BK26+BN26+BQ26+BT26+BW26+BZ26</f>
        <v>10000</v>
      </c>
      <c r="CD26" s="19">
        <f t="shared" si="55"/>
        <v>5.263157894736842E-3</v>
      </c>
      <c r="CF26" s="27"/>
      <c r="CG26" s="27"/>
      <c r="CH26" s="23"/>
      <c r="CI26" s="23"/>
    </row>
    <row r="27" spans="1:87" s="13" customFormat="1" ht="15.75" x14ac:dyDescent="0.25">
      <c r="A27" s="4" t="s">
        <v>43</v>
      </c>
      <c r="B27" s="3">
        <f>SUM(B13:B26)</f>
        <v>823416046.88</v>
      </c>
      <c r="C27" s="3">
        <f>SUM(C13:C26)</f>
        <v>38456337.049999997</v>
      </c>
      <c r="D27" s="16">
        <f t="shared" si="28"/>
        <v>4.6703409771663588E-2</v>
      </c>
      <c r="E27" s="3">
        <f>SUM(E13:E26)</f>
        <v>180323053.5</v>
      </c>
      <c r="F27" s="3">
        <f>SUM(F13:F26)</f>
        <v>5882110.1700000009</v>
      </c>
      <c r="G27" s="16">
        <f t="shared" si="29"/>
        <v>3.2619845637208003E-2</v>
      </c>
      <c r="H27" s="3">
        <f>SUM(H13:H26)</f>
        <v>2015758604.3300002</v>
      </c>
      <c r="I27" s="3">
        <f>SUM(I13:I26)</f>
        <v>67384480.530000001</v>
      </c>
      <c r="J27" s="16">
        <f t="shared" si="30"/>
        <v>3.3428844299735645E-2</v>
      </c>
      <c r="K27" s="3">
        <f>SUM(K13:K26)</f>
        <v>1343705797.1599998</v>
      </c>
      <c r="L27" s="3">
        <f>SUM(L13:L26)</f>
        <v>55220351.979999997</v>
      </c>
      <c r="M27" s="16">
        <f t="shared" si="31"/>
        <v>4.1095567271281712E-2</v>
      </c>
      <c r="N27" s="3">
        <f>SUM(N13:N26)</f>
        <v>401906542.33999997</v>
      </c>
      <c r="O27" s="3">
        <f>SUM(O13:O26)</f>
        <v>27011973.920000002</v>
      </c>
      <c r="P27" s="16">
        <f t="shared" si="32"/>
        <v>6.7209589977634016E-2</v>
      </c>
      <c r="Q27" s="3">
        <f>SUM(Q13:Q26)</f>
        <v>342992978.48000002</v>
      </c>
      <c r="R27" s="3">
        <f>SUM(R13:R26)</f>
        <v>21833116</v>
      </c>
      <c r="S27" s="16">
        <f t="shared" si="33"/>
        <v>6.3654702486200004E-2</v>
      </c>
      <c r="T27" s="3">
        <f>SUM(T13:T26)</f>
        <v>1240633891.23</v>
      </c>
      <c r="U27" s="3">
        <f>SUM(U13:U26)</f>
        <v>60732341.960000001</v>
      </c>
      <c r="V27" s="16">
        <f t="shared" si="34"/>
        <v>4.8952670396411803E-2</v>
      </c>
      <c r="W27" s="3">
        <f>SUM(W13:W26)</f>
        <v>226630302.95999998</v>
      </c>
      <c r="X27" s="3">
        <f>SUM(X13:X26)</f>
        <v>9979881.5399999991</v>
      </c>
      <c r="Y27" s="16">
        <f t="shared" si="35"/>
        <v>4.4035953752228088E-2</v>
      </c>
      <c r="Z27" s="3">
        <f>SUM(Z13:Z26)</f>
        <v>950987209.05999994</v>
      </c>
      <c r="AA27" s="3">
        <f>SUM(AA13:AA26)</f>
        <v>63351315.990000002</v>
      </c>
      <c r="AB27" s="16">
        <f t="shared" si="36"/>
        <v>6.6616370216608267E-2</v>
      </c>
      <c r="AC27" s="3">
        <f>SUM(AC13:AC26)</f>
        <v>1498714828.3299999</v>
      </c>
      <c r="AD27" s="3">
        <f>SUM(AD13:AD26)</f>
        <v>131531106.93000001</v>
      </c>
      <c r="AE27" s="16">
        <f t="shared" si="37"/>
        <v>8.7762597956386107E-2</v>
      </c>
      <c r="AF27" s="3">
        <f>SUM(AF13:AF26)</f>
        <v>284961152.61000001</v>
      </c>
      <c r="AG27" s="3">
        <f>SUM(AG13:AG26)</f>
        <v>13806962.690000001</v>
      </c>
      <c r="AH27" s="16">
        <f t="shared" si="38"/>
        <v>4.8452087463642157E-2</v>
      </c>
      <c r="AI27" s="3">
        <f>SUM(AI13:AI26)</f>
        <v>1647767212.1199999</v>
      </c>
      <c r="AJ27" s="3">
        <f>SUM(AJ13:AJ26)</f>
        <v>134771087.44</v>
      </c>
      <c r="AK27" s="16">
        <f t="shared" si="39"/>
        <v>8.1790125722070256E-2</v>
      </c>
      <c r="AL27" s="3">
        <f>SUM(AL13:AL26)</f>
        <v>1468020908.4899998</v>
      </c>
      <c r="AM27" s="3">
        <f>SUM(AM13:AM26)</f>
        <v>103806894.27999999</v>
      </c>
      <c r="AN27" s="16">
        <f t="shared" si="40"/>
        <v>7.0712136100823886E-2</v>
      </c>
      <c r="AO27" s="3">
        <f>SUM(AO13:AO26)</f>
        <v>404932465.42000002</v>
      </c>
      <c r="AP27" s="3">
        <f>SUM(AP13:AP26)</f>
        <v>19012111.040000003</v>
      </c>
      <c r="AQ27" s="16">
        <f t="shared" si="41"/>
        <v>4.6951313277092885E-2</v>
      </c>
      <c r="AR27" s="3">
        <f>SUM(AR13:AR26)</f>
        <v>332666887.14999998</v>
      </c>
      <c r="AS27" s="3">
        <f>SUM(AS13:AS26)</f>
        <v>12035556.530000001</v>
      </c>
      <c r="AT27" s="16">
        <f t="shared" si="42"/>
        <v>3.6179003666731491E-2</v>
      </c>
      <c r="AU27" s="3">
        <f>SUM(AU13:AU26)</f>
        <v>313168243.38999999</v>
      </c>
      <c r="AV27" s="3">
        <f>SUM(AV13:AV26)</f>
        <v>20964797.460000001</v>
      </c>
      <c r="AW27" s="16">
        <f t="shared" si="43"/>
        <v>6.6944199811127605E-2</v>
      </c>
      <c r="AX27" s="3">
        <f>SUM(AX13:AX26)</f>
        <v>401031736.14999998</v>
      </c>
      <c r="AY27" s="3">
        <f>SUM(AY13:AY26)</f>
        <v>15347926.32</v>
      </c>
      <c r="AZ27" s="16">
        <f t="shared" si="44"/>
        <v>3.8271101602441099E-2</v>
      </c>
      <c r="BA27" s="3">
        <f>SUM(BA13:BA26)</f>
        <v>222002368.24000001</v>
      </c>
      <c r="BB27" s="3">
        <f>SUM(BB13:BB26)</f>
        <v>16054019.209999997</v>
      </c>
      <c r="BC27" s="16">
        <f t="shared" si="45"/>
        <v>7.2314630412611117E-2</v>
      </c>
      <c r="BD27" s="3">
        <f>SUM(BD13:BD26)</f>
        <v>636320372.38</v>
      </c>
      <c r="BE27" s="3">
        <f>SUM(BE13:BE26)</f>
        <v>48402116.949999996</v>
      </c>
      <c r="BF27" s="16">
        <f t="shared" si="46"/>
        <v>7.6065640911297194E-2</v>
      </c>
      <c r="BG27" s="3">
        <f>SUM(BG13:BG26)</f>
        <v>537886885.85000002</v>
      </c>
      <c r="BH27" s="3">
        <f>SUM(BH13:BH26)</f>
        <v>21730872.309999999</v>
      </c>
      <c r="BI27" s="16">
        <f t="shared" si="47"/>
        <v>4.0400450134900789E-2</v>
      </c>
      <c r="BJ27" s="3">
        <f>SUM(BJ13:BJ26)</f>
        <v>247390401.76999998</v>
      </c>
      <c r="BK27" s="3">
        <f>SUM(BK13:BK26)</f>
        <v>17716247.620000001</v>
      </c>
      <c r="BL27" s="16">
        <f t="shared" si="48"/>
        <v>7.1612509997339674E-2</v>
      </c>
      <c r="BM27" s="3">
        <f>SUM(BM13:BM26)</f>
        <v>488244285.50999999</v>
      </c>
      <c r="BN27" s="3">
        <f>SUM(BN13:BN26)</f>
        <v>20843587.949999999</v>
      </c>
      <c r="BO27" s="16">
        <f t="shared" si="49"/>
        <v>4.2690899962562062E-2</v>
      </c>
      <c r="BP27" s="3">
        <f>SUM(BP13:BP26)</f>
        <v>358954809.47000003</v>
      </c>
      <c r="BQ27" s="3">
        <f>SUM(BQ13:BQ26)</f>
        <v>13500870.59</v>
      </c>
      <c r="BR27" s="16">
        <f t="shared" si="50"/>
        <v>3.7611616375705217E-2</v>
      </c>
      <c r="BS27" s="3">
        <f>SUM(BS13:BS26)</f>
        <v>334419367.42000002</v>
      </c>
      <c r="BT27" s="3">
        <f>SUM(BT13:BT26)</f>
        <v>20335922.640000001</v>
      </c>
      <c r="BU27" s="16">
        <f t="shared" si="51"/>
        <v>6.0809643881838786E-2</v>
      </c>
      <c r="BV27" s="3">
        <f>SUM(BV13:BV26)</f>
        <v>3254269556.5799999</v>
      </c>
      <c r="BW27" s="3">
        <f>SUM(BW13:BW26)</f>
        <v>173026695.22000003</v>
      </c>
      <c r="BX27" s="16">
        <f t="shared" si="52"/>
        <v>5.3169134336197542E-2</v>
      </c>
      <c r="BY27" s="3">
        <f>SUM(BY13:BY26)</f>
        <v>8559104214.8400002</v>
      </c>
      <c r="BZ27" s="3">
        <f>SUM(BZ13:BZ26)</f>
        <v>408991417.00999999</v>
      </c>
      <c r="CA27" s="16">
        <f t="shared" si="53"/>
        <v>4.7784371675353585E-2</v>
      </c>
      <c r="CB27" s="3">
        <f>SUM(CB13:CB26)</f>
        <v>28516210121.66</v>
      </c>
      <c r="CC27" s="3">
        <f>SUM(CC13:CC26)</f>
        <v>1541730101.3300002</v>
      </c>
      <c r="CD27" s="19">
        <f t="shared" si="55"/>
        <v>5.4065042119988846E-2</v>
      </c>
      <c r="CE27" s="17"/>
      <c r="CF27" s="30"/>
      <c r="CG27" s="30"/>
      <c r="CH27" s="18"/>
      <c r="CI27" s="27"/>
    </row>
    <row r="28" spans="1:87" s="13" customFormat="1" ht="15.75" x14ac:dyDescent="0.25">
      <c r="A28" s="4" t="s">
        <v>44</v>
      </c>
      <c r="B28" s="3">
        <f>B12-B27</f>
        <v>-8725000</v>
      </c>
      <c r="C28" s="3">
        <f>C12-C27</f>
        <v>5918691.1900000051</v>
      </c>
      <c r="D28" s="16"/>
      <c r="E28" s="3">
        <f>E12-E27</f>
        <v>0</v>
      </c>
      <c r="F28" s="3">
        <f>F12-F27</f>
        <v>7034187.3499999987</v>
      </c>
      <c r="G28" s="16"/>
      <c r="H28" s="3">
        <f>H12-H27</f>
        <v>-88882103.910000086</v>
      </c>
      <c r="I28" s="3">
        <f>I12-I27</f>
        <v>87932909.789999992</v>
      </c>
      <c r="J28" s="16"/>
      <c r="K28" s="3">
        <f>K12-K27</f>
        <v>-34558792.249999762</v>
      </c>
      <c r="L28" s="3">
        <f>L12-L27</f>
        <v>76251905.590000004</v>
      </c>
      <c r="M28" s="16"/>
      <c r="N28" s="3">
        <f>N12-N27</f>
        <v>70227464.550000012</v>
      </c>
      <c r="O28" s="3">
        <f>O12-O27</f>
        <v>10864337.920000002</v>
      </c>
      <c r="P28" s="16"/>
      <c r="Q28" s="3">
        <f>Q12-Q27</f>
        <v>20498673.419999957</v>
      </c>
      <c r="R28" s="3">
        <f>R12-R27</f>
        <v>1343137.8000000007</v>
      </c>
      <c r="S28" s="16"/>
      <c r="T28" s="3">
        <f>T12-T27</f>
        <v>-9360236.0499999523</v>
      </c>
      <c r="U28" s="3">
        <f>U12-U27</f>
        <v>67012098.93</v>
      </c>
      <c r="V28" s="16"/>
      <c r="W28" s="3">
        <f>W12-W27</f>
        <v>-2335813.9199999869</v>
      </c>
      <c r="X28" s="3">
        <f>X12-X27</f>
        <v>6393617.870000001</v>
      </c>
      <c r="Y28" s="16"/>
      <c r="Z28" s="3">
        <f>Z12-Z27</f>
        <v>-23686728</v>
      </c>
      <c r="AA28" s="3">
        <f>AA12-AA27</f>
        <v>19002324.359999992</v>
      </c>
      <c r="AB28" s="16"/>
      <c r="AC28" s="3">
        <f>AC12-AC27</f>
        <v>-45321450.399999857</v>
      </c>
      <c r="AD28" s="3">
        <f>AD12-AD27</f>
        <v>29376740.409999996</v>
      </c>
      <c r="AE28" s="16"/>
      <c r="AF28" s="3">
        <f>AF12-AF27</f>
        <v>50054465.959999979</v>
      </c>
      <c r="AG28" s="3">
        <f>AG12-AG27</f>
        <v>7324116.3299999982</v>
      </c>
      <c r="AH28" s="16"/>
      <c r="AI28" s="3">
        <f>AI12-AI27</f>
        <v>57870551</v>
      </c>
      <c r="AJ28" s="3">
        <f>AJ12-AJ27</f>
        <v>40751777.629999995</v>
      </c>
      <c r="AK28" s="19"/>
      <c r="AL28" s="3">
        <f>AL12-AL27</f>
        <v>-41767206.999999762</v>
      </c>
      <c r="AM28" s="3">
        <f>AM12-AM27</f>
        <v>45330200.810000017</v>
      </c>
      <c r="AN28" s="16"/>
      <c r="AO28" s="3">
        <f>AO12-AO27</f>
        <v>28986289.579999983</v>
      </c>
      <c r="AP28" s="3">
        <f>AP12-AP27</f>
        <v>4191493.7899999954</v>
      </c>
      <c r="AQ28" s="16"/>
      <c r="AR28" s="3">
        <f>AR12-AR27</f>
        <v>-752000</v>
      </c>
      <c r="AS28" s="3">
        <f>AS12-AS27</f>
        <v>14443112.699999999</v>
      </c>
      <c r="AT28" s="16"/>
      <c r="AU28" s="3">
        <f>AU12-AU27</f>
        <v>9008321.0800000429</v>
      </c>
      <c r="AV28" s="3">
        <f>AV12-AV27</f>
        <v>3206719.3999999985</v>
      </c>
      <c r="AW28" s="16"/>
      <c r="AX28" s="3">
        <f>AX12-AX27</f>
        <v>53654135.050000012</v>
      </c>
      <c r="AY28" s="3">
        <f>AY12-AY27</f>
        <v>16664377.09</v>
      </c>
      <c r="AZ28" s="16"/>
      <c r="BA28" s="3">
        <f>BA12-BA27</f>
        <v>-1500000</v>
      </c>
      <c r="BB28" s="3">
        <f>BB12-BB27</f>
        <v>5743456.1000000015</v>
      </c>
      <c r="BC28" s="16"/>
      <c r="BD28" s="3">
        <f>BD12-BD27</f>
        <v>-11954481.220000029</v>
      </c>
      <c r="BE28" s="3">
        <f>BE12-BE27</f>
        <v>720821.53000000119</v>
      </c>
      <c r="BF28" s="16"/>
      <c r="BG28" s="3">
        <f>BG12-BG27</f>
        <v>-6313444</v>
      </c>
      <c r="BH28" s="3">
        <f>BH12-BH27</f>
        <v>11786093.990000002</v>
      </c>
      <c r="BI28" s="16"/>
      <c r="BJ28" s="3">
        <f>BJ12-BJ27</f>
        <v>3454652.0000000298</v>
      </c>
      <c r="BK28" s="3">
        <f>BK12-BK27</f>
        <v>1835180.5799999982</v>
      </c>
      <c r="BL28" s="16"/>
      <c r="BM28" s="3">
        <f>BM12-BM27</f>
        <v>-1300000</v>
      </c>
      <c r="BN28" s="3">
        <f>BN12-BN27</f>
        <v>19874141.080000002</v>
      </c>
      <c r="BO28" s="16"/>
      <c r="BP28" s="3">
        <f>BP12-BP27</f>
        <v>-1593595.4700000286</v>
      </c>
      <c r="BQ28" s="3">
        <f>BQ12-BQ27</f>
        <v>9711326.1000000015</v>
      </c>
      <c r="BR28" s="16"/>
      <c r="BS28" s="3">
        <f>BS12-BS27</f>
        <v>-7374235.6000000238</v>
      </c>
      <c r="BT28" s="3">
        <f>BT12-BT27</f>
        <v>505505.98000000045</v>
      </c>
      <c r="BU28" s="16"/>
      <c r="BV28" s="3">
        <f>BV12-BV27</f>
        <v>-124844160</v>
      </c>
      <c r="BW28" s="3">
        <f>BW12-BW27</f>
        <v>82977496.24999997</v>
      </c>
      <c r="BX28" s="16"/>
      <c r="BY28" s="3">
        <f>BY12-BY27</f>
        <v>-379638072.60000038</v>
      </c>
      <c r="BZ28" s="3">
        <f>BZ12-BZ27</f>
        <v>258653766.33000004</v>
      </c>
      <c r="CA28" s="16"/>
      <c r="CB28" s="3">
        <f t="shared" ref="CB28:CC30" si="56">BY28+BV28+BS28+BP28+BM28+BJ28+BG28+BD28+BA28+AX28+AU28+AR28+AO28+AL28+AI28+AF28+AC28+Z28+W28+T28+Q28+N28+K28+H28+E28+B28</f>
        <v>-496152767.77999991</v>
      </c>
      <c r="CC28" s="3">
        <f t="shared" si="56"/>
        <v>834849536.89999998</v>
      </c>
      <c r="CD28" s="19"/>
      <c r="CE28" s="17"/>
      <c r="CF28" s="30"/>
      <c r="CG28" s="30"/>
      <c r="CH28" s="18"/>
      <c r="CI28" s="27"/>
    </row>
    <row r="29" spans="1:87" ht="15.75" hidden="1" x14ac:dyDescent="0.25">
      <c r="A29" s="7" t="s">
        <v>46</v>
      </c>
      <c r="B29" s="2"/>
      <c r="C29" s="2"/>
      <c r="D29" s="12" t="e">
        <f>SUM(C29/B29)</f>
        <v>#DIV/0!</v>
      </c>
      <c r="E29" s="2"/>
      <c r="F29" s="2"/>
      <c r="G29" s="12" t="e">
        <f>SUM(F29/E29)</f>
        <v>#DIV/0!</v>
      </c>
      <c r="H29" s="2"/>
      <c r="I29" s="2"/>
      <c r="J29" s="12" t="e">
        <f>SUM(I29/H29)</f>
        <v>#DIV/0!</v>
      </c>
      <c r="K29" s="2"/>
      <c r="L29" s="2"/>
      <c r="M29" s="12" t="e">
        <f>SUM(L29/K29)</f>
        <v>#DIV/0!</v>
      </c>
      <c r="N29" s="2"/>
      <c r="O29" s="2"/>
      <c r="P29" s="12" t="e">
        <f>SUM(O29/N29)</f>
        <v>#DIV/0!</v>
      </c>
      <c r="Q29" s="2"/>
      <c r="R29" s="2"/>
      <c r="S29" s="12" t="e">
        <f>SUM(R29/Q29)</f>
        <v>#DIV/0!</v>
      </c>
      <c r="T29" s="2"/>
      <c r="U29" s="2"/>
      <c r="V29" s="12" t="e">
        <f>SUM(U29/T29)</f>
        <v>#DIV/0!</v>
      </c>
      <c r="W29" s="2"/>
      <c r="X29" s="2"/>
      <c r="Y29" s="12" t="e">
        <f>SUM(X29/W29)</f>
        <v>#DIV/0!</v>
      </c>
      <c r="Z29" s="2"/>
      <c r="AA29" s="2"/>
      <c r="AB29" s="12" t="e">
        <f>SUM(AA29/Z29)</f>
        <v>#DIV/0!</v>
      </c>
      <c r="AC29" s="2"/>
      <c r="AD29" s="2"/>
      <c r="AE29" s="12" t="e">
        <f>SUM(AD29/AC29)</f>
        <v>#DIV/0!</v>
      </c>
      <c r="AF29" s="2"/>
      <c r="AG29" s="2"/>
      <c r="AH29" s="12" t="e">
        <f>SUM(AG29/AF29)</f>
        <v>#DIV/0!</v>
      </c>
      <c r="AI29" s="2"/>
      <c r="AJ29" s="2"/>
      <c r="AK29" s="11" t="e">
        <f>SUM(AJ29/AI29)</f>
        <v>#DIV/0!</v>
      </c>
      <c r="AL29" s="2"/>
      <c r="AM29" s="2"/>
      <c r="AN29" s="12" t="e">
        <f>SUM(AM29/AL29)</f>
        <v>#DIV/0!</v>
      </c>
      <c r="AO29" s="2"/>
      <c r="AP29" s="2"/>
      <c r="AQ29" s="12" t="e">
        <f>SUM(AP29/AO29)</f>
        <v>#DIV/0!</v>
      </c>
      <c r="AR29" s="2"/>
      <c r="AS29" s="2"/>
      <c r="AT29" s="12" t="e">
        <f>SUM(AS29/AR29)</f>
        <v>#DIV/0!</v>
      </c>
      <c r="AU29" s="2"/>
      <c r="AV29" s="2"/>
      <c r="AW29" s="12" t="e">
        <f>SUM(AV29/AU29)</f>
        <v>#DIV/0!</v>
      </c>
      <c r="AX29" s="2"/>
      <c r="AY29" s="2"/>
      <c r="AZ29" s="12" t="e">
        <f>SUM(AY29/AX29)</f>
        <v>#DIV/0!</v>
      </c>
      <c r="BA29" s="2"/>
      <c r="BB29" s="2"/>
      <c r="BC29" s="12" t="e">
        <f>SUM(BB29/BA29)</f>
        <v>#DIV/0!</v>
      </c>
      <c r="BD29" s="2"/>
      <c r="BE29" s="2"/>
      <c r="BF29" s="12" t="e">
        <f>SUM(BE29/BD29)</f>
        <v>#DIV/0!</v>
      </c>
      <c r="BG29" s="2"/>
      <c r="BH29" s="2"/>
      <c r="BI29" s="12" t="e">
        <f>SUM(BH29/BG29)</f>
        <v>#DIV/0!</v>
      </c>
      <c r="BJ29" s="2"/>
      <c r="BK29" s="2"/>
      <c r="BL29" s="12" t="e">
        <f>SUM(BK29/BJ29)</f>
        <v>#DIV/0!</v>
      </c>
      <c r="BM29" s="2"/>
      <c r="BN29" s="2"/>
      <c r="BO29" s="12" t="e">
        <f>SUM(BN29/BM29)</f>
        <v>#DIV/0!</v>
      </c>
      <c r="BP29" s="2"/>
      <c r="BQ29" s="2"/>
      <c r="BR29" s="12" t="e">
        <f>SUM(BQ29/BP29)</f>
        <v>#DIV/0!</v>
      </c>
      <c r="BS29" s="2"/>
      <c r="BT29" s="2"/>
      <c r="BU29" s="12" t="e">
        <f>SUM(BT29/BS29)</f>
        <v>#DIV/0!</v>
      </c>
      <c r="BV29" s="2"/>
      <c r="BW29" s="2"/>
      <c r="BX29" s="12" t="e">
        <f>SUM(BW29/BV29)</f>
        <v>#DIV/0!</v>
      </c>
      <c r="BY29" s="2"/>
      <c r="BZ29" s="2"/>
      <c r="CA29" s="12" t="e">
        <f>SUM(BZ29/BY29)</f>
        <v>#DIV/0!</v>
      </c>
      <c r="CB29" s="1">
        <f t="shared" si="56"/>
        <v>0</v>
      </c>
      <c r="CC29" s="3">
        <f t="shared" si="56"/>
        <v>0</v>
      </c>
      <c r="CD29" s="19" t="e">
        <f>SUM(CC29/CB29)</f>
        <v>#DIV/0!</v>
      </c>
      <c r="CF29" s="23"/>
      <c r="CG29" s="23"/>
      <c r="CH29" s="23"/>
      <c r="CI29" s="23"/>
    </row>
    <row r="30" spans="1:87" ht="16.5" hidden="1" thickBot="1" x14ac:dyDescent="0.3">
      <c r="A30" s="7" t="s">
        <v>47</v>
      </c>
      <c r="B30" s="37"/>
      <c r="C30" s="24"/>
      <c r="D30" s="12" t="e">
        <f>SUM(C30/B30)</f>
        <v>#DIV/0!</v>
      </c>
      <c r="E30" s="24"/>
      <c r="F30" s="24"/>
      <c r="G30" s="12" t="e">
        <f>SUM(F30/E30)</f>
        <v>#DIV/0!</v>
      </c>
      <c r="H30" s="24"/>
      <c r="I30" s="24"/>
      <c r="J30" s="12" t="e">
        <f>SUM(I30/H30)</f>
        <v>#DIV/0!</v>
      </c>
      <c r="K30" s="24"/>
      <c r="L30" s="24"/>
      <c r="M30" s="12" t="e">
        <f>SUM(L30/K30)</f>
        <v>#DIV/0!</v>
      </c>
      <c r="N30" s="24"/>
      <c r="O30" s="24"/>
      <c r="P30" s="12" t="e">
        <f>SUM(O30/N30)</f>
        <v>#DIV/0!</v>
      </c>
      <c r="Q30" s="24"/>
      <c r="R30" s="24"/>
      <c r="S30" s="12" t="e">
        <f>SUM(R30/Q30)</f>
        <v>#DIV/0!</v>
      </c>
      <c r="T30" s="24"/>
      <c r="U30" s="24"/>
      <c r="V30" s="12" t="e">
        <f>SUM(U30/T30)</f>
        <v>#DIV/0!</v>
      </c>
      <c r="W30" s="24"/>
      <c r="X30" s="24"/>
      <c r="Y30" s="12" t="e">
        <f>SUM(X30/W30)</f>
        <v>#DIV/0!</v>
      </c>
      <c r="Z30" s="24"/>
      <c r="AA30" s="24"/>
      <c r="AB30" s="12" t="e">
        <f>SUM(AA30/Z30)</f>
        <v>#DIV/0!</v>
      </c>
      <c r="AC30" s="24"/>
      <c r="AD30" s="24"/>
      <c r="AE30" s="12" t="e">
        <f>SUM(AD30/AC30)</f>
        <v>#DIV/0!</v>
      </c>
      <c r="AF30" s="38"/>
      <c r="AG30" s="38"/>
      <c r="AH30" s="12" t="e">
        <f>SUM(AG30/AF30)</f>
        <v>#DIV/0!</v>
      </c>
      <c r="AI30" s="24"/>
      <c r="AJ30" s="24"/>
      <c r="AK30" s="11" t="e">
        <f>SUM(AJ30/AI30)</f>
        <v>#DIV/0!</v>
      </c>
      <c r="AL30" s="24"/>
      <c r="AM30" s="24"/>
      <c r="AN30" s="12" t="e">
        <f>SUM(AM30/AL30)</f>
        <v>#DIV/0!</v>
      </c>
      <c r="AO30" s="24"/>
      <c r="AP30" s="24"/>
      <c r="AQ30" s="12" t="e">
        <f>SUM(AP30/AO30)</f>
        <v>#DIV/0!</v>
      </c>
      <c r="AR30" s="24"/>
      <c r="AS30" s="24"/>
      <c r="AT30" s="12" t="e">
        <f>SUM(AS30/AR30)</f>
        <v>#DIV/0!</v>
      </c>
      <c r="AU30" s="24"/>
      <c r="AV30" s="24"/>
      <c r="AW30" s="12" t="e">
        <f>SUM(AV30/AU30)</f>
        <v>#DIV/0!</v>
      </c>
      <c r="AX30" s="24"/>
      <c r="AY30" s="24"/>
      <c r="AZ30" s="12" t="e">
        <f>SUM(AY30/AX30)</f>
        <v>#DIV/0!</v>
      </c>
      <c r="BA30" s="24"/>
      <c r="BB30" s="24"/>
      <c r="BC30" s="12" t="e">
        <f>SUM(BB30/BA30)</f>
        <v>#DIV/0!</v>
      </c>
      <c r="BD30" s="24"/>
      <c r="BE30" s="24"/>
      <c r="BF30" s="12" t="e">
        <f>SUM(BE30/BD30)</f>
        <v>#DIV/0!</v>
      </c>
      <c r="BG30" s="24"/>
      <c r="BH30" s="24"/>
      <c r="BI30" s="12" t="e">
        <f>SUM(BH30/BG30)</f>
        <v>#DIV/0!</v>
      </c>
      <c r="BJ30" s="24"/>
      <c r="BK30" s="24"/>
      <c r="BL30" s="12" t="e">
        <f>SUM(BK30/BJ30)</f>
        <v>#DIV/0!</v>
      </c>
      <c r="BM30" s="24"/>
      <c r="BN30" s="24"/>
      <c r="BO30" s="12" t="e">
        <f>SUM(BN30/BM30)</f>
        <v>#DIV/0!</v>
      </c>
      <c r="BP30" s="24"/>
      <c r="BQ30" s="24"/>
      <c r="BR30" s="12" t="e">
        <f>SUM(BQ30/BP30)</f>
        <v>#DIV/0!</v>
      </c>
      <c r="BS30" s="24"/>
      <c r="BT30" s="24"/>
      <c r="BU30" s="12" t="e">
        <f>SUM(BT30/BS30)</f>
        <v>#DIV/0!</v>
      </c>
      <c r="BV30" s="24"/>
      <c r="BW30" s="24"/>
      <c r="BX30" s="12" t="e">
        <f>SUM(BW30/BV30)</f>
        <v>#DIV/0!</v>
      </c>
      <c r="BY30" s="24"/>
      <c r="BZ30" s="24"/>
      <c r="CA30" s="12" t="e">
        <f>SUM(BZ30/BY30)</f>
        <v>#DIV/0!</v>
      </c>
      <c r="CB30" s="3">
        <f t="shared" si="56"/>
        <v>0</v>
      </c>
      <c r="CC30" s="3">
        <f t="shared" si="56"/>
        <v>0</v>
      </c>
      <c r="CD30" s="19" t="e">
        <f>SUM(CC30/CB30)</f>
        <v>#DIV/0!</v>
      </c>
      <c r="CF30" s="27"/>
      <c r="CG30" s="27"/>
      <c r="CH30" s="23"/>
      <c r="CI30" s="23"/>
    </row>
    <row r="31" spans="1:87" ht="32.25" hidden="1" thickBot="1" x14ac:dyDescent="0.3">
      <c r="A31" s="7" t="s">
        <v>48</v>
      </c>
      <c r="B31" s="37" t="e">
        <f>(B30+B29)/B26*100</f>
        <v>#DIV/0!</v>
      </c>
      <c r="C31" s="24" t="e">
        <f>(C30+C29)/C26*100</f>
        <v>#DIV/0!</v>
      </c>
      <c r="D31" s="12"/>
      <c r="E31" s="24" t="e">
        <f>(E30+E29)/E26*100</f>
        <v>#DIV/0!</v>
      </c>
      <c r="F31" s="24" t="e">
        <f>(F30+F29)/F26*100</f>
        <v>#DIV/0!</v>
      </c>
      <c r="G31" s="12"/>
      <c r="H31" s="24" t="e">
        <f>(H30+H29)/H26*100</f>
        <v>#DIV/0!</v>
      </c>
      <c r="I31" s="24" t="e">
        <f>(I30+I29)/I26*100</f>
        <v>#DIV/0!</v>
      </c>
      <c r="J31" s="12"/>
      <c r="K31" s="24" t="e">
        <f>(K30+K29)/K26*100</f>
        <v>#DIV/0!</v>
      </c>
      <c r="L31" s="24" t="e">
        <f>(L30+L29)/L26*100</f>
        <v>#DIV/0!</v>
      </c>
      <c r="M31" s="12"/>
      <c r="N31" s="24" t="e">
        <f>(N30+N29)/N26*100</f>
        <v>#DIV/0!</v>
      </c>
      <c r="O31" s="24" t="e">
        <f>(O30+O29)/O26*100</f>
        <v>#DIV/0!</v>
      </c>
      <c r="P31" s="12"/>
      <c r="Q31" s="24" t="e">
        <f>(Q30+Q29)/Q26*100</f>
        <v>#DIV/0!</v>
      </c>
      <c r="R31" s="24" t="e">
        <f>(R30+R29)/R26*100</f>
        <v>#DIV/0!</v>
      </c>
      <c r="S31" s="12"/>
      <c r="T31" s="24" t="e">
        <f>(T30+T29)/T26*100</f>
        <v>#DIV/0!</v>
      </c>
      <c r="U31" s="24" t="e">
        <f>(U30+U29)/U26*100</f>
        <v>#DIV/0!</v>
      </c>
      <c r="V31" s="12"/>
      <c r="W31" s="24">
        <f>(W30+W29)/W26*100</f>
        <v>0</v>
      </c>
      <c r="X31" s="24" t="e">
        <f>(X30+X29)/X26*100</f>
        <v>#DIV/0!</v>
      </c>
      <c r="Y31" s="12"/>
      <c r="Z31" s="24" t="e">
        <f>(Z30+Z29)/Z26*100</f>
        <v>#DIV/0!</v>
      </c>
      <c r="AA31" s="24" t="e">
        <f>(AA30+AA29)/AA26*100</f>
        <v>#DIV/0!</v>
      </c>
      <c r="AB31" s="12"/>
      <c r="AC31" s="24" t="e">
        <f>(AC30+AC29)/AC26*100</f>
        <v>#DIV/0!</v>
      </c>
      <c r="AD31" s="24" t="e">
        <f>(AD30+AD29)/AD26*100</f>
        <v>#DIV/0!</v>
      </c>
      <c r="AE31" s="12"/>
      <c r="AF31" s="24" t="e">
        <f>(AF30+AF29)/AF26*100</f>
        <v>#DIV/0!</v>
      </c>
      <c r="AG31" s="24" t="e">
        <f>(AG30+AG29)/AG26*100</f>
        <v>#DIV/0!</v>
      </c>
      <c r="AH31" s="12"/>
      <c r="AI31" s="24" t="e">
        <f>(AI30+AI29)/AI26*100</f>
        <v>#DIV/0!</v>
      </c>
      <c r="AJ31" s="24" t="e">
        <f>(AJ30+AJ29)/AJ26*100</f>
        <v>#DIV/0!</v>
      </c>
      <c r="AK31" s="11"/>
      <c r="AL31" s="24" t="e">
        <f>(AL30+AL29)/AL26*100</f>
        <v>#DIV/0!</v>
      </c>
      <c r="AM31" s="24" t="e">
        <f>(AM30+AM29)/AM26*100</f>
        <v>#DIV/0!</v>
      </c>
      <c r="AN31" s="12"/>
      <c r="AO31" s="24" t="e">
        <f>(AO30+AO29)/AO26*100</f>
        <v>#DIV/0!</v>
      </c>
      <c r="AP31" s="24" t="e">
        <f>(AP30+AP29)/AP26*100</f>
        <v>#DIV/0!</v>
      </c>
      <c r="AQ31" s="12"/>
      <c r="AR31" s="24" t="e">
        <f>(AR30+AR29)/AR26*100</f>
        <v>#DIV/0!</v>
      </c>
      <c r="AS31" s="24" t="e">
        <f>(AS30+AS29)/AS26*100</f>
        <v>#DIV/0!</v>
      </c>
      <c r="AT31" s="12"/>
      <c r="AU31" s="24" t="e">
        <f>(AU30+AU29)/AU26*100</f>
        <v>#DIV/0!</v>
      </c>
      <c r="AV31" s="24" t="e">
        <f>(AV30+AV29)/AV26*100</f>
        <v>#DIV/0!</v>
      </c>
      <c r="AW31" s="12"/>
      <c r="AX31" s="24" t="e">
        <f>(AX30+AX29)/AX26*100</f>
        <v>#DIV/0!</v>
      </c>
      <c r="AY31" s="24" t="e">
        <f>(AY30+AY29)/AY26*100</f>
        <v>#DIV/0!</v>
      </c>
      <c r="AZ31" s="12"/>
      <c r="BA31" s="24" t="e">
        <f>(BA30+BA29)/BA26*100</f>
        <v>#DIV/0!</v>
      </c>
      <c r="BB31" s="24" t="e">
        <f>(BB30+BB29)/BB26*100</f>
        <v>#DIV/0!</v>
      </c>
      <c r="BC31" s="12"/>
      <c r="BD31" s="24" t="e">
        <f>(BD30+BD29)/BD26*100</f>
        <v>#DIV/0!</v>
      </c>
      <c r="BE31" s="24" t="e">
        <f>(BE30+BE29)/BE26*100</f>
        <v>#DIV/0!</v>
      </c>
      <c r="BF31" s="12" t="e">
        <f>SUM(BE31/BD31)</f>
        <v>#DIV/0!</v>
      </c>
      <c r="BG31" s="24" t="e">
        <f>(BG30+BG29)/BG26*100</f>
        <v>#DIV/0!</v>
      </c>
      <c r="BH31" s="24">
        <f>(BH30+BH29)/BH26*100</f>
        <v>0</v>
      </c>
      <c r="BI31" s="12"/>
      <c r="BJ31" s="24" t="e">
        <f>(BJ30+BJ29)/BJ26*100</f>
        <v>#DIV/0!</v>
      </c>
      <c r="BK31" s="24" t="e">
        <f>(BK30+BK29)/BK26*100</f>
        <v>#DIV/0!</v>
      </c>
      <c r="BL31" s="12"/>
      <c r="BM31" s="24">
        <f>(BM30+BM29)/BM26*100</f>
        <v>0</v>
      </c>
      <c r="BN31" s="24" t="e">
        <f>(BN30+BN29)/BN26*100</f>
        <v>#DIV/0!</v>
      </c>
      <c r="BO31" s="12"/>
      <c r="BP31" s="24" t="e">
        <f>(BP30+BP29)/BP26*100</f>
        <v>#DIV/0!</v>
      </c>
      <c r="BQ31" s="24" t="e">
        <f>(BQ30+BQ29)/BQ26*100</f>
        <v>#DIV/0!</v>
      </c>
      <c r="BR31" s="12"/>
      <c r="BS31" s="38" t="e">
        <f>(BS30+BS29)/BS26*100</f>
        <v>#DIV/0!</v>
      </c>
      <c r="BT31" s="38" t="e">
        <f>(BT30+BT29)/BT26*100</f>
        <v>#DIV/0!</v>
      </c>
      <c r="BU31" s="12"/>
      <c r="BV31" s="24" t="e">
        <f>(BV30+BV29)/BV26*100</f>
        <v>#DIV/0!</v>
      </c>
      <c r="BW31" s="24" t="e">
        <f>(BW30+BW29)/BW26*100</f>
        <v>#DIV/0!</v>
      </c>
      <c r="BX31" s="12"/>
      <c r="BY31" s="24" t="e">
        <f>(BY30+BY29)/BY26*100</f>
        <v>#DIV/0!</v>
      </c>
      <c r="BZ31" s="24" t="e">
        <f>(BZ30+BZ29)/BZ26*100</f>
        <v>#DIV/0!</v>
      </c>
      <c r="CA31" s="12"/>
      <c r="CB31" s="3">
        <f>(CB30+CB29)/CB26*100</f>
        <v>0</v>
      </c>
      <c r="CC31" s="3">
        <f>(CC30+CC29)/CC26*100</f>
        <v>0</v>
      </c>
      <c r="CD31" s="19"/>
      <c r="CF31" s="27"/>
      <c r="CG31" s="27"/>
      <c r="CH31" s="23"/>
      <c r="CI31" s="23"/>
    </row>
    <row r="32" spans="1:87" ht="15.75" hidden="1" x14ac:dyDescent="0.25">
      <c r="A32" s="8"/>
      <c r="B32" s="2"/>
      <c r="C32" s="2"/>
      <c r="D32" s="12"/>
      <c r="E32" s="2"/>
      <c r="F32" s="2"/>
      <c r="G32" s="12"/>
      <c r="H32" s="2"/>
      <c r="I32" s="2"/>
      <c r="J32" s="12"/>
      <c r="K32" s="2"/>
      <c r="L32" s="2"/>
      <c r="M32" s="12"/>
      <c r="N32" s="2"/>
      <c r="O32" s="2"/>
      <c r="P32" s="12"/>
      <c r="Q32" s="9"/>
      <c r="R32" s="2"/>
      <c r="S32" s="12"/>
      <c r="T32" s="2"/>
      <c r="U32" s="10"/>
      <c r="V32" s="12"/>
      <c r="W32" s="2"/>
      <c r="X32" s="2"/>
      <c r="Y32" s="2"/>
      <c r="Z32" s="2"/>
      <c r="AA32" s="2"/>
      <c r="AB32" s="12"/>
      <c r="AC32" s="2"/>
      <c r="AD32" s="2"/>
      <c r="AE32" s="12"/>
      <c r="AF32" s="2"/>
      <c r="AG32" s="2"/>
      <c r="AH32" s="12"/>
      <c r="AI32" s="2"/>
      <c r="AJ32" s="2"/>
      <c r="AK32" s="11"/>
      <c r="AL32" s="2"/>
      <c r="AM32" s="2"/>
      <c r="AN32" s="12"/>
      <c r="AO32" s="2"/>
      <c r="AP32" s="2"/>
      <c r="AQ32" s="12"/>
      <c r="AR32" s="2"/>
      <c r="AS32" s="2"/>
      <c r="AT32" s="12"/>
      <c r="AU32" s="2"/>
      <c r="AV32" s="2"/>
      <c r="AW32" s="12"/>
      <c r="AX32" s="2"/>
      <c r="AY32" s="2"/>
      <c r="AZ32" s="12"/>
      <c r="BA32" s="2"/>
      <c r="BB32" s="2"/>
      <c r="BC32" s="12"/>
      <c r="BD32" s="2"/>
      <c r="BE32" s="2"/>
      <c r="BF32" s="12"/>
      <c r="BG32" s="2"/>
      <c r="BH32" s="2"/>
      <c r="BI32" s="12"/>
      <c r="BJ32" s="2"/>
      <c r="BK32" s="2"/>
      <c r="BL32" s="12"/>
      <c r="BM32" s="2"/>
      <c r="BN32" s="2"/>
      <c r="BO32" s="12"/>
      <c r="BP32" s="2"/>
      <c r="BQ32" s="2"/>
      <c r="BR32" s="12"/>
      <c r="BS32" s="2"/>
      <c r="BT32" s="2"/>
      <c r="BU32" s="12"/>
      <c r="BV32" s="2"/>
      <c r="BW32" s="2"/>
      <c r="BX32" s="12"/>
      <c r="BY32" s="2"/>
      <c r="BZ32" s="2"/>
      <c r="CA32" s="12"/>
      <c r="CB32" s="2"/>
      <c r="CC32" s="3"/>
      <c r="CD32" s="19"/>
      <c r="CF32" s="23"/>
      <c r="CG32" s="23"/>
      <c r="CH32" s="23"/>
      <c r="CI32" s="23"/>
    </row>
    <row r="33" spans="2:87" x14ac:dyDescent="0.2">
      <c r="R33" s="34"/>
      <c r="S33" s="39"/>
      <c r="T33" s="34"/>
      <c r="AY33" s="34"/>
      <c r="AZ33" s="15"/>
      <c r="BE33" s="34"/>
      <c r="BF33" s="15"/>
      <c r="BG33" s="34"/>
      <c r="CF33" s="23"/>
      <c r="CG33" s="23"/>
      <c r="CH33" s="23"/>
      <c r="CI33" s="23"/>
    </row>
    <row r="34" spans="2:87" x14ac:dyDescent="0.2">
      <c r="B34" s="41"/>
      <c r="C34" s="41"/>
      <c r="E34" s="41"/>
      <c r="F34" s="41"/>
      <c r="H34" s="41"/>
      <c r="I34" s="41"/>
      <c r="K34" s="41"/>
      <c r="L34" s="41"/>
      <c r="N34" s="41"/>
      <c r="O34" s="41"/>
      <c r="Q34" s="41"/>
      <c r="R34" s="41"/>
      <c r="T34" s="41"/>
      <c r="U34" s="41"/>
      <c r="W34" s="41"/>
      <c r="X34" s="41"/>
      <c r="Z34" s="41"/>
      <c r="AA34" s="41"/>
      <c r="AC34" s="41"/>
      <c r="AD34" s="41"/>
      <c r="AF34" s="41"/>
      <c r="AG34" s="41"/>
      <c r="AI34" s="41"/>
      <c r="AJ34" s="41"/>
      <c r="AL34" s="41"/>
      <c r="AM34" s="41"/>
      <c r="AO34" s="41"/>
      <c r="AP34" s="41"/>
      <c r="AR34" s="41"/>
      <c r="AS34" s="41"/>
      <c r="AU34" s="41"/>
      <c r="AV34" s="41"/>
      <c r="AX34" s="41"/>
      <c r="AY34" s="41"/>
      <c r="AZ34" s="34"/>
      <c r="BA34" s="41"/>
      <c r="BB34" s="41"/>
      <c r="BD34" s="41"/>
      <c r="BE34" s="42"/>
      <c r="BF34" s="15"/>
      <c r="BG34" s="42"/>
      <c r="BH34" s="41"/>
      <c r="BJ34" s="41"/>
      <c r="BK34" s="41"/>
      <c r="BM34" s="41"/>
      <c r="BN34" s="41"/>
      <c r="BP34" s="41"/>
      <c r="BQ34" s="41"/>
      <c r="BS34" s="41"/>
      <c r="BT34" s="41"/>
      <c r="BV34" s="41"/>
      <c r="BW34" s="41"/>
      <c r="BY34" s="41"/>
      <c r="BZ34" s="41"/>
      <c r="CB34" s="41"/>
      <c r="CC34" s="41"/>
      <c r="CF34" s="23"/>
      <c r="CG34" s="23"/>
      <c r="CH34" s="23"/>
      <c r="CI34" s="23"/>
    </row>
    <row r="35" spans="2:87" x14ac:dyDescent="0.2">
      <c r="BE35" s="34"/>
      <c r="BF35" s="15"/>
      <c r="BG35" s="34"/>
      <c r="CF35" s="23"/>
      <c r="CG35" s="23"/>
      <c r="CH35" s="23"/>
      <c r="CI35" s="23"/>
    </row>
    <row r="36" spans="2:87" x14ac:dyDescent="0.2">
      <c r="BD36" s="41"/>
      <c r="BE36" s="42"/>
      <c r="BF36" s="15"/>
      <c r="BG36" s="34"/>
    </row>
    <row r="37" spans="2:87" x14ac:dyDescent="0.2">
      <c r="BE37" s="34"/>
      <c r="BF37" s="34"/>
      <c r="BG37" s="34"/>
    </row>
    <row r="38" spans="2:87" x14ac:dyDescent="0.2">
      <c r="BE38" s="34"/>
      <c r="BF38" s="34"/>
      <c r="BG38" s="34"/>
    </row>
  </sheetData>
  <mergeCells count="110">
    <mergeCell ref="A3:A5"/>
    <mergeCell ref="B3:D3"/>
    <mergeCell ref="E3:G3"/>
    <mergeCell ref="H3:J3"/>
    <mergeCell ref="AG4:AG5"/>
    <mergeCell ref="AE4:AE5"/>
    <mergeCell ref="T3:V3"/>
    <mergeCell ref="AD4:AD5"/>
    <mergeCell ref="X4:X5"/>
    <mergeCell ref="Y4:Y5"/>
    <mergeCell ref="Z3:AB3"/>
    <mergeCell ref="AC3:AE3"/>
    <mergeCell ref="W3:Y3"/>
    <mergeCell ref="Z4:Z5"/>
    <mergeCell ref="K4:K5"/>
    <mergeCell ref="B4:B5"/>
    <mergeCell ref="C4:C5"/>
    <mergeCell ref="D4:D5"/>
    <mergeCell ref="E4:E5"/>
    <mergeCell ref="F4:F5"/>
    <mergeCell ref="G4:G5"/>
    <mergeCell ref="I4:I5"/>
    <mergeCell ref="J4:J5"/>
    <mergeCell ref="H4:H5"/>
    <mergeCell ref="B2:CD2"/>
    <mergeCell ref="K3:M3"/>
    <mergeCell ref="N3:P3"/>
    <mergeCell ref="Q3:S3"/>
    <mergeCell ref="AF3:AH3"/>
    <mergeCell ref="AI3:AK3"/>
    <mergeCell ref="BS3:BU3"/>
    <mergeCell ref="AL3:AN3"/>
    <mergeCell ref="AO3:AQ3"/>
    <mergeCell ref="BG3:BI3"/>
    <mergeCell ref="BV3:BX3"/>
    <mergeCell ref="CB3:CD3"/>
    <mergeCell ref="BY3:CA3"/>
    <mergeCell ref="BP4:BP5"/>
    <mergeCell ref="BM4:BM5"/>
    <mergeCell ref="BN4:BN5"/>
    <mergeCell ref="BK4:BK5"/>
    <mergeCell ref="BL4:BL5"/>
    <mergeCell ref="BP3:BR3"/>
    <mergeCell ref="BQ4:BQ5"/>
    <mergeCell ref="BR4:BR5"/>
    <mergeCell ref="L4:L5"/>
    <mergeCell ref="M4:M5"/>
    <mergeCell ref="N4:N5"/>
    <mergeCell ref="W4:W5"/>
    <mergeCell ref="Q4:Q5"/>
    <mergeCell ref="R4:R5"/>
    <mergeCell ref="S4:S5"/>
    <mergeCell ref="T4:T5"/>
    <mergeCell ref="AT4:AT5"/>
    <mergeCell ref="AU4:AU5"/>
    <mergeCell ref="AW4:AW5"/>
    <mergeCell ref="AM4:AM5"/>
    <mergeCell ref="AH4:AH5"/>
    <mergeCell ref="AS4:AS5"/>
    <mergeCell ref="BJ3:BL3"/>
    <mergeCell ref="BM3:BO3"/>
    <mergeCell ref="BO4:BO5"/>
    <mergeCell ref="AR3:AT3"/>
    <mergeCell ref="AU3:AW3"/>
    <mergeCell ref="AX3:AZ3"/>
    <mergeCell ref="BA3:BC3"/>
    <mergeCell ref="BH4:BH5"/>
    <mergeCell ref="BE4:BE5"/>
    <mergeCell ref="AX4:AX5"/>
    <mergeCell ref="BA4:BA5"/>
    <mergeCell ref="BD3:BF3"/>
    <mergeCell ref="BI4:BI5"/>
    <mergeCell ref="BJ4:BJ5"/>
    <mergeCell ref="AZ4:AZ5"/>
    <mergeCell ref="O4:O5"/>
    <mergeCell ref="P4:P5"/>
    <mergeCell ref="AC4:AC5"/>
    <mergeCell ref="AA4:AA5"/>
    <mergeCell ref="AB4:AB5"/>
    <mergeCell ref="U4:U5"/>
    <mergeCell ref="V4:V5"/>
    <mergeCell ref="BG4:BG5"/>
    <mergeCell ref="BF4:BF5"/>
    <mergeCell ref="AI4:AI5"/>
    <mergeCell ref="BB4:BB5"/>
    <mergeCell ref="BC4:BC5"/>
    <mergeCell ref="BD4:BD5"/>
    <mergeCell ref="AV4:AV5"/>
    <mergeCell ref="AN4:AN5"/>
    <mergeCell ref="AY4:AY5"/>
    <mergeCell ref="AF4:AF5"/>
    <mergeCell ref="AQ4:AQ5"/>
    <mergeCell ref="AR4:AR5"/>
    <mergeCell ref="AO4:AO5"/>
    <mergeCell ref="AP4:AP5"/>
    <mergeCell ref="AJ4:AJ5"/>
    <mergeCell ref="AK4:AK5"/>
    <mergeCell ref="AL4:AL5"/>
    <mergeCell ref="CC4:CC5"/>
    <mergeCell ref="CD4:CD5"/>
    <mergeCell ref="BS4:BS5"/>
    <mergeCell ref="BT4:BT5"/>
    <mergeCell ref="BU4:BU5"/>
    <mergeCell ref="BV4:BV5"/>
    <mergeCell ref="BW4:BW5"/>
    <mergeCell ref="BX4:BX5"/>
    <mergeCell ref="CA4:CA5"/>
    <mergeCell ref="CB4:CB5"/>
    <mergeCell ref="BY4:BY5"/>
    <mergeCell ref="BZ4:BZ5"/>
  </mergeCells>
  <phoneticPr fontId="7" type="noConversion"/>
  <pageMargins left="0.2" right="0.25" top="0.55118110236220474" bottom="0.98425196850393704" header="0.39370078740157483" footer="0.51181102362204722"/>
  <pageSetup paperSize="9" scale="75" orientation="landscape" r:id="rId1"/>
  <headerFooter alignWithMargins="0"/>
  <colBreaks count="3" manualBreakCount="3">
    <brk id="49" max="1048575" man="1"/>
    <brk id="61" max="1048575" man="1"/>
    <brk id="73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</sheetPr>
  <dimension ref="A2:CI39"/>
  <sheetViews>
    <sheetView tabSelected="1" zoomScale="85" zoomScaleNormal="85" workbookViewId="0">
      <pane xSplit="1" ySplit="5" topLeftCell="B6" activePane="bottomRight" state="frozen"/>
      <selection pane="topRight" activeCell="B1" sqref="B1"/>
      <selection pane="bottomLeft" activeCell="A5" sqref="A5"/>
      <selection pane="bottomRight" activeCell="C16" sqref="C16"/>
    </sheetView>
  </sheetViews>
  <sheetFormatPr defaultColWidth="8.85546875" defaultRowHeight="12.75" x14ac:dyDescent="0.2"/>
  <cols>
    <col min="1" max="1" width="53.42578125" style="22" customWidth="1"/>
    <col min="2" max="2" width="16.28515625" style="22" customWidth="1"/>
    <col min="3" max="3" width="15.7109375" style="22" customWidth="1"/>
    <col min="4" max="4" width="8.5703125" style="22" customWidth="1"/>
    <col min="5" max="6" width="16.28515625" style="22" customWidth="1"/>
    <col min="7" max="7" width="9.42578125" style="22" customWidth="1"/>
    <col min="8" max="8" width="16.85546875" style="22" customWidth="1"/>
    <col min="9" max="9" width="16.28515625" style="22" customWidth="1"/>
    <col min="10" max="10" width="9.28515625" style="22" customWidth="1"/>
    <col min="11" max="11" width="16.5703125" style="22" customWidth="1"/>
    <col min="12" max="12" width="16" style="22" customWidth="1"/>
    <col min="13" max="13" width="10.42578125" style="22" customWidth="1"/>
    <col min="14" max="14" width="15.85546875" style="22" customWidth="1"/>
    <col min="15" max="15" width="15.5703125" style="22" customWidth="1"/>
    <col min="16" max="16" width="9.42578125" style="22" customWidth="1"/>
    <col min="17" max="17" width="15.28515625" style="22" customWidth="1"/>
    <col min="18" max="18" width="14.28515625" style="22" customWidth="1"/>
    <col min="19" max="19" width="10.28515625" style="22" customWidth="1"/>
    <col min="20" max="20" width="16.140625" style="22" customWidth="1"/>
    <col min="21" max="21" width="15.28515625" style="22" customWidth="1"/>
    <col min="22" max="22" width="9.5703125" style="22" customWidth="1"/>
    <col min="23" max="23" width="16.5703125" style="22" customWidth="1"/>
    <col min="24" max="24" width="14.140625" style="22" customWidth="1"/>
    <col min="25" max="25" width="9.42578125" style="22" customWidth="1"/>
    <col min="26" max="27" width="16.42578125" style="22" customWidth="1"/>
    <col min="28" max="28" width="9.28515625" style="22" customWidth="1"/>
    <col min="29" max="29" width="16.85546875" style="22" customWidth="1"/>
    <col min="30" max="30" width="17.28515625" style="22" customWidth="1"/>
    <col min="31" max="31" width="9.5703125" style="22" customWidth="1"/>
    <col min="32" max="32" width="16.140625" style="22" customWidth="1"/>
    <col min="33" max="33" width="16.28515625" style="22" customWidth="1"/>
    <col min="34" max="34" width="9.28515625" style="22" customWidth="1"/>
    <col min="35" max="35" width="16.42578125" style="22" customWidth="1"/>
    <col min="36" max="36" width="15.7109375" style="22" customWidth="1"/>
    <col min="37" max="37" width="9.85546875" style="22" customWidth="1"/>
    <col min="38" max="38" width="17.140625" style="22" customWidth="1"/>
    <col min="39" max="39" width="17" style="22" customWidth="1"/>
    <col min="40" max="40" width="8.85546875" style="22"/>
    <col min="41" max="41" width="15.28515625" style="22" customWidth="1"/>
    <col min="42" max="42" width="15.7109375" style="22" customWidth="1"/>
    <col min="43" max="43" width="9.28515625" style="22" customWidth="1"/>
    <col min="44" max="44" width="16.28515625" style="22" customWidth="1"/>
    <col min="45" max="45" width="15.85546875" style="22" customWidth="1"/>
    <col min="46" max="46" width="9.5703125" style="22" customWidth="1"/>
    <col min="47" max="47" width="15.5703125" style="22" customWidth="1"/>
    <col min="48" max="48" width="15.140625" style="22" customWidth="1"/>
    <col min="49" max="49" width="10.42578125" style="22" customWidth="1"/>
    <col min="50" max="50" width="15.5703125" style="22" customWidth="1"/>
    <col min="51" max="51" width="15.140625" style="22" customWidth="1"/>
    <col min="52" max="52" width="10" style="22" customWidth="1"/>
    <col min="53" max="53" width="15.7109375" style="22" customWidth="1"/>
    <col min="54" max="54" width="14.28515625" style="22" customWidth="1"/>
    <col min="55" max="55" width="8.7109375" style="22" customWidth="1"/>
    <col min="56" max="56" width="16.85546875" style="22" customWidth="1"/>
    <col min="57" max="57" width="16" style="22" customWidth="1"/>
    <col min="58" max="58" width="8.85546875" style="22"/>
    <col min="59" max="59" width="16.5703125" style="22" customWidth="1"/>
    <col min="60" max="60" width="15.85546875" style="22" customWidth="1"/>
    <col min="61" max="61" width="8.85546875" style="22"/>
    <col min="62" max="62" width="15.140625" style="22" customWidth="1"/>
    <col min="63" max="63" width="15.28515625" style="22" customWidth="1"/>
    <col min="64" max="64" width="8.85546875" style="22"/>
    <col min="65" max="65" width="15.28515625" style="22" customWidth="1"/>
    <col min="66" max="66" width="15.42578125" style="22" customWidth="1"/>
    <col min="67" max="67" width="8.85546875" style="22"/>
    <col min="68" max="68" width="15.5703125" style="22" customWidth="1"/>
    <col min="69" max="69" width="15.7109375" style="22" customWidth="1"/>
    <col min="70" max="70" width="8.85546875" style="22"/>
    <col min="71" max="71" width="15.5703125" style="22" customWidth="1"/>
    <col min="72" max="72" width="15.140625" style="22" customWidth="1"/>
    <col min="73" max="73" width="8.85546875" style="22"/>
    <col min="74" max="74" width="16.85546875" style="22" customWidth="1"/>
    <col min="75" max="75" width="15.85546875" style="22" customWidth="1"/>
    <col min="76" max="76" width="8.85546875" style="22"/>
    <col min="77" max="77" width="17" style="22" customWidth="1"/>
    <col min="78" max="78" width="16.28515625" style="22" customWidth="1"/>
    <col min="79" max="79" width="8.85546875" style="22"/>
    <col min="80" max="80" width="18.140625" style="22" customWidth="1"/>
    <col min="81" max="81" width="17.85546875" style="22" customWidth="1"/>
    <col min="82" max="82" width="8.85546875" style="40"/>
    <col min="83" max="83" width="17.42578125" style="22" bestFit="1" customWidth="1"/>
    <col min="84" max="84" width="21.140625" style="22" customWidth="1"/>
    <col min="85" max="85" width="19.42578125" style="22" customWidth="1"/>
    <col min="86" max="16384" width="8.85546875" style="22"/>
  </cols>
  <sheetData>
    <row r="2" spans="1:87" s="21" customFormat="1" ht="22.9" customHeight="1" x14ac:dyDescent="0.3">
      <c r="A2" s="20"/>
      <c r="B2" s="49" t="s">
        <v>79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 t="s">
        <v>0</v>
      </c>
      <c r="AK2" s="49"/>
      <c r="AL2" s="49"/>
      <c r="AM2" s="49"/>
      <c r="AN2" s="49"/>
      <c r="AO2" s="49"/>
      <c r="AP2" s="49"/>
      <c r="AQ2" s="49"/>
      <c r="AR2" s="49"/>
      <c r="AS2" s="49"/>
      <c r="AT2" s="49"/>
      <c r="AU2" s="49"/>
      <c r="AV2" s="49"/>
      <c r="AW2" s="49"/>
      <c r="AX2" s="49"/>
      <c r="AY2" s="49"/>
      <c r="AZ2" s="49"/>
      <c r="BA2" s="49"/>
      <c r="BB2" s="49"/>
      <c r="BC2" s="49"/>
      <c r="BD2" s="49"/>
      <c r="BE2" s="49"/>
      <c r="BF2" s="49"/>
      <c r="BG2" s="49"/>
      <c r="BH2" s="49"/>
      <c r="BI2" s="49"/>
      <c r="BJ2" s="49"/>
      <c r="BK2" s="49"/>
      <c r="BL2" s="49"/>
      <c r="BM2" s="49"/>
      <c r="BN2" s="49"/>
      <c r="BO2" s="49"/>
      <c r="BP2" s="49"/>
      <c r="BQ2" s="49"/>
      <c r="BR2" s="49"/>
      <c r="BS2" s="49"/>
      <c r="BT2" s="49"/>
      <c r="BU2" s="49"/>
      <c r="BV2" s="49"/>
      <c r="BW2" s="49"/>
      <c r="BX2" s="49"/>
      <c r="BY2" s="49"/>
      <c r="BZ2" s="49"/>
      <c r="CA2" s="49"/>
      <c r="CB2" s="49"/>
      <c r="CC2" s="49"/>
      <c r="CD2" s="49"/>
    </row>
    <row r="3" spans="1:87" ht="15.75" x14ac:dyDescent="0.25">
      <c r="A3" s="50"/>
      <c r="B3" s="45" t="s">
        <v>1</v>
      </c>
      <c r="C3" s="46"/>
      <c r="D3" s="46"/>
      <c r="E3" s="45" t="s">
        <v>2</v>
      </c>
      <c r="F3" s="46"/>
      <c r="G3" s="46"/>
      <c r="H3" s="45" t="s">
        <v>3</v>
      </c>
      <c r="I3" s="46"/>
      <c r="J3" s="46"/>
      <c r="K3" s="45" t="s">
        <v>4</v>
      </c>
      <c r="L3" s="46"/>
      <c r="M3" s="46"/>
      <c r="N3" s="45" t="s">
        <v>5</v>
      </c>
      <c r="O3" s="46"/>
      <c r="P3" s="46"/>
      <c r="Q3" s="45" t="s">
        <v>6</v>
      </c>
      <c r="R3" s="46"/>
      <c r="S3" s="46"/>
      <c r="T3" s="45" t="s">
        <v>7</v>
      </c>
      <c r="U3" s="46"/>
      <c r="V3" s="46"/>
      <c r="W3" s="45" t="s">
        <v>8</v>
      </c>
      <c r="X3" s="46"/>
      <c r="Y3" s="46"/>
      <c r="Z3" s="45" t="s">
        <v>49</v>
      </c>
      <c r="AA3" s="46"/>
      <c r="AB3" s="46"/>
      <c r="AC3" s="45" t="s">
        <v>9</v>
      </c>
      <c r="AD3" s="46"/>
      <c r="AE3" s="46"/>
      <c r="AF3" s="45" t="s">
        <v>10</v>
      </c>
      <c r="AG3" s="46"/>
      <c r="AH3" s="46"/>
      <c r="AI3" s="45" t="s">
        <v>51</v>
      </c>
      <c r="AJ3" s="46"/>
      <c r="AK3" s="46"/>
      <c r="AL3" s="45" t="s">
        <v>11</v>
      </c>
      <c r="AM3" s="46"/>
      <c r="AN3" s="46"/>
      <c r="AO3" s="45" t="s">
        <v>12</v>
      </c>
      <c r="AP3" s="46"/>
      <c r="AQ3" s="46"/>
      <c r="AR3" s="45" t="s">
        <v>13</v>
      </c>
      <c r="AS3" s="46"/>
      <c r="AT3" s="46"/>
      <c r="AU3" s="45" t="s">
        <v>14</v>
      </c>
      <c r="AV3" s="46"/>
      <c r="AW3" s="46"/>
      <c r="AX3" s="45" t="s">
        <v>15</v>
      </c>
      <c r="AY3" s="46"/>
      <c r="AZ3" s="46"/>
      <c r="BA3" s="45" t="s">
        <v>16</v>
      </c>
      <c r="BB3" s="46"/>
      <c r="BC3" s="46"/>
      <c r="BD3" s="45" t="s">
        <v>17</v>
      </c>
      <c r="BE3" s="46"/>
      <c r="BF3" s="46"/>
      <c r="BG3" s="45" t="s">
        <v>18</v>
      </c>
      <c r="BH3" s="46"/>
      <c r="BI3" s="46"/>
      <c r="BJ3" s="45" t="s">
        <v>19</v>
      </c>
      <c r="BK3" s="46"/>
      <c r="BL3" s="46"/>
      <c r="BM3" s="45" t="s">
        <v>20</v>
      </c>
      <c r="BN3" s="46"/>
      <c r="BO3" s="46"/>
      <c r="BP3" s="45" t="s">
        <v>21</v>
      </c>
      <c r="BQ3" s="46"/>
      <c r="BR3" s="46"/>
      <c r="BS3" s="45" t="s">
        <v>22</v>
      </c>
      <c r="BT3" s="46"/>
      <c r="BU3" s="46"/>
      <c r="BV3" s="45" t="s">
        <v>23</v>
      </c>
      <c r="BW3" s="46"/>
      <c r="BX3" s="46"/>
      <c r="BY3" s="45" t="s">
        <v>24</v>
      </c>
      <c r="BZ3" s="46"/>
      <c r="CA3" s="46"/>
      <c r="CB3" s="45" t="s">
        <v>25</v>
      </c>
      <c r="CC3" s="46"/>
      <c r="CD3" s="46"/>
    </row>
    <row r="4" spans="1:87" ht="13.15" customHeight="1" x14ac:dyDescent="0.2">
      <c r="A4" s="46"/>
      <c r="B4" s="45" t="s">
        <v>26</v>
      </c>
      <c r="C4" s="45" t="s">
        <v>65</v>
      </c>
      <c r="D4" s="47" t="s">
        <v>27</v>
      </c>
      <c r="E4" s="45" t="s">
        <v>26</v>
      </c>
      <c r="F4" s="45" t="s">
        <v>65</v>
      </c>
      <c r="G4" s="47" t="s">
        <v>27</v>
      </c>
      <c r="H4" s="45" t="s">
        <v>26</v>
      </c>
      <c r="I4" s="45" t="s">
        <v>65</v>
      </c>
      <c r="J4" s="47" t="s">
        <v>27</v>
      </c>
      <c r="K4" s="45" t="s">
        <v>26</v>
      </c>
      <c r="L4" s="45" t="s">
        <v>65</v>
      </c>
      <c r="M4" s="47" t="s">
        <v>27</v>
      </c>
      <c r="N4" s="45" t="s">
        <v>26</v>
      </c>
      <c r="O4" s="45" t="s">
        <v>65</v>
      </c>
      <c r="P4" s="47" t="s">
        <v>27</v>
      </c>
      <c r="Q4" s="45" t="s">
        <v>26</v>
      </c>
      <c r="R4" s="45" t="s">
        <v>65</v>
      </c>
      <c r="S4" s="47" t="s">
        <v>27</v>
      </c>
      <c r="T4" s="45" t="s">
        <v>26</v>
      </c>
      <c r="U4" s="45" t="s">
        <v>65</v>
      </c>
      <c r="V4" s="47" t="s">
        <v>27</v>
      </c>
      <c r="W4" s="45" t="s">
        <v>26</v>
      </c>
      <c r="X4" s="45" t="s">
        <v>65</v>
      </c>
      <c r="Y4" s="47" t="s">
        <v>27</v>
      </c>
      <c r="Z4" s="45" t="s">
        <v>26</v>
      </c>
      <c r="AA4" s="45" t="s">
        <v>65</v>
      </c>
      <c r="AB4" s="47" t="s">
        <v>27</v>
      </c>
      <c r="AC4" s="45" t="s">
        <v>26</v>
      </c>
      <c r="AD4" s="45" t="s">
        <v>65</v>
      </c>
      <c r="AE4" s="47" t="s">
        <v>27</v>
      </c>
      <c r="AF4" s="45" t="s">
        <v>26</v>
      </c>
      <c r="AG4" s="45" t="s">
        <v>65</v>
      </c>
      <c r="AH4" s="47" t="s">
        <v>27</v>
      </c>
      <c r="AI4" s="45" t="s">
        <v>26</v>
      </c>
      <c r="AJ4" s="45" t="s">
        <v>65</v>
      </c>
      <c r="AK4" s="47" t="s">
        <v>27</v>
      </c>
      <c r="AL4" s="45" t="s">
        <v>26</v>
      </c>
      <c r="AM4" s="45" t="s">
        <v>65</v>
      </c>
      <c r="AN4" s="47" t="s">
        <v>27</v>
      </c>
      <c r="AO4" s="45" t="s">
        <v>26</v>
      </c>
      <c r="AP4" s="45" t="s">
        <v>65</v>
      </c>
      <c r="AQ4" s="47" t="s">
        <v>27</v>
      </c>
      <c r="AR4" s="45" t="s">
        <v>26</v>
      </c>
      <c r="AS4" s="45" t="s">
        <v>65</v>
      </c>
      <c r="AT4" s="47" t="s">
        <v>27</v>
      </c>
      <c r="AU4" s="45" t="s">
        <v>26</v>
      </c>
      <c r="AV4" s="45" t="s">
        <v>65</v>
      </c>
      <c r="AW4" s="47" t="s">
        <v>27</v>
      </c>
      <c r="AX4" s="45" t="s">
        <v>26</v>
      </c>
      <c r="AY4" s="45" t="s">
        <v>65</v>
      </c>
      <c r="AZ4" s="47" t="s">
        <v>27</v>
      </c>
      <c r="BA4" s="45" t="s">
        <v>26</v>
      </c>
      <c r="BB4" s="45" t="s">
        <v>65</v>
      </c>
      <c r="BC4" s="47" t="s">
        <v>27</v>
      </c>
      <c r="BD4" s="45" t="s">
        <v>26</v>
      </c>
      <c r="BE4" s="45" t="s">
        <v>65</v>
      </c>
      <c r="BF4" s="47" t="s">
        <v>27</v>
      </c>
      <c r="BG4" s="45" t="s">
        <v>26</v>
      </c>
      <c r="BH4" s="45" t="s">
        <v>65</v>
      </c>
      <c r="BI4" s="47" t="s">
        <v>27</v>
      </c>
      <c r="BJ4" s="45" t="s">
        <v>26</v>
      </c>
      <c r="BK4" s="45" t="s">
        <v>65</v>
      </c>
      <c r="BL4" s="47" t="s">
        <v>27</v>
      </c>
      <c r="BM4" s="45" t="s">
        <v>26</v>
      </c>
      <c r="BN4" s="45" t="s">
        <v>65</v>
      </c>
      <c r="BO4" s="47" t="s">
        <v>27</v>
      </c>
      <c r="BP4" s="45" t="s">
        <v>26</v>
      </c>
      <c r="BQ4" s="45" t="s">
        <v>65</v>
      </c>
      <c r="BR4" s="47" t="s">
        <v>27</v>
      </c>
      <c r="BS4" s="45" t="s">
        <v>26</v>
      </c>
      <c r="BT4" s="45" t="s">
        <v>65</v>
      </c>
      <c r="BU4" s="47" t="s">
        <v>27</v>
      </c>
      <c r="BV4" s="45" t="s">
        <v>26</v>
      </c>
      <c r="BW4" s="45" t="s">
        <v>65</v>
      </c>
      <c r="BX4" s="47" t="s">
        <v>27</v>
      </c>
      <c r="BY4" s="45" t="s">
        <v>26</v>
      </c>
      <c r="BZ4" s="45" t="s">
        <v>65</v>
      </c>
      <c r="CA4" s="47" t="s">
        <v>27</v>
      </c>
      <c r="CB4" s="45" t="s">
        <v>26</v>
      </c>
      <c r="CC4" s="45" t="s">
        <v>65</v>
      </c>
      <c r="CD4" s="47" t="s">
        <v>27</v>
      </c>
    </row>
    <row r="5" spans="1:87" ht="18" customHeight="1" x14ac:dyDescent="0.2">
      <c r="A5" s="46"/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  <c r="AC5" s="46"/>
      <c r="AD5" s="46"/>
      <c r="AE5" s="46"/>
      <c r="AF5" s="46"/>
      <c r="AG5" s="46"/>
      <c r="AH5" s="46"/>
      <c r="AI5" s="46"/>
      <c r="AJ5" s="46"/>
      <c r="AK5" s="46"/>
      <c r="AL5" s="46"/>
      <c r="AM5" s="46"/>
      <c r="AN5" s="46"/>
      <c r="AO5" s="46"/>
      <c r="AP5" s="46"/>
      <c r="AQ5" s="46"/>
      <c r="AR5" s="46"/>
      <c r="AS5" s="46"/>
      <c r="AT5" s="46"/>
      <c r="AU5" s="46"/>
      <c r="AV5" s="46"/>
      <c r="AW5" s="46"/>
      <c r="AX5" s="46"/>
      <c r="AY5" s="46"/>
      <c r="AZ5" s="46"/>
      <c r="BA5" s="46"/>
      <c r="BB5" s="46"/>
      <c r="BC5" s="46"/>
      <c r="BD5" s="46"/>
      <c r="BE5" s="46"/>
      <c r="BF5" s="46"/>
      <c r="BG5" s="46"/>
      <c r="BH5" s="46"/>
      <c r="BI5" s="46"/>
      <c r="BJ5" s="46"/>
      <c r="BK5" s="46"/>
      <c r="BL5" s="46"/>
      <c r="BM5" s="46"/>
      <c r="BN5" s="46"/>
      <c r="BO5" s="46"/>
      <c r="BP5" s="46"/>
      <c r="BQ5" s="46"/>
      <c r="BR5" s="46"/>
      <c r="BS5" s="46"/>
      <c r="BT5" s="46"/>
      <c r="BU5" s="46"/>
      <c r="BV5" s="46"/>
      <c r="BW5" s="46"/>
      <c r="BX5" s="46"/>
      <c r="BY5" s="46"/>
      <c r="BZ5" s="46"/>
      <c r="CA5" s="46"/>
      <c r="CB5" s="46"/>
      <c r="CC5" s="46"/>
      <c r="CD5" s="48"/>
      <c r="CF5" s="23"/>
      <c r="CG5" s="23"/>
      <c r="CH5" s="23"/>
      <c r="CI5" s="23"/>
    </row>
    <row r="6" spans="1:87" ht="15.75" x14ac:dyDescent="0.2">
      <c r="A6" s="5" t="s">
        <v>28</v>
      </c>
      <c r="B6" s="24">
        <v>254216670.46000001</v>
      </c>
      <c r="C6" s="24">
        <v>193659619.25</v>
      </c>
      <c r="D6" s="25">
        <f t="shared" ref="D6:D27" si="0">IF(B6=0,0,C6/B6)</f>
        <v>0.7617896139524476</v>
      </c>
      <c r="E6" s="26">
        <v>54392086</v>
      </c>
      <c r="F6" s="26">
        <v>42276125.240000002</v>
      </c>
      <c r="G6" s="25">
        <f t="shared" ref="G6:G27" si="1">IF(E6=0,0,F6/E6)</f>
        <v>0.77724772754624638</v>
      </c>
      <c r="H6" s="26">
        <v>1173087800.9000001</v>
      </c>
      <c r="I6" s="26">
        <v>928594046.17999995</v>
      </c>
      <c r="J6" s="25">
        <f t="shared" ref="J6:J27" si="2">IF(H6=0,0,I6/H6)</f>
        <v>0.79158102698500232</v>
      </c>
      <c r="K6" s="26">
        <v>509658811</v>
      </c>
      <c r="L6" s="26">
        <v>480987762.05000001</v>
      </c>
      <c r="M6" s="25">
        <f t="shared" ref="M6:M27" si="3">IF(K6=0,0,L6/K6)</f>
        <v>0.94374462222335642</v>
      </c>
      <c r="N6" s="26">
        <v>142679927.03999999</v>
      </c>
      <c r="O6" s="26">
        <v>112537943.36</v>
      </c>
      <c r="P6" s="25">
        <f t="shared" ref="P6:P27" si="4">IF(N6=0,0,O6/N6)</f>
        <v>0.78874404896808115</v>
      </c>
      <c r="Q6" s="26">
        <v>101829622</v>
      </c>
      <c r="R6" s="26">
        <v>82368071.510000005</v>
      </c>
      <c r="S6" s="25">
        <f t="shared" ref="S6:S27" si="5">IF(Q6=0,0,R6/Q6)</f>
        <v>0.80888124587165811</v>
      </c>
      <c r="T6" s="26">
        <v>641859963.98000002</v>
      </c>
      <c r="U6" s="26">
        <v>507076246.05000001</v>
      </c>
      <c r="V6" s="25">
        <f t="shared" ref="V6:V27" si="6">IF(T6=0,0,U6/T6)</f>
        <v>0.7900107102891375</v>
      </c>
      <c r="W6" s="26">
        <v>86680870.560000002</v>
      </c>
      <c r="X6" s="26">
        <v>63944395.880000003</v>
      </c>
      <c r="Y6" s="25">
        <f t="shared" ref="Y6:Y27" si="7">IF(W6=0,0,X6/W6)</f>
        <v>0.73769905016976101</v>
      </c>
      <c r="Z6" s="26">
        <v>391747481.32999998</v>
      </c>
      <c r="AA6" s="26">
        <v>286218321.39999998</v>
      </c>
      <c r="AB6" s="25">
        <f t="shared" ref="AB6:AB27" si="8">IF(Z6=0,0,AA6/Z6)</f>
        <v>0.73061942971088456</v>
      </c>
      <c r="AC6" s="26">
        <v>360199985.72000003</v>
      </c>
      <c r="AD6" s="26">
        <v>290300270.88999999</v>
      </c>
      <c r="AE6" s="25">
        <f t="shared" ref="AE6:AE27" si="9">IF(AC6=0,0,AD6/AC6)</f>
        <v>0.80594192781468821</v>
      </c>
      <c r="AF6" s="26">
        <v>61126288</v>
      </c>
      <c r="AG6" s="26">
        <v>46612001.960000001</v>
      </c>
      <c r="AH6" s="25">
        <f t="shared" ref="AH6:AH27" si="10">IF(AF6=0,0,AG6/AF6)</f>
        <v>0.76255247104159185</v>
      </c>
      <c r="AI6" s="26">
        <v>393985466</v>
      </c>
      <c r="AJ6" s="26">
        <v>337102221.42000002</v>
      </c>
      <c r="AK6" s="11">
        <f t="shared" ref="AK6:AK27" si="11">IF(AI6=0,0,AJ6/AI6)</f>
        <v>0.85562095689083117</v>
      </c>
      <c r="AL6" s="26">
        <v>745930327.42999995</v>
      </c>
      <c r="AM6" s="26">
        <v>573879617.87</v>
      </c>
      <c r="AN6" s="12">
        <f t="shared" ref="AN6:AN27" si="12">IF(AL6=0,0,AM6/AL6)</f>
        <v>0.76934748027637256</v>
      </c>
      <c r="AO6" s="26">
        <v>213710394</v>
      </c>
      <c r="AP6" s="26">
        <v>132300366.37</v>
      </c>
      <c r="AQ6" s="12">
        <f t="shared" ref="AQ6:AQ27" si="13">IF(AO6=0,0,AP6/AO6)</f>
        <v>0.61906378952256302</v>
      </c>
      <c r="AR6" s="26">
        <v>110184847</v>
      </c>
      <c r="AS6" s="26">
        <v>95481652.510000005</v>
      </c>
      <c r="AT6" s="12">
        <f t="shared" ref="AT6:AT27" si="14">IF(AR6=0,0,AS6/AR6)</f>
        <v>0.86655883372057507</v>
      </c>
      <c r="AU6" s="26">
        <v>122591568</v>
      </c>
      <c r="AV6" s="26">
        <v>88485667.840000004</v>
      </c>
      <c r="AW6" s="12">
        <f t="shared" ref="AW6:AW27" si="15">IF(AU6=0,0,AV6/AU6)</f>
        <v>0.72179244693240241</v>
      </c>
      <c r="AX6" s="26">
        <v>162319667</v>
      </c>
      <c r="AY6" s="26">
        <v>137187179.28999999</v>
      </c>
      <c r="AZ6" s="12">
        <f t="shared" ref="AZ6:AZ27" si="16">IF(AX6=0,0,AY6/AX6)</f>
        <v>0.84516671223826501</v>
      </c>
      <c r="BA6" s="26">
        <v>97624228</v>
      </c>
      <c r="BB6" s="26">
        <v>91295430.730000004</v>
      </c>
      <c r="BC6" s="12">
        <f t="shared" ref="BC6:BC27" si="17">IF(BA6=0,0,BB6/BA6)</f>
        <v>0.93517185846529827</v>
      </c>
      <c r="BD6" s="26">
        <v>298278276.73000002</v>
      </c>
      <c r="BE6" s="26">
        <v>231428630.50999999</v>
      </c>
      <c r="BF6" s="12">
        <f t="shared" ref="BF6:BF27" si="18">IF(BD6=0,0,BE6/BD6)</f>
        <v>0.77588161312695259</v>
      </c>
      <c r="BG6" s="26">
        <v>272087500</v>
      </c>
      <c r="BH6" s="26">
        <v>186106490.41999999</v>
      </c>
      <c r="BI6" s="12">
        <f t="shared" ref="BI6:BI27" si="19">IF(BG6=0,0,BH6/BG6)</f>
        <v>0.6839950031515597</v>
      </c>
      <c r="BJ6" s="26">
        <v>67346532.420000002</v>
      </c>
      <c r="BK6" s="26">
        <v>55357936.869999997</v>
      </c>
      <c r="BL6" s="12">
        <f t="shared" ref="BL6:BL27" si="20">IF(BJ6=0,0,BK6/BJ6)</f>
        <v>0.82198644652950636</v>
      </c>
      <c r="BM6" s="26">
        <v>229222815.25999999</v>
      </c>
      <c r="BN6" s="26">
        <v>180821463.27000001</v>
      </c>
      <c r="BO6" s="12">
        <f t="shared" ref="BO6:BO27" si="21">IF(BM6=0,0,BN6/BM6)</f>
        <v>0.7888458357205852</v>
      </c>
      <c r="BP6" s="26">
        <v>102494504.83</v>
      </c>
      <c r="BQ6" s="26">
        <v>91414729.569999993</v>
      </c>
      <c r="BR6" s="12">
        <f t="shared" ref="BR6:BR27" si="22">IF(BP6=0,0,BQ6/BP6)</f>
        <v>0.89189883615343868</v>
      </c>
      <c r="BS6" s="26">
        <v>170992921.38999999</v>
      </c>
      <c r="BT6" s="26">
        <v>124542133.19</v>
      </c>
      <c r="BU6" s="12">
        <f t="shared" ref="BU6:BU27" si="23">IF(BS6=0,0,BT6/BS6)</f>
        <v>0.72834671855184452</v>
      </c>
      <c r="BV6" s="26">
        <v>1720524000</v>
      </c>
      <c r="BW6" s="26">
        <v>1530318580.29</v>
      </c>
      <c r="BX6" s="25">
        <f t="shared" ref="BX6:BX27" si="24">IF(BV6=0,0,BW6/BV6)</f>
        <v>0.88944913310712315</v>
      </c>
      <c r="BY6" s="24">
        <v>4319887117.1000004</v>
      </c>
      <c r="BZ6" s="24">
        <v>3641059970.23</v>
      </c>
      <c r="CA6" s="12">
        <f t="shared" ref="CA6:CA27" si="25">IF(BY6=0,0,BZ6/BY6)</f>
        <v>0.84285998025668174</v>
      </c>
      <c r="CB6" s="3">
        <f>B6+E6+H6+K6+N6+Q6+T6+W6+Z6+AC6+AF6+AI6+AL6+AO6+AR6+AU6+AX6+BA6+BD6+BG6+BJ6+BM6+BP6+BS6+BV6+BY6</f>
        <v>12804659672.150002</v>
      </c>
      <c r="CC6" s="3">
        <f>C6+F6+I6+L6+O6+R6+U6+X6+AA6+AD6+AG6+AJ6+AM6+AP6+AS6+AV6+AY6+BB6+BE6+BH6+BK6+BN6+BQ6+BT6+BW6+BZ6</f>
        <v>10531356874.15</v>
      </c>
      <c r="CD6" s="19">
        <f t="shared" ref="CD6:CD27" si="26">IF(CB6=0,0,CC6/CB6)</f>
        <v>0.82246284897798483</v>
      </c>
      <c r="CF6" s="27"/>
      <c r="CG6" s="27"/>
      <c r="CH6" s="23"/>
      <c r="CI6" s="23"/>
    </row>
    <row r="7" spans="1:87" ht="31.5" x14ac:dyDescent="0.2">
      <c r="A7" s="5" t="s">
        <v>29</v>
      </c>
      <c r="B7" s="24">
        <v>0</v>
      </c>
      <c r="C7" s="24">
        <v>0</v>
      </c>
      <c r="D7" s="25">
        <f t="shared" si="0"/>
        <v>0</v>
      </c>
      <c r="E7" s="26">
        <v>25447880</v>
      </c>
      <c r="F7" s="26">
        <v>23416836</v>
      </c>
      <c r="G7" s="25">
        <f t="shared" si="1"/>
        <v>0.92018808639462302</v>
      </c>
      <c r="H7" s="26">
        <v>0</v>
      </c>
      <c r="I7" s="26">
        <v>0</v>
      </c>
      <c r="J7" s="25">
        <f t="shared" si="2"/>
        <v>0</v>
      </c>
      <c r="K7" s="26">
        <v>0</v>
      </c>
      <c r="L7" s="26">
        <v>0</v>
      </c>
      <c r="M7" s="25">
        <f t="shared" si="3"/>
        <v>0</v>
      </c>
      <c r="N7" s="26">
        <v>14383008</v>
      </c>
      <c r="O7" s="26">
        <v>13233987</v>
      </c>
      <c r="P7" s="25">
        <f t="shared" si="4"/>
        <v>0.92011260787729521</v>
      </c>
      <c r="Q7" s="26">
        <v>41164842</v>
      </c>
      <c r="R7" s="26">
        <v>37853206</v>
      </c>
      <c r="S7" s="25">
        <f t="shared" si="5"/>
        <v>0.91955183503437232</v>
      </c>
      <c r="T7" s="26">
        <v>0</v>
      </c>
      <c r="U7" s="26">
        <v>0</v>
      </c>
      <c r="V7" s="25">
        <f t="shared" si="6"/>
        <v>0</v>
      </c>
      <c r="W7" s="26">
        <v>17599904</v>
      </c>
      <c r="X7" s="26">
        <v>16196712</v>
      </c>
      <c r="Y7" s="25">
        <f t="shared" si="7"/>
        <v>0.92027274694225603</v>
      </c>
      <c r="Z7" s="26">
        <v>0</v>
      </c>
      <c r="AA7" s="26">
        <v>0</v>
      </c>
      <c r="AB7" s="25">
        <f t="shared" si="8"/>
        <v>0</v>
      </c>
      <c r="AC7" s="26">
        <v>0</v>
      </c>
      <c r="AD7" s="26">
        <v>0</v>
      </c>
      <c r="AE7" s="25">
        <f t="shared" si="9"/>
        <v>0</v>
      </c>
      <c r="AF7" s="26">
        <v>48168963</v>
      </c>
      <c r="AG7" s="26">
        <v>44298001</v>
      </c>
      <c r="AH7" s="25">
        <f t="shared" si="10"/>
        <v>0.9196378381656255</v>
      </c>
      <c r="AI7" s="26">
        <v>0</v>
      </c>
      <c r="AJ7" s="26">
        <v>0</v>
      </c>
      <c r="AK7" s="11">
        <f t="shared" si="11"/>
        <v>0</v>
      </c>
      <c r="AL7" s="26">
        <v>0</v>
      </c>
      <c r="AM7" s="26">
        <v>0</v>
      </c>
      <c r="AN7" s="12">
        <f t="shared" si="12"/>
        <v>0</v>
      </c>
      <c r="AO7" s="26">
        <v>0</v>
      </c>
      <c r="AP7" s="26">
        <v>0</v>
      </c>
      <c r="AQ7" s="12">
        <f t="shared" si="13"/>
        <v>0</v>
      </c>
      <c r="AR7" s="26">
        <v>51736407</v>
      </c>
      <c r="AS7" s="26">
        <v>47583803</v>
      </c>
      <c r="AT7" s="12">
        <f t="shared" si="14"/>
        <v>0.91973536159942459</v>
      </c>
      <c r="AU7" s="26">
        <v>52916241</v>
      </c>
      <c r="AV7" s="26">
        <v>48657001</v>
      </c>
      <c r="AW7" s="12">
        <f t="shared" si="15"/>
        <v>0.91950977772589704</v>
      </c>
      <c r="AX7" s="26">
        <v>5341106</v>
      </c>
      <c r="AY7" s="26">
        <v>4916073</v>
      </c>
      <c r="AZ7" s="12">
        <f t="shared" si="16"/>
        <v>0.92042228706938223</v>
      </c>
      <c r="BA7" s="26">
        <v>29433109</v>
      </c>
      <c r="BB7" s="26">
        <v>29433109</v>
      </c>
      <c r="BC7" s="12">
        <f t="shared" si="17"/>
        <v>1</v>
      </c>
      <c r="BD7" s="26">
        <v>0</v>
      </c>
      <c r="BE7" s="26">
        <v>0</v>
      </c>
      <c r="BF7" s="12">
        <f t="shared" si="18"/>
        <v>0</v>
      </c>
      <c r="BG7" s="26">
        <v>0</v>
      </c>
      <c r="BH7" s="26">
        <v>0</v>
      </c>
      <c r="BI7" s="25">
        <f t="shared" si="19"/>
        <v>0</v>
      </c>
      <c r="BJ7" s="26">
        <v>32413958</v>
      </c>
      <c r="BK7" s="26">
        <v>29802375</v>
      </c>
      <c r="BL7" s="12">
        <f t="shared" si="20"/>
        <v>0.91943029604715354</v>
      </c>
      <c r="BM7" s="26">
        <v>7784152</v>
      </c>
      <c r="BN7" s="26">
        <v>7156916</v>
      </c>
      <c r="BO7" s="25">
        <f t="shared" si="21"/>
        <v>0.91942140903723357</v>
      </c>
      <c r="BP7" s="26">
        <v>37493290</v>
      </c>
      <c r="BQ7" s="26">
        <v>34463471</v>
      </c>
      <c r="BR7" s="12">
        <f t="shared" si="22"/>
        <v>0.91919036712969171</v>
      </c>
      <c r="BS7" s="26">
        <v>3841451</v>
      </c>
      <c r="BT7" s="26">
        <v>3841451</v>
      </c>
      <c r="BU7" s="12">
        <f t="shared" si="23"/>
        <v>1</v>
      </c>
      <c r="BV7" s="26">
        <v>0</v>
      </c>
      <c r="BW7" s="26">
        <v>0</v>
      </c>
      <c r="BX7" s="25">
        <f t="shared" si="24"/>
        <v>0</v>
      </c>
      <c r="BY7" s="24">
        <v>363211479</v>
      </c>
      <c r="BZ7" s="24">
        <v>363211479</v>
      </c>
      <c r="CA7" s="12">
        <f t="shared" si="25"/>
        <v>1</v>
      </c>
      <c r="CB7" s="3">
        <f>B7+E7+H7+K7+N7+Q7+T7+W7+Z7+AC7+AF7+AI7+AL7+AO7+AR7+AU7+AX7+BA7+BD7+BG7+BJ7+BM7+BP7+BS7+BV7+BY7</f>
        <v>730935790</v>
      </c>
      <c r="CC7" s="3">
        <f t="shared" ref="CC7:CC12" si="27">BZ7+BW7+BT7+BQ7+BN7+BK7+BH7+BE7+BB7+AY7+AV7+AS7+AP7+AM7+AJ7+AG7+AD7+AA7+X7+U7+R7+O7+L7+I7+F7+C7</f>
        <v>704064420</v>
      </c>
      <c r="CD7" s="19">
        <f t="shared" si="26"/>
        <v>0.96323703071100131</v>
      </c>
      <c r="CF7" s="27"/>
      <c r="CG7" s="27"/>
      <c r="CH7" s="23"/>
      <c r="CI7" s="23"/>
    </row>
    <row r="8" spans="1:87" ht="47.25" x14ac:dyDescent="0.2">
      <c r="A8" s="5" t="s">
        <v>30</v>
      </c>
      <c r="B8" s="24">
        <v>262613410.41</v>
      </c>
      <c r="C8" s="24">
        <v>208888096</v>
      </c>
      <c r="D8" s="25">
        <f t="shared" si="0"/>
        <v>0.79542052202847369</v>
      </c>
      <c r="E8" s="26">
        <v>6776177.5</v>
      </c>
      <c r="F8" s="26">
        <v>6056177.5</v>
      </c>
      <c r="G8" s="25">
        <f t="shared" si="1"/>
        <v>0.89374540439650529</v>
      </c>
      <c r="H8" s="26">
        <v>229531173.56999999</v>
      </c>
      <c r="I8" s="26">
        <v>194131419.52000001</v>
      </c>
      <c r="J8" s="25">
        <f t="shared" si="2"/>
        <v>0.84577365462210674</v>
      </c>
      <c r="K8" s="26">
        <v>303037637.41000003</v>
      </c>
      <c r="L8" s="26">
        <v>276930892.58999997</v>
      </c>
      <c r="M8" s="25">
        <f t="shared" si="3"/>
        <v>0.91384982722565755</v>
      </c>
      <c r="N8" s="26">
        <v>25522163.25</v>
      </c>
      <c r="O8" s="26">
        <v>21130991.25</v>
      </c>
      <c r="P8" s="25">
        <f t="shared" si="4"/>
        <v>0.82794671607627146</v>
      </c>
      <c r="Q8" s="26">
        <v>9933529.4000000004</v>
      </c>
      <c r="R8" s="26">
        <v>7666481.0800000001</v>
      </c>
      <c r="S8" s="25">
        <f t="shared" si="5"/>
        <v>0.77177816376121056</v>
      </c>
      <c r="T8" s="26">
        <v>203194254.09</v>
      </c>
      <c r="U8" s="26">
        <v>183770971.09</v>
      </c>
      <c r="V8" s="25">
        <f t="shared" si="6"/>
        <v>0.90441027436043087</v>
      </c>
      <c r="W8" s="26">
        <v>12024114.279999999</v>
      </c>
      <c r="X8" s="26">
        <v>11484114.27</v>
      </c>
      <c r="Y8" s="25">
        <f t="shared" si="7"/>
        <v>0.95509024636449147</v>
      </c>
      <c r="Z8" s="26">
        <v>118793397.26000001</v>
      </c>
      <c r="AA8" s="26">
        <v>96447286.760000005</v>
      </c>
      <c r="AB8" s="25">
        <f t="shared" si="8"/>
        <v>0.81189097192757564</v>
      </c>
      <c r="AC8" s="26">
        <v>715251647.36000001</v>
      </c>
      <c r="AD8" s="26">
        <v>466308072.81</v>
      </c>
      <c r="AE8" s="25">
        <f t="shared" si="9"/>
        <v>0.65194966629038476</v>
      </c>
      <c r="AF8" s="26">
        <v>24194829.43</v>
      </c>
      <c r="AG8" s="26">
        <v>16807442.620000001</v>
      </c>
      <c r="AH8" s="25">
        <f t="shared" si="10"/>
        <v>0.69467084562951598</v>
      </c>
      <c r="AI8" s="26">
        <v>395561867.48000002</v>
      </c>
      <c r="AJ8" s="26">
        <v>362486016.82999998</v>
      </c>
      <c r="AK8" s="11">
        <f t="shared" si="11"/>
        <v>0.91638261073870475</v>
      </c>
      <c r="AL8" s="26">
        <v>350435077.60000002</v>
      </c>
      <c r="AM8" s="26">
        <v>335254766.60000002</v>
      </c>
      <c r="AN8" s="12">
        <f t="shared" si="12"/>
        <v>0.95668153112991905</v>
      </c>
      <c r="AO8" s="26">
        <v>49396013.68</v>
      </c>
      <c r="AP8" s="26">
        <v>33790896.68</v>
      </c>
      <c r="AQ8" s="12">
        <f t="shared" si="13"/>
        <v>0.68408145035561096</v>
      </c>
      <c r="AR8" s="26">
        <v>32958685.149999999</v>
      </c>
      <c r="AS8" s="26">
        <v>5555149.1500000004</v>
      </c>
      <c r="AT8" s="12">
        <f t="shared" si="14"/>
        <v>0.16854887034229885</v>
      </c>
      <c r="AU8" s="26">
        <v>26085401.34</v>
      </c>
      <c r="AV8" s="26">
        <v>17435401.34</v>
      </c>
      <c r="AW8" s="12">
        <f t="shared" si="15"/>
        <v>0.66839689804826286</v>
      </c>
      <c r="AX8" s="26">
        <v>54489081.289999999</v>
      </c>
      <c r="AY8" s="26">
        <v>51491742.280000001</v>
      </c>
      <c r="AZ8" s="12">
        <f t="shared" si="16"/>
        <v>0.94499193344722299</v>
      </c>
      <c r="BA8" s="26">
        <v>19366826.239999998</v>
      </c>
      <c r="BB8" s="26">
        <v>16866826.239999998</v>
      </c>
      <c r="BC8" s="12">
        <f t="shared" si="17"/>
        <v>0.87091328393102785</v>
      </c>
      <c r="BD8" s="26">
        <v>64584728.560000002</v>
      </c>
      <c r="BE8" s="26">
        <v>58733065.450000003</v>
      </c>
      <c r="BF8" s="12">
        <f t="shared" si="18"/>
        <v>0.90939556083194295</v>
      </c>
      <c r="BG8" s="26">
        <v>66388251.219999999</v>
      </c>
      <c r="BH8" s="26">
        <v>60938362.590000004</v>
      </c>
      <c r="BI8" s="12">
        <f t="shared" si="19"/>
        <v>0.9179088388404758</v>
      </c>
      <c r="BJ8" s="26">
        <v>19348514.699999999</v>
      </c>
      <c r="BK8" s="26">
        <v>13020153.699999999</v>
      </c>
      <c r="BL8" s="12">
        <f t="shared" si="20"/>
        <v>0.67292781393705636</v>
      </c>
      <c r="BM8" s="26">
        <v>43691363.560000002</v>
      </c>
      <c r="BN8" s="26">
        <v>33955007.409999996</v>
      </c>
      <c r="BO8" s="12">
        <f t="shared" si="21"/>
        <v>0.77715604740444033</v>
      </c>
      <c r="BP8" s="26">
        <v>98399026</v>
      </c>
      <c r="BQ8" s="26">
        <v>98008329</v>
      </c>
      <c r="BR8" s="12">
        <f t="shared" si="22"/>
        <v>0.99602946273065751</v>
      </c>
      <c r="BS8" s="26">
        <v>18447951.739999998</v>
      </c>
      <c r="BT8" s="26">
        <v>11926951.74</v>
      </c>
      <c r="BU8" s="12">
        <f t="shared" si="23"/>
        <v>0.64651902325499044</v>
      </c>
      <c r="BV8" s="26">
        <v>560862165.70000005</v>
      </c>
      <c r="BW8" s="26">
        <v>196909499.19999999</v>
      </c>
      <c r="BX8" s="25">
        <f t="shared" si="24"/>
        <v>0.35108358388596506</v>
      </c>
      <c r="BY8" s="24">
        <v>1561814999.8399999</v>
      </c>
      <c r="BZ8" s="24">
        <v>825604908.05999994</v>
      </c>
      <c r="CA8" s="12">
        <f t="shared" si="25"/>
        <v>0.52861888773291266</v>
      </c>
      <c r="CB8" s="3">
        <f>B8+E8+H8+K8+N8+Q8+T8+W8+Z8+AC8+AF8+AI8+AL8+AO8+AR8+AU8+AX8+BA8+BD8+BG8+BJ8+BM8+BP8+BS8+BV8+BY8</f>
        <v>5272702288.0599995</v>
      </c>
      <c r="CC8" s="3">
        <f t="shared" si="27"/>
        <v>3611599021.7600002</v>
      </c>
      <c r="CD8" s="19">
        <f t="shared" si="26"/>
        <v>0.68496168083269993</v>
      </c>
      <c r="CF8" s="27"/>
      <c r="CG8" s="27"/>
      <c r="CH8" s="23"/>
      <c r="CI8" s="23"/>
    </row>
    <row r="9" spans="1:87" ht="47.25" x14ac:dyDescent="0.2">
      <c r="A9" s="5" t="s">
        <v>31</v>
      </c>
      <c r="B9" s="24">
        <v>364735536.13</v>
      </c>
      <c r="C9" s="24">
        <v>301491891.17000002</v>
      </c>
      <c r="D9" s="25">
        <f t="shared" si="0"/>
        <v>0.82660410435724996</v>
      </c>
      <c r="E9" s="26">
        <v>108351832</v>
      </c>
      <c r="F9" s="26">
        <v>88329977.469999999</v>
      </c>
      <c r="G9" s="25">
        <f t="shared" si="1"/>
        <v>0.81521443467610222</v>
      </c>
      <c r="H9" s="26">
        <v>800345184.40999997</v>
      </c>
      <c r="I9" s="26">
        <v>675475870.62</v>
      </c>
      <c r="J9" s="25">
        <f t="shared" si="2"/>
        <v>0.84398067705992208</v>
      </c>
      <c r="K9" s="26">
        <v>690402176</v>
      </c>
      <c r="L9" s="26">
        <v>593154363.90999997</v>
      </c>
      <c r="M9" s="25">
        <f t="shared" si="3"/>
        <v>0.85914324219916705</v>
      </c>
      <c r="N9" s="26">
        <v>252147037.66999999</v>
      </c>
      <c r="O9" s="26">
        <v>212446391.34</v>
      </c>
      <c r="P9" s="25">
        <f t="shared" si="4"/>
        <v>0.84254962224875074</v>
      </c>
      <c r="Q9" s="26">
        <v>209553005.99000001</v>
      </c>
      <c r="R9" s="26">
        <v>184884889.22999999</v>
      </c>
      <c r="S9" s="25">
        <f t="shared" si="5"/>
        <v>0.88228220996659334</v>
      </c>
      <c r="T9" s="26">
        <v>591237418</v>
      </c>
      <c r="U9" s="26">
        <v>522486354.72000003</v>
      </c>
      <c r="V9" s="25">
        <f t="shared" si="6"/>
        <v>0.88371665732428328</v>
      </c>
      <c r="W9" s="26">
        <v>122604721.91</v>
      </c>
      <c r="X9" s="26">
        <v>105524403.67</v>
      </c>
      <c r="Y9" s="25">
        <f t="shared" si="7"/>
        <v>0.86068792478858946</v>
      </c>
      <c r="Z9" s="26">
        <v>565867966</v>
      </c>
      <c r="AA9" s="26">
        <v>484165524.58999997</v>
      </c>
      <c r="AB9" s="25">
        <f t="shared" si="8"/>
        <v>0.8556157154688625</v>
      </c>
      <c r="AC9" s="26">
        <v>557857844.5</v>
      </c>
      <c r="AD9" s="26">
        <v>486338398.47000003</v>
      </c>
      <c r="AE9" s="25">
        <f t="shared" si="9"/>
        <v>0.87179628872279846</v>
      </c>
      <c r="AF9" s="26">
        <v>180666245</v>
      </c>
      <c r="AG9" s="26">
        <v>157195874.69</v>
      </c>
      <c r="AH9" s="25">
        <f t="shared" si="10"/>
        <v>0.87008989803269554</v>
      </c>
      <c r="AI9" s="26">
        <v>942313881</v>
      </c>
      <c r="AJ9" s="26">
        <v>736754432.76999998</v>
      </c>
      <c r="AK9" s="11">
        <f t="shared" si="11"/>
        <v>0.78185671210546459</v>
      </c>
      <c r="AL9" s="26">
        <v>832591807</v>
      </c>
      <c r="AM9" s="26">
        <v>726710444.00999999</v>
      </c>
      <c r="AN9" s="12">
        <f t="shared" si="12"/>
        <v>0.8728292038189609</v>
      </c>
      <c r="AO9" s="26">
        <v>190658392.38</v>
      </c>
      <c r="AP9" s="26">
        <v>160810232.27000001</v>
      </c>
      <c r="AQ9" s="12">
        <f t="shared" si="13"/>
        <v>0.84344691184372411</v>
      </c>
      <c r="AR9" s="26">
        <v>188658564</v>
      </c>
      <c r="AS9" s="26">
        <v>160118403.91999999</v>
      </c>
      <c r="AT9" s="12">
        <f t="shared" si="14"/>
        <v>0.84872056971662302</v>
      </c>
      <c r="AU9" s="26">
        <v>143123912</v>
      </c>
      <c r="AV9" s="26">
        <v>123693495.33</v>
      </c>
      <c r="AW9" s="12">
        <f t="shared" si="15"/>
        <v>0.86424059824468746</v>
      </c>
      <c r="AX9" s="26">
        <v>226287923</v>
      </c>
      <c r="AY9" s="26">
        <v>189511153.88</v>
      </c>
      <c r="AZ9" s="12">
        <f t="shared" si="16"/>
        <v>0.83747798542479002</v>
      </c>
      <c r="BA9" s="26">
        <v>121344953</v>
      </c>
      <c r="BB9" s="26">
        <v>102876234.28</v>
      </c>
      <c r="BC9" s="12">
        <f t="shared" si="17"/>
        <v>0.84779986094683313</v>
      </c>
      <c r="BD9" s="26">
        <v>344476734</v>
      </c>
      <c r="BE9" s="26">
        <v>306651194.31999999</v>
      </c>
      <c r="BF9" s="12">
        <f t="shared" si="18"/>
        <v>0.89019421067781024</v>
      </c>
      <c r="BG9" s="26">
        <v>219889659</v>
      </c>
      <c r="BH9" s="26">
        <v>191838125.97999999</v>
      </c>
      <c r="BI9" s="12">
        <f t="shared" si="19"/>
        <v>0.87242904851655612</v>
      </c>
      <c r="BJ9" s="26">
        <v>168065690</v>
      </c>
      <c r="BK9" s="26">
        <v>133220298.37</v>
      </c>
      <c r="BL9" s="12">
        <f t="shared" si="20"/>
        <v>0.79266802385424417</v>
      </c>
      <c r="BM9" s="26">
        <v>282397916.68000001</v>
      </c>
      <c r="BN9" s="26">
        <v>239730612.80000001</v>
      </c>
      <c r="BO9" s="12">
        <f t="shared" si="21"/>
        <v>0.84891069884078296</v>
      </c>
      <c r="BP9" s="26">
        <v>242211997</v>
      </c>
      <c r="BQ9" s="26">
        <v>207929895.80000001</v>
      </c>
      <c r="BR9" s="12">
        <f t="shared" si="22"/>
        <v>0.85846241464249196</v>
      </c>
      <c r="BS9" s="26">
        <v>179135728</v>
      </c>
      <c r="BT9" s="26">
        <v>155379118.09</v>
      </c>
      <c r="BU9" s="12">
        <f t="shared" si="23"/>
        <v>0.86738206735621159</v>
      </c>
      <c r="BV9" s="26">
        <v>1384317743.72</v>
      </c>
      <c r="BW9" s="26">
        <v>1186267521.1600001</v>
      </c>
      <c r="BX9" s="25">
        <f t="shared" si="24"/>
        <v>0.85693297405277014</v>
      </c>
      <c r="BY9" s="24">
        <v>3883884231.7199998</v>
      </c>
      <c r="BZ9" s="24">
        <v>3271813016.2600002</v>
      </c>
      <c r="CA9" s="12">
        <f t="shared" si="25"/>
        <v>0.84240745116418148</v>
      </c>
      <c r="CB9" s="3">
        <f>B9+E9+H9+K9+N9+Q9+T9+W9+Z9+AC9+AF9+AI9+AL9+AO9+AR9+AU9+AX9+BA9+BD9+BG9+BJ9+BM9+BP9+BS9+BV9+BY9</f>
        <v>13793128100.109999</v>
      </c>
      <c r="CC9" s="3">
        <f t="shared" si="27"/>
        <v>11704798119.119999</v>
      </c>
      <c r="CD9" s="19">
        <f t="shared" si="26"/>
        <v>0.84859634697561126</v>
      </c>
      <c r="CF9" s="27"/>
      <c r="CG9" s="27"/>
      <c r="CH9" s="23"/>
      <c r="CI9" s="23"/>
    </row>
    <row r="10" spans="1:87" ht="31.5" x14ac:dyDescent="0.2">
      <c r="A10" s="5" t="s">
        <v>50</v>
      </c>
      <c r="B10" s="24">
        <v>10631960.24</v>
      </c>
      <c r="C10" s="24">
        <v>10218830.380000001</v>
      </c>
      <c r="D10" s="25">
        <f t="shared" si="0"/>
        <v>0.96114264437843688</v>
      </c>
      <c r="E10" s="26">
        <v>5849977.5999999996</v>
      </c>
      <c r="F10" s="26">
        <v>5484051.0800000001</v>
      </c>
      <c r="G10" s="25">
        <f t="shared" si="1"/>
        <v>0.93744821860514482</v>
      </c>
      <c r="H10" s="26">
        <v>61254513.719999999</v>
      </c>
      <c r="I10" s="26">
        <v>54014978.960000001</v>
      </c>
      <c r="J10" s="25">
        <f t="shared" si="2"/>
        <v>0.88181222378006985</v>
      </c>
      <c r="K10" s="26">
        <v>41413414.5</v>
      </c>
      <c r="L10" s="26">
        <v>37896930.469999999</v>
      </c>
      <c r="M10" s="25">
        <f t="shared" si="3"/>
        <v>0.91508828546363885</v>
      </c>
      <c r="N10" s="26">
        <v>60281097.990000002</v>
      </c>
      <c r="O10" s="26">
        <v>59675749.990000002</v>
      </c>
      <c r="P10" s="25">
        <f t="shared" si="4"/>
        <v>0.98995791350548357</v>
      </c>
      <c r="Q10" s="26">
        <v>26639054.100000001</v>
      </c>
      <c r="R10" s="26">
        <v>25993736.140000001</v>
      </c>
      <c r="S10" s="25">
        <f t="shared" si="5"/>
        <v>0.97577549271916519</v>
      </c>
      <c r="T10" s="26">
        <v>26762289.620000001</v>
      </c>
      <c r="U10" s="26">
        <v>24659886.609999999</v>
      </c>
      <c r="V10" s="25">
        <f t="shared" si="6"/>
        <v>0.92144158665599252</v>
      </c>
      <c r="W10" s="26">
        <v>4579729.92</v>
      </c>
      <c r="X10" s="26">
        <v>3940207.48</v>
      </c>
      <c r="Y10" s="25">
        <f t="shared" si="7"/>
        <v>0.86035804486916123</v>
      </c>
      <c r="Z10" s="26">
        <v>15296493.470000001</v>
      </c>
      <c r="AA10" s="26">
        <v>13110782.93</v>
      </c>
      <c r="AB10" s="25">
        <f t="shared" si="8"/>
        <v>0.85711035380188993</v>
      </c>
      <c r="AC10" s="26">
        <v>38549374.310000002</v>
      </c>
      <c r="AD10" s="26">
        <v>35430292.630000003</v>
      </c>
      <c r="AE10" s="25">
        <f t="shared" si="9"/>
        <v>0.91908865614996804</v>
      </c>
      <c r="AF10" s="26">
        <v>41105583.369999997</v>
      </c>
      <c r="AG10" s="26">
        <v>40553531.469999999</v>
      </c>
      <c r="AH10" s="25">
        <f t="shared" si="10"/>
        <v>0.98656990474917083</v>
      </c>
      <c r="AI10" s="26">
        <v>50449413.399999999</v>
      </c>
      <c r="AJ10" s="26">
        <v>48115954.229999997</v>
      </c>
      <c r="AK10" s="25">
        <f t="shared" si="11"/>
        <v>0.95374655495994332</v>
      </c>
      <c r="AL10" s="26">
        <v>53757449.759999998</v>
      </c>
      <c r="AM10" s="26">
        <v>48697276.32</v>
      </c>
      <c r="AN10" s="25">
        <f t="shared" si="12"/>
        <v>0.90587028472163156</v>
      </c>
      <c r="AO10" s="26">
        <v>12703180.01</v>
      </c>
      <c r="AP10" s="26">
        <v>11677909.75</v>
      </c>
      <c r="AQ10" s="25">
        <f t="shared" si="13"/>
        <v>0.91929026753986776</v>
      </c>
      <c r="AR10" s="26">
        <v>38230923.450000003</v>
      </c>
      <c r="AS10" s="26">
        <v>37709082.07</v>
      </c>
      <c r="AT10" s="25">
        <f t="shared" si="14"/>
        <v>0.98635028053448703</v>
      </c>
      <c r="AU10" s="26">
        <v>19782829.239999998</v>
      </c>
      <c r="AV10" s="26">
        <v>19239017</v>
      </c>
      <c r="AW10" s="25">
        <f t="shared" si="15"/>
        <v>0.97251089652533451</v>
      </c>
      <c r="AX10" s="26">
        <v>72602745.079999998</v>
      </c>
      <c r="AY10" s="26">
        <v>70377195.859999999</v>
      </c>
      <c r="AZ10" s="25">
        <f t="shared" si="16"/>
        <v>0.96934621111711827</v>
      </c>
      <c r="BA10" s="26">
        <v>2547496.62</v>
      </c>
      <c r="BB10" s="26">
        <v>2087838.78</v>
      </c>
      <c r="BC10" s="25">
        <f t="shared" si="17"/>
        <v>0.81956488719502207</v>
      </c>
      <c r="BD10" s="26">
        <v>29483787.690000001</v>
      </c>
      <c r="BE10" s="26">
        <v>28056715.489999998</v>
      </c>
      <c r="BF10" s="25">
        <f t="shared" si="18"/>
        <v>0.9515980709464944</v>
      </c>
      <c r="BG10" s="26">
        <v>7364432</v>
      </c>
      <c r="BH10" s="26">
        <v>5703816.5300000003</v>
      </c>
      <c r="BI10" s="25">
        <f t="shared" si="19"/>
        <v>0.77450868308648924</v>
      </c>
      <c r="BJ10" s="26">
        <v>651848</v>
      </c>
      <c r="BK10" s="26">
        <v>383753</v>
      </c>
      <c r="BL10" s="25">
        <f t="shared" si="20"/>
        <v>0.58871546740958014</v>
      </c>
      <c r="BM10" s="26">
        <v>32458960.399999999</v>
      </c>
      <c r="BN10" s="26">
        <v>31348109.489999998</v>
      </c>
      <c r="BO10" s="25">
        <f t="shared" si="21"/>
        <v>0.9657767563621662</v>
      </c>
      <c r="BP10" s="26">
        <v>12349295.75</v>
      </c>
      <c r="BQ10" s="26">
        <v>12000408.51</v>
      </c>
      <c r="BR10" s="25">
        <f t="shared" si="22"/>
        <v>0.97174841002572954</v>
      </c>
      <c r="BS10" s="26">
        <v>20011057.649999999</v>
      </c>
      <c r="BT10" s="26">
        <v>12624850.369999999</v>
      </c>
      <c r="BU10" s="12">
        <f t="shared" si="23"/>
        <v>0.6308937084092604</v>
      </c>
      <c r="BV10" s="26">
        <v>76128617.409999996</v>
      </c>
      <c r="BW10" s="26">
        <v>62129644.969999999</v>
      </c>
      <c r="BX10" s="25">
        <f t="shared" si="24"/>
        <v>0.8161141904810012</v>
      </c>
      <c r="BY10" s="24">
        <v>274850097.83999997</v>
      </c>
      <c r="BZ10" s="24">
        <v>205551973.22999999</v>
      </c>
      <c r="CA10" s="12">
        <f t="shared" si="25"/>
        <v>0.74786938351267795</v>
      </c>
      <c r="CB10" s="3">
        <f>B10+E10+H10+K10+N10+Q10+T10+W10+Z10+AC10+AF10+AI10+AL10+AO10+AR10+AU10+AX10+BA10+BD10+BG10+BJ10+BM10+BP10+BS10+BV10+BY10</f>
        <v>1035735623.1399999</v>
      </c>
      <c r="CC10" s="3">
        <f t="shared" si="27"/>
        <v>906682523.74000013</v>
      </c>
      <c r="CD10" s="19">
        <f t="shared" si="26"/>
        <v>0.87539957445052008</v>
      </c>
      <c r="CF10" s="27"/>
      <c r="CG10" s="27"/>
      <c r="CH10" s="23"/>
      <c r="CI10" s="27"/>
    </row>
    <row r="11" spans="1:87" ht="31.5" x14ac:dyDescent="0.2">
      <c r="A11" s="5" t="s">
        <v>32</v>
      </c>
      <c r="B11" s="24">
        <v>19980</v>
      </c>
      <c r="C11" s="24">
        <v>26980</v>
      </c>
      <c r="D11" s="25">
        <f t="shared" si="0"/>
        <v>1.3503503503503504</v>
      </c>
      <c r="E11" s="26">
        <v>0</v>
      </c>
      <c r="F11" s="26">
        <v>0</v>
      </c>
      <c r="G11" s="25">
        <f t="shared" si="1"/>
        <v>0</v>
      </c>
      <c r="H11" s="26">
        <v>5401091.9400000004</v>
      </c>
      <c r="I11" s="26">
        <v>4527909.74</v>
      </c>
      <c r="J11" s="25">
        <f t="shared" si="2"/>
        <v>0.83833228360115641</v>
      </c>
      <c r="K11" s="26">
        <v>638180</v>
      </c>
      <c r="L11" s="26">
        <v>641030</v>
      </c>
      <c r="M11" s="25">
        <f t="shared" si="3"/>
        <v>1.0044658246889593</v>
      </c>
      <c r="N11" s="26">
        <v>21075148</v>
      </c>
      <c r="O11" s="26">
        <v>117030</v>
      </c>
      <c r="P11" s="25">
        <f t="shared" si="4"/>
        <v>5.5529859149743574E-3</v>
      </c>
      <c r="Q11" s="26">
        <v>0</v>
      </c>
      <c r="R11" s="26">
        <v>0</v>
      </c>
      <c r="S11" s="25">
        <f t="shared" si="5"/>
        <v>0</v>
      </c>
      <c r="T11" s="26">
        <v>1369925</v>
      </c>
      <c r="U11" s="26">
        <v>2494925</v>
      </c>
      <c r="V11" s="25">
        <f t="shared" si="6"/>
        <v>1.8212128401189847</v>
      </c>
      <c r="W11" s="26">
        <v>503490</v>
      </c>
      <c r="X11" s="26">
        <v>502855</v>
      </c>
      <c r="Y11" s="25">
        <f t="shared" si="7"/>
        <v>0.99873880315398522</v>
      </c>
      <c r="Z11" s="26">
        <v>0</v>
      </c>
      <c r="AA11" s="26">
        <v>0</v>
      </c>
      <c r="AB11" s="25">
        <f t="shared" si="8"/>
        <v>0</v>
      </c>
      <c r="AC11" s="26">
        <v>707639</v>
      </c>
      <c r="AD11" s="26">
        <v>17403.09</v>
      </c>
      <c r="AE11" s="25">
        <f t="shared" si="9"/>
        <v>2.4593175333750685E-2</v>
      </c>
      <c r="AF11" s="26">
        <v>14281010.59</v>
      </c>
      <c r="AG11" s="26">
        <v>0</v>
      </c>
      <c r="AH11" s="25">
        <f t="shared" si="10"/>
        <v>0</v>
      </c>
      <c r="AI11" s="26">
        <v>27000000</v>
      </c>
      <c r="AJ11" s="26">
        <v>93000</v>
      </c>
      <c r="AK11" s="11">
        <f t="shared" si="11"/>
        <v>3.4444444444444444E-3</v>
      </c>
      <c r="AL11" s="26">
        <v>392211.65</v>
      </c>
      <c r="AM11" s="26">
        <v>389200</v>
      </c>
      <c r="AN11" s="12">
        <f t="shared" si="12"/>
        <v>0.99232136526286252</v>
      </c>
      <c r="AO11" s="26">
        <v>49959241</v>
      </c>
      <c r="AP11" s="26">
        <v>1243700</v>
      </c>
      <c r="AQ11" s="25">
        <f t="shared" si="13"/>
        <v>2.4894293330036781E-2</v>
      </c>
      <c r="AR11" s="26">
        <v>657800</v>
      </c>
      <c r="AS11" s="26">
        <v>437231</v>
      </c>
      <c r="AT11" s="25">
        <f t="shared" si="14"/>
        <v>0.6646868349042262</v>
      </c>
      <c r="AU11" s="26">
        <v>13001088.130000001</v>
      </c>
      <c r="AV11" s="26">
        <v>113157.7</v>
      </c>
      <c r="AW11" s="12">
        <f t="shared" si="15"/>
        <v>8.7037099409309204E-3</v>
      </c>
      <c r="AX11" s="26">
        <v>6040000</v>
      </c>
      <c r="AY11" s="26">
        <v>1001000</v>
      </c>
      <c r="AZ11" s="12">
        <f t="shared" si="16"/>
        <v>0.16572847682119204</v>
      </c>
      <c r="BA11" s="26">
        <v>1300000</v>
      </c>
      <c r="BB11" s="26">
        <v>1196075.19</v>
      </c>
      <c r="BC11" s="25">
        <f t="shared" si="17"/>
        <v>0.92005783846153844</v>
      </c>
      <c r="BD11" s="26">
        <v>7081791.7300000004</v>
      </c>
      <c r="BE11" s="26">
        <v>1042821.03</v>
      </c>
      <c r="BF11" s="12">
        <f t="shared" si="18"/>
        <v>0.14725384051925514</v>
      </c>
      <c r="BG11" s="26">
        <v>171500</v>
      </c>
      <c r="BH11" s="26">
        <v>171500</v>
      </c>
      <c r="BI11" s="12">
        <f t="shared" si="19"/>
        <v>1</v>
      </c>
      <c r="BJ11" s="26">
        <v>8133686</v>
      </c>
      <c r="BK11" s="26">
        <v>3750</v>
      </c>
      <c r="BL11" s="25">
        <f t="shared" si="20"/>
        <v>4.6104558253170824E-4</v>
      </c>
      <c r="BM11" s="26">
        <v>79650.600000000006</v>
      </c>
      <c r="BN11" s="26">
        <v>69650</v>
      </c>
      <c r="BO11" s="25">
        <f t="shared" si="21"/>
        <v>0.87444413475855798</v>
      </c>
      <c r="BP11" s="26">
        <v>30000000</v>
      </c>
      <c r="BQ11" s="26">
        <v>30000000</v>
      </c>
      <c r="BR11" s="25">
        <f t="shared" si="22"/>
        <v>1</v>
      </c>
      <c r="BS11" s="26">
        <v>124000</v>
      </c>
      <c r="BT11" s="26">
        <v>124000</v>
      </c>
      <c r="BU11" s="12">
        <f t="shared" si="23"/>
        <v>1</v>
      </c>
      <c r="BV11" s="26">
        <v>45916805.039999999</v>
      </c>
      <c r="BW11" s="26">
        <v>99000</v>
      </c>
      <c r="BX11" s="25">
        <f t="shared" si="24"/>
        <v>2.1560733573199849E-3</v>
      </c>
      <c r="BY11" s="24">
        <v>210005.92</v>
      </c>
      <c r="BZ11" s="24">
        <v>132158.22</v>
      </c>
      <c r="CA11" s="12">
        <f t="shared" si="25"/>
        <v>0.62930711667556793</v>
      </c>
      <c r="CB11" s="3">
        <f>B11+E11+H11+K11+N11+Q11+T11+W11+Z11+AC11+AF11+AI11+AL11+AO11+AR11+AU11+AX11+BA11+BD11+BG11+BJ11+BM11+BP11+BS11+BV11+BY11</f>
        <v>234064244.59999996</v>
      </c>
      <c r="CC11" s="3">
        <f t="shared" si="27"/>
        <v>44444375.970000006</v>
      </c>
      <c r="CD11" s="19">
        <f t="shared" si="26"/>
        <v>0.18988109886647767</v>
      </c>
      <c r="CF11" s="27"/>
      <c r="CG11" s="27"/>
      <c r="CH11" s="23"/>
      <c r="CI11" s="23"/>
    </row>
    <row r="12" spans="1:87" s="13" customFormat="1" ht="15.75" x14ac:dyDescent="0.25">
      <c r="A12" s="6" t="s">
        <v>33</v>
      </c>
      <c r="B12" s="28">
        <v>878436875.58000004</v>
      </c>
      <c r="C12" s="28">
        <v>700099073.47000003</v>
      </c>
      <c r="D12" s="16">
        <f t="shared" si="0"/>
        <v>0.79698279174328834</v>
      </c>
      <c r="E12" s="29">
        <v>200817953.09999999</v>
      </c>
      <c r="F12" s="29">
        <v>165563167.28999999</v>
      </c>
      <c r="G12" s="16">
        <f t="shared" si="1"/>
        <v>0.82444405360289474</v>
      </c>
      <c r="H12" s="29">
        <v>2269616899.0700002</v>
      </c>
      <c r="I12" s="29">
        <v>1856729269.1800001</v>
      </c>
      <c r="J12" s="16">
        <f t="shared" si="2"/>
        <v>0.81808047426013386</v>
      </c>
      <c r="K12" s="29">
        <v>1544913442.28</v>
      </c>
      <c r="L12" s="29">
        <v>1389374202.3900001</v>
      </c>
      <c r="M12" s="16">
        <f t="shared" si="3"/>
        <v>0.89932171237991598</v>
      </c>
      <c r="N12" s="29">
        <v>516049881.94999999</v>
      </c>
      <c r="O12" s="29">
        <v>419103592.94</v>
      </c>
      <c r="P12" s="16">
        <f t="shared" si="4"/>
        <v>0.81213775566875701</v>
      </c>
      <c r="Q12" s="29">
        <v>388461407.91000003</v>
      </c>
      <c r="R12" s="29">
        <v>338107738.38</v>
      </c>
      <c r="S12" s="16">
        <f t="shared" si="5"/>
        <v>0.87037664873606668</v>
      </c>
      <c r="T12" s="29">
        <v>1462820575.51</v>
      </c>
      <c r="U12" s="29">
        <v>1238885108.29</v>
      </c>
      <c r="V12" s="16">
        <f t="shared" si="6"/>
        <v>0.84691528751437828</v>
      </c>
      <c r="W12" s="29">
        <v>243992830.66999999</v>
      </c>
      <c r="X12" s="29">
        <v>201592688.30000001</v>
      </c>
      <c r="Y12" s="16">
        <f t="shared" si="7"/>
        <v>0.82622381873446882</v>
      </c>
      <c r="Z12" s="29">
        <v>1092704639.0599999</v>
      </c>
      <c r="AA12" s="29">
        <v>880941216.67999995</v>
      </c>
      <c r="AB12" s="16">
        <f t="shared" si="8"/>
        <v>0.80620250449181796</v>
      </c>
      <c r="AC12" s="29">
        <v>1672566490.8900001</v>
      </c>
      <c r="AD12" s="29">
        <v>1276559099.4000001</v>
      </c>
      <c r="AE12" s="16">
        <f t="shared" si="9"/>
        <v>0.76323369286247156</v>
      </c>
      <c r="AF12" s="29">
        <v>369542919.38999999</v>
      </c>
      <c r="AG12" s="29">
        <v>303496718.52999997</v>
      </c>
      <c r="AH12" s="16">
        <f t="shared" si="10"/>
        <v>0.82127596716229423</v>
      </c>
      <c r="AI12" s="29">
        <v>1809310627.8800001</v>
      </c>
      <c r="AJ12" s="29">
        <v>1483599843.05</v>
      </c>
      <c r="AK12" s="16">
        <f t="shared" si="11"/>
        <v>0.81998072646506204</v>
      </c>
      <c r="AL12" s="29">
        <v>1887104808.95</v>
      </c>
      <c r="AM12" s="29">
        <v>1588929240.3099999</v>
      </c>
      <c r="AN12" s="16">
        <f t="shared" si="12"/>
        <v>0.84199310646348924</v>
      </c>
      <c r="AO12" s="29">
        <v>516427221.06999999</v>
      </c>
      <c r="AP12" s="29">
        <v>339246623.94999999</v>
      </c>
      <c r="AQ12" s="16">
        <f t="shared" si="13"/>
        <v>0.65691080971120275</v>
      </c>
      <c r="AR12" s="29">
        <v>422427226.60000002</v>
      </c>
      <c r="AS12" s="29">
        <v>346881321.64999998</v>
      </c>
      <c r="AT12" s="16">
        <f t="shared" si="14"/>
        <v>0.82116232053021732</v>
      </c>
      <c r="AU12" s="29">
        <v>377501039.70999998</v>
      </c>
      <c r="AV12" s="29">
        <v>294020467.16000003</v>
      </c>
      <c r="AW12" s="16">
        <f t="shared" si="15"/>
        <v>0.77886001952701756</v>
      </c>
      <c r="AX12" s="29">
        <v>527080522.37</v>
      </c>
      <c r="AY12" s="29">
        <v>453974344.31</v>
      </c>
      <c r="AZ12" s="16">
        <f t="shared" si="16"/>
        <v>0.8612997920483183</v>
      </c>
      <c r="BA12" s="29">
        <v>271616612.86000001</v>
      </c>
      <c r="BB12" s="29">
        <v>243755514.22</v>
      </c>
      <c r="BC12" s="16">
        <f t="shared" si="17"/>
        <v>0.89742490951994702</v>
      </c>
      <c r="BD12" s="29">
        <v>743886346.71000004</v>
      </c>
      <c r="BE12" s="29">
        <v>625893454.79999995</v>
      </c>
      <c r="BF12" s="16">
        <f t="shared" si="18"/>
        <v>0.84138317307227184</v>
      </c>
      <c r="BG12" s="29">
        <v>564302758.65999997</v>
      </c>
      <c r="BH12" s="29">
        <v>443159711.95999998</v>
      </c>
      <c r="BI12" s="16">
        <f t="shared" si="19"/>
        <v>0.78532260415017696</v>
      </c>
      <c r="BJ12" s="29">
        <v>295960229.12</v>
      </c>
      <c r="BK12" s="29">
        <v>231788266.94</v>
      </c>
      <c r="BL12" s="16">
        <f t="shared" si="20"/>
        <v>0.78317369745655641</v>
      </c>
      <c r="BM12" s="29">
        <v>595046159.37</v>
      </c>
      <c r="BN12" s="29">
        <v>492483059.83999997</v>
      </c>
      <c r="BO12" s="16">
        <f t="shared" si="21"/>
        <v>0.82763841440706409</v>
      </c>
      <c r="BP12" s="29">
        <v>522948113.57999998</v>
      </c>
      <c r="BQ12" s="29">
        <v>473816833.88</v>
      </c>
      <c r="BR12" s="16">
        <f t="shared" si="22"/>
        <v>0.90604941785972437</v>
      </c>
      <c r="BS12" s="29">
        <v>391727447.54000002</v>
      </c>
      <c r="BT12" s="29">
        <v>307612842.14999998</v>
      </c>
      <c r="BU12" s="16">
        <f t="shared" si="23"/>
        <v>0.78527262789924634</v>
      </c>
      <c r="BV12" s="29">
        <v>3780617736.4400001</v>
      </c>
      <c r="BW12" s="29">
        <v>2968535926.3899999</v>
      </c>
      <c r="BX12" s="16">
        <f t="shared" si="24"/>
        <v>0.78519864565448161</v>
      </c>
      <c r="BY12" s="28">
        <v>10403857931.42</v>
      </c>
      <c r="BZ12" s="28">
        <v>8305565272.0600004</v>
      </c>
      <c r="CA12" s="16">
        <f t="shared" si="25"/>
        <v>0.79831590615793735</v>
      </c>
      <c r="CB12" s="3">
        <f>BY12+BV12+BS12+BP12+BM12+BJ12+BG12+BD12+BA12+AX12+AU12+AR12+AO12+AL12+AI12+AF12+AC12+Z12+W12+T12+Q12+N12+K12+H12+E12+B12</f>
        <v>33749738697.689999</v>
      </c>
      <c r="CC12" s="3">
        <f t="shared" si="27"/>
        <v>27369714597.52</v>
      </c>
      <c r="CD12" s="16">
        <f t="shared" si="26"/>
        <v>0.8109607852873042</v>
      </c>
      <c r="CE12" s="17"/>
      <c r="CF12" s="30"/>
      <c r="CG12" s="30"/>
      <c r="CH12" s="18"/>
      <c r="CI12" s="30"/>
    </row>
    <row r="13" spans="1:87" ht="15.75" x14ac:dyDescent="0.2">
      <c r="A13" s="5" t="s">
        <v>34</v>
      </c>
      <c r="B13" s="26">
        <v>62667265.719999999</v>
      </c>
      <c r="C13" s="26">
        <v>47400146.68</v>
      </c>
      <c r="D13" s="25">
        <f t="shared" si="0"/>
        <v>0.75637808886996705</v>
      </c>
      <c r="E13" s="26">
        <v>31740670.690000001</v>
      </c>
      <c r="F13" s="26">
        <v>24982392.829999998</v>
      </c>
      <c r="G13" s="25">
        <f t="shared" si="1"/>
        <v>0.78707829062574852</v>
      </c>
      <c r="H13" s="26">
        <v>298986993.47000003</v>
      </c>
      <c r="I13" s="26">
        <v>206929942.46000001</v>
      </c>
      <c r="J13" s="25">
        <f t="shared" si="2"/>
        <v>0.69210349272522154</v>
      </c>
      <c r="K13" s="26">
        <v>121617214.40000001</v>
      </c>
      <c r="L13" s="26">
        <v>84640688.120000005</v>
      </c>
      <c r="M13" s="25">
        <f t="shared" si="3"/>
        <v>0.69595976636675871</v>
      </c>
      <c r="N13" s="26">
        <v>45698270.810000002</v>
      </c>
      <c r="O13" s="26">
        <v>35266637.25</v>
      </c>
      <c r="P13" s="25">
        <f t="shared" si="4"/>
        <v>0.7717280462674031</v>
      </c>
      <c r="Q13" s="26">
        <v>45227760.609999999</v>
      </c>
      <c r="R13" s="26">
        <v>34940215.109999999</v>
      </c>
      <c r="S13" s="25">
        <f t="shared" si="5"/>
        <v>0.7725391361135534</v>
      </c>
      <c r="T13" s="24">
        <v>182038144.71000001</v>
      </c>
      <c r="U13" s="24">
        <v>132429591.61</v>
      </c>
      <c r="V13" s="25">
        <f t="shared" si="6"/>
        <v>0.72748264832609655</v>
      </c>
      <c r="W13" s="24">
        <v>38742702.5</v>
      </c>
      <c r="X13" s="24">
        <v>31312972.859999999</v>
      </c>
      <c r="Y13" s="25">
        <f t="shared" si="7"/>
        <v>0.80822892672497482</v>
      </c>
      <c r="Z13" s="26">
        <v>78904127.849999994</v>
      </c>
      <c r="AA13" s="26">
        <v>59122289.090000004</v>
      </c>
      <c r="AB13" s="25">
        <f t="shared" si="8"/>
        <v>0.74929272651481449</v>
      </c>
      <c r="AC13" s="24">
        <v>135945678.33000001</v>
      </c>
      <c r="AD13" s="24">
        <v>105032332.3</v>
      </c>
      <c r="AE13" s="25">
        <f t="shared" si="9"/>
        <v>0.77260515810616859</v>
      </c>
      <c r="AF13" s="24">
        <v>34424362.240000002</v>
      </c>
      <c r="AG13" s="24">
        <v>28604760.68</v>
      </c>
      <c r="AH13" s="25">
        <f t="shared" si="10"/>
        <v>0.83094526139869007</v>
      </c>
      <c r="AI13" s="26">
        <v>82474524.329999998</v>
      </c>
      <c r="AJ13" s="26">
        <v>60514230.189999998</v>
      </c>
      <c r="AK13" s="11">
        <f t="shared" si="11"/>
        <v>0.73373239411322111</v>
      </c>
      <c r="AL13" s="24">
        <v>155390944.87</v>
      </c>
      <c r="AM13" s="24">
        <v>108541193.5</v>
      </c>
      <c r="AN13" s="12">
        <f t="shared" si="12"/>
        <v>0.69850398033685623</v>
      </c>
      <c r="AO13" s="24">
        <v>62463918.950000003</v>
      </c>
      <c r="AP13" s="24">
        <v>37754254.869999997</v>
      </c>
      <c r="AQ13" s="12">
        <f t="shared" si="13"/>
        <v>0.6044170059233851</v>
      </c>
      <c r="AR13" s="24">
        <v>65145228.600000001</v>
      </c>
      <c r="AS13" s="24">
        <v>49099279.060000002</v>
      </c>
      <c r="AT13" s="12">
        <f t="shared" si="14"/>
        <v>0.75368956583874813</v>
      </c>
      <c r="AU13" s="24">
        <v>53742961.100000001</v>
      </c>
      <c r="AV13" s="24">
        <v>40923019.210000001</v>
      </c>
      <c r="AW13" s="12">
        <f t="shared" si="15"/>
        <v>0.7614582146646921</v>
      </c>
      <c r="AX13" s="24">
        <v>56519675.450000003</v>
      </c>
      <c r="AY13" s="24">
        <v>40689361.43</v>
      </c>
      <c r="AZ13" s="12">
        <f t="shared" si="16"/>
        <v>0.71991498723299896</v>
      </c>
      <c r="BA13" s="24">
        <v>41028058</v>
      </c>
      <c r="BB13" s="24">
        <v>35874229.109999999</v>
      </c>
      <c r="BC13" s="12">
        <f t="shared" si="17"/>
        <v>0.87438282138530665</v>
      </c>
      <c r="BD13" s="24">
        <v>72000586.040000007</v>
      </c>
      <c r="BE13" s="24">
        <v>58862228.159999996</v>
      </c>
      <c r="BF13" s="12">
        <f t="shared" si="18"/>
        <v>0.81752429247310598</v>
      </c>
      <c r="BG13" s="24">
        <v>72542715.549999997</v>
      </c>
      <c r="BH13" s="24">
        <v>50042967.509999998</v>
      </c>
      <c r="BI13" s="12">
        <f t="shared" si="19"/>
        <v>0.68984138697575959</v>
      </c>
      <c r="BJ13" s="26">
        <v>38733326.630000003</v>
      </c>
      <c r="BK13" s="26">
        <v>33068697.079999998</v>
      </c>
      <c r="BL13" s="12">
        <f t="shared" si="20"/>
        <v>0.85375308441458275</v>
      </c>
      <c r="BM13" s="26">
        <v>69811795.519999996</v>
      </c>
      <c r="BN13" s="26">
        <v>46649876.240000002</v>
      </c>
      <c r="BO13" s="12">
        <f t="shared" si="21"/>
        <v>0.66822341256980755</v>
      </c>
      <c r="BP13" s="26">
        <v>51536302.729999997</v>
      </c>
      <c r="BQ13" s="26">
        <v>38972084.420000002</v>
      </c>
      <c r="BR13" s="12">
        <f t="shared" si="22"/>
        <v>0.75620644779614377</v>
      </c>
      <c r="BS13" s="26">
        <v>49707492.299999997</v>
      </c>
      <c r="BT13" s="26">
        <v>35103208.450000003</v>
      </c>
      <c r="BU13" s="12">
        <f t="shared" si="23"/>
        <v>0.70619552155520837</v>
      </c>
      <c r="BV13" s="26">
        <v>298777906</v>
      </c>
      <c r="BW13" s="26">
        <v>211664060.58000001</v>
      </c>
      <c r="BX13" s="25">
        <f t="shared" si="24"/>
        <v>0.70843277340594257</v>
      </c>
      <c r="BY13" s="26">
        <v>526435908.88</v>
      </c>
      <c r="BZ13" s="26">
        <v>390911441.10000002</v>
      </c>
      <c r="CA13" s="12">
        <f t="shared" si="25"/>
        <v>0.74256226542689641</v>
      </c>
      <c r="CB13" s="3">
        <f t="shared" ref="CB13:CC28" si="28">BY13+BV13+BS13+BP13+BM13+BJ13+BG13+BD13+BA13+AX13+AU13+AR13+AO13+AL13+AI13+AF13+AC13+Z13+W13+T13+Q13+N13+K13+H13+E13+B13</f>
        <v>2772304536.2799997</v>
      </c>
      <c r="CC13" s="3">
        <f t="shared" si="28"/>
        <v>2029332099.8999999</v>
      </c>
      <c r="CD13" s="19">
        <f t="shared" si="26"/>
        <v>0.73200186824462188</v>
      </c>
      <c r="CF13" s="27"/>
      <c r="CG13" s="27"/>
      <c r="CH13" s="23"/>
      <c r="CI13" s="23"/>
    </row>
    <row r="14" spans="1:87" ht="15.75" x14ac:dyDescent="0.2">
      <c r="A14" s="5" t="s">
        <v>35</v>
      </c>
      <c r="B14" s="26">
        <v>1493828</v>
      </c>
      <c r="C14" s="26">
        <v>954364.9</v>
      </c>
      <c r="D14" s="25">
        <f t="shared" si="0"/>
        <v>0.63887201203886923</v>
      </c>
      <c r="E14" s="26">
        <v>566237</v>
      </c>
      <c r="F14" s="26">
        <v>259463.72</v>
      </c>
      <c r="G14" s="25">
        <f t="shared" si="1"/>
        <v>0.45822459500173957</v>
      </c>
      <c r="H14" s="26">
        <v>3214500</v>
      </c>
      <c r="I14" s="26">
        <v>2194725.67</v>
      </c>
      <c r="J14" s="25">
        <f t="shared" si="2"/>
        <v>0.68275802457613932</v>
      </c>
      <c r="K14" s="26">
        <v>2710575</v>
      </c>
      <c r="L14" s="26">
        <v>1653689</v>
      </c>
      <c r="M14" s="25">
        <f t="shared" si="3"/>
        <v>0.61008789647952921</v>
      </c>
      <c r="N14" s="26">
        <v>958941</v>
      </c>
      <c r="O14" s="26">
        <v>345541.56</v>
      </c>
      <c r="P14" s="25">
        <f t="shared" si="4"/>
        <v>0.36033662133541061</v>
      </c>
      <c r="Q14" s="26">
        <v>744504</v>
      </c>
      <c r="R14" s="26">
        <v>441685.41</v>
      </c>
      <c r="S14" s="25">
        <f t="shared" si="5"/>
        <v>0.59326129879758871</v>
      </c>
      <c r="T14" s="24">
        <v>2561191</v>
      </c>
      <c r="U14" s="24">
        <v>1468274.54</v>
      </c>
      <c r="V14" s="25">
        <f t="shared" si="6"/>
        <v>0.57327803353986484</v>
      </c>
      <c r="W14" s="24">
        <v>428872</v>
      </c>
      <c r="X14" s="24">
        <v>320155.86</v>
      </c>
      <c r="Y14" s="25">
        <f t="shared" si="7"/>
        <v>0.74650678990468011</v>
      </c>
      <c r="Z14" s="26">
        <v>848109</v>
      </c>
      <c r="AA14" s="26">
        <v>582514.31999999995</v>
      </c>
      <c r="AB14" s="25">
        <f t="shared" si="8"/>
        <v>0.68683897942363537</v>
      </c>
      <c r="AC14" s="24">
        <v>1785365</v>
      </c>
      <c r="AD14" s="24">
        <v>886557.24</v>
      </c>
      <c r="AE14" s="25">
        <f t="shared" si="9"/>
        <v>0.4965691833322598</v>
      </c>
      <c r="AF14" s="24">
        <v>626444</v>
      </c>
      <c r="AG14" s="24">
        <v>285168.65000000002</v>
      </c>
      <c r="AH14" s="25">
        <f t="shared" si="10"/>
        <v>0.45521810409230518</v>
      </c>
      <c r="AI14" s="26">
        <v>390321</v>
      </c>
      <c r="AJ14" s="26">
        <v>255200.61</v>
      </c>
      <c r="AK14" s="11">
        <f t="shared" si="11"/>
        <v>0.65382239233861361</v>
      </c>
      <c r="AL14" s="24">
        <v>1835963</v>
      </c>
      <c r="AM14" s="24">
        <v>836046.4</v>
      </c>
      <c r="AN14" s="12">
        <f t="shared" si="12"/>
        <v>0.45537213985249159</v>
      </c>
      <c r="AO14" s="24">
        <v>472241</v>
      </c>
      <c r="AP14" s="24">
        <v>112219.68</v>
      </c>
      <c r="AQ14" s="12">
        <f t="shared" si="13"/>
        <v>0.23763222591854583</v>
      </c>
      <c r="AR14" s="24">
        <v>891478</v>
      </c>
      <c r="AS14" s="24">
        <v>622999.96</v>
      </c>
      <c r="AT14" s="12">
        <f t="shared" si="14"/>
        <v>0.69883941050704557</v>
      </c>
      <c r="AU14" s="24">
        <v>766190</v>
      </c>
      <c r="AV14" s="24">
        <v>429812.45</v>
      </c>
      <c r="AW14" s="12">
        <f t="shared" si="15"/>
        <v>0.56097371409180496</v>
      </c>
      <c r="AX14" s="24">
        <v>1163740</v>
      </c>
      <c r="AY14" s="24">
        <v>456952.37</v>
      </c>
      <c r="AZ14" s="12">
        <f t="shared" si="16"/>
        <v>0.39265847182360319</v>
      </c>
      <c r="BA14" s="24">
        <v>655356</v>
      </c>
      <c r="BB14" s="24">
        <v>408535.02</v>
      </c>
      <c r="BC14" s="12">
        <f t="shared" si="17"/>
        <v>0.62337877428451105</v>
      </c>
      <c r="BD14" s="24">
        <v>771007</v>
      </c>
      <c r="BE14" s="24">
        <v>595332.43999999994</v>
      </c>
      <c r="BF14" s="12">
        <f t="shared" si="18"/>
        <v>0.77214920227702211</v>
      </c>
      <c r="BG14" s="24">
        <v>489108</v>
      </c>
      <c r="BH14" s="24">
        <v>402437.7</v>
      </c>
      <c r="BI14" s="12">
        <f t="shared" si="19"/>
        <v>0.82279925905934892</v>
      </c>
      <c r="BJ14" s="26">
        <v>628852</v>
      </c>
      <c r="BK14" s="26">
        <v>374629.77</v>
      </c>
      <c r="BL14" s="12">
        <f t="shared" si="20"/>
        <v>0.59573599193450921</v>
      </c>
      <c r="BM14" s="26">
        <v>1361311</v>
      </c>
      <c r="BN14" s="26">
        <v>873408.88</v>
      </c>
      <c r="BO14" s="12">
        <f t="shared" si="21"/>
        <v>0.64159393408266008</v>
      </c>
      <c r="BP14" s="26">
        <v>621624</v>
      </c>
      <c r="BQ14" s="26">
        <v>39950</v>
      </c>
      <c r="BR14" s="12">
        <f t="shared" si="22"/>
        <v>6.4267145412661028E-2</v>
      </c>
      <c r="BS14" s="26">
        <v>520429</v>
      </c>
      <c r="BT14" s="26">
        <v>168716.13</v>
      </c>
      <c r="BU14" s="12">
        <f t="shared" si="23"/>
        <v>0.32418664217405257</v>
      </c>
      <c r="BV14" s="26">
        <v>0</v>
      </c>
      <c r="BW14" s="26">
        <v>0</v>
      </c>
      <c r="BX14" s="25">
        <f t="shared" si="24"/>
        <v>0</v>
      </c>
      <c r="BY14" s="26">
        <v>0</v>
      </c>
      <c r="BZ14" s="26">
        <v>0</v>
      </c>
      <c r="CA14" s="12">
        <f t="shared" si="25"/>
        <v>0</v>
      </c>
      <c r="CB14" s="3">
        <f t="shared" si="28"/>
        <v>26506186</v>
      </c>
      <c r="CC14" s="3">
        <f t="shared" si="28"/>
        <v>14968382.280000005</v>
      </c>
      <c r="CD14" s="19">
        <f t="shared" si="26"/>
        <v>0.56471279119523288</v>
      </c>
      <c r="CF14" s="27"/>
      <c r="CG14" s="27"/>
      <c r="CH14" s="23"/>
      <c r="CI14" s="23"/>
    </row>
    <row r="15" spans="1:87" ht="31.5" x14ac:dyDescent="0.2">
      <c r="A15" s="5" t="s">
        <v>36</v>
      </c>
      <c r="B15" s="26">
        <v>4954392.03</v>
      </c>
      <c r="C15" s="26">
        <v>3978969.98</v>
      </c>
      <c r="D15" s="25">
        <f t="shared" si="0"/>
        <v>0.80311972809305521</v>
      </c>
      <c r="E15" s="26">
        <v>2674587</v>
      </c>
      <c r="F15" s="26">
        <v>2058011.38</v>
      </c>
      <c r="G15" s="25">
        <f t="shared" si="1"/>
        <v>0.76946884883535283</v>
      </c>
      <c r="H15" s="26">
        <v>20791361.09</v>
      </c>
      <c r="I15" s="26">
        <v>12991381.73</v>
      </c>
      <c r="J15" s="25">
        <f t="shared" si="2"/>
        <v>0.62484517842597864</v>
      </c>
      <c r="K15" s="26">
        <v>12024826</v>
      </c>
      <c r="L15" s="26">
        <v>6195693.4800000004</v>
      </c>
      <c r="M15" s="25">
        <f t="shared" si="3"/>
        <v>0.51524184050563393</v>
      </c>
      <c r="N15" s="26">
        <v>3756578.22</v>
      </c>
      <c r="O15" s="26">
        <v>2836847.04</v>
      </c>
      <c r="P15" s="25">
        <f t="shared" si="4"/>
        <v>0.75516783462584203</v>
      </c>
      <c r="Q15" s="26">
        <v>4634572.75</v>
      </c>
      <c r="R15" s="26">
        <v>3839559.5</v>
      </c>
      <c r="S15" s="25">
        <f t="shared" si="5"/>
        <v>0.82846029334634996</v>
      </c>
      <c r="T15" s="24">
        <v>13459388.779999999</v>
      </c>
      <c r="U15" s="24">
        <v>9912584.7100000009</v>
      </c>
      <c r="V15" s="25">
        <f t="shared" si="6"/>
        <v>0.73648104472096254</v>
      </c>
      <c r="W15" s="24">
        <v>3364060.01</v>
      </c>
      <c r="X15" s="24">
        <v>2500444.09</v>
      </c>
      <c r="Y15" s="25">
        <f t="shared" si="7"/>
        <v>0.74328165447916605</v>
      </c>
      <c r="Z15" s="26">
        <v>8058988.71</v>
      </c>
      <c r="AA15" s="26">
        <v>5881556.2199999997</v>
      </c>
      <c r="AB15" s="25">
        <f t="shared" si="8"/>
        <v>0.72981318520794902</v>
      </c>
      <c r="AC15" s="24">
        <v>8184295.4299999997</v>
      </c>
      <c r="AD15" s="24">
        <v>5649278.9500000002</v>
      </c>
      <c r="AE15" s="25">
        <f t="shared" si="9"/>
        <v>0.69025843437814416</v>
      </c>
      <c r="AF15" s="24">
        <v>4988696.46</v>
      </c>
      <c r="AG15" s="24">
        <v>3525839.73</v>
      </c>
      <c r="AH15" s="25">
        <f t="shared" si="10"/>
        <v>0.70676573695566158</v>
      </c>
      <c r="AI15" s="26">
        <v>8217348.8399999999</v>
      </c>
      <c r="AJ15" s="26">
        <v>5597710.5</v>
      </c>
      <c r="AK15" s="11">
        <f t="shared" si="11"/>
        <v>0.6812063852944571</v>
      </c>
      <c r="AL15" s="24">
        <v>7182997</v>
      </c>
      <c r="AM15" s="24">
        <v>5436593.5800000001</v>
      </c>
      <c r="AN15" s="12">
        <f t="shared" si="12"/>
        <v>0.75686981074891169</v>
      </c>
      <c r="AO15" s="24">
        <v>4315372</v>
      </c>
      <c r="AP15" s="24">
        <v>1877822.57</v>
      </c>
      <c r="AQ15" s="12">
        <f t="shared" si="13"/>
        <v>0.43514732217755503</v>
      </c>
      <c r="AR15" s="24">
        <v>4375608</v>
      </c>
      <c r="AS15" s="24">
        <v>3034788.65</v>
      </c>
      <c r="AT15" s="12">
        <f t="shared" si="14"/>
        <v>0.69356959078601188</v>
      </c>
      <c r="AU15" s="24">
        <v>3760210.94</v>
      </c>
      <c r="AV15" s="24">
        <v>3123824.32</v>
      </c>
      <c r="AW15" s="12">
        <f t="shared" si="15"/>
        <v>0.83075773403286779</v>
      </c>
      <c r="AX15" s="24">
        <v>6319571.46</v>
      </c>
      <c r="AY15" s="24">
        <v>3856602.79</v>
      </c>
      <c r="AZ15" s="12">
        <f t="shared" si="16"/>
        <v>0.6102633405461958</v>
      </c>
      <c r="BA15" s="24">
        <v>2765195.37</v>
      </c>
      <c r="BB15" s="24">
        <v>1855096.95</v>
      </c>
      <c r="BC15" s="12">
        <f t="shared" si="17"/>
        <v>0.67087373649117599</v>
      </c>
      <c r="BD15" s="24">
        <v>5795546.8300000001</v>
      </c>
      <c r="BE15" s="24">
        <v>4406302.58</v>
      </c>
      <c r="BF15" s="12">
        <f t="shared" si="18"/>
        <v>0.76029108369744636</v>
      </c>
      <c r="BG15" s="24">
        <v>5737394</v>
      </c>
      <c r="BH15" s="24">
        <v>3489548.78</v>
      </c>
      <c r="BI15" s="12">
        <f t="shared" si="19"/>
        <v>0.60821145976727409</v>
      </c>
      <c r="BJ15" s="26">
        <v>4012778</v>
      </c>
      <c r="BK15" s="26">
        <v>3022356.82</v>
      </c>
      <c r="BL15" s="12">
        <f t="shared" si="20"/>
        <v>0.75318316139093666</v>
      </c>
      <c r="BM15" s="26">
        <v>6285468</v>
      </c>
      <c r="BN15" s="26">
        <v>4426499.67</v>
      </c>
      <c r="BO15" s="12">
        <f t="shared" si="21"/>
        <v>0.70424345012972778</v>
      </c>
      <c r="BP15" s="26">
        <v>3625238.33</v>
      </c>
      <c r="BQ15" s="26">
        <v>2353392.6800000002</v>
      </c>
      <c r="BR15" s="12">
        <f t="shared" si="22"/>
        <v>0.64916909338757878</v>
      </c>
      <c r="BS15" s="26">
        <v>4364682.1500000004</v>
      </c>
      <c r="BT15" s="26">
        <v>3295431.94</v>
      </c>
      <c r="BU15" s="12">
        <f t="shared" si="23"/>
        <v>0.75502220476696102</v>
      </c>
      <c r="BV15" s="26">
        <v>32171801</v>
      </c>
      <c r="BW15" s="26">
        <v>22025598.370000001</v>
      </c>
      <c r="BX15" s="25">
        <f t="shared" si="24"/>
        <v>0.68462435068524763</v>
      </c>
      <c r="BY15" s="26">
        <v>55521820</v>
      </c>
      <c r="BZ15" s="26">
        <v>38715832.229999997</v>
      </c>
      <c r="CA15" s="12">
        <f t="shared" si="25"/>
        <v>0.69730841370113583</v>
      </c>
      <c r="CB15" s="3">
        <f t="shared" si="28"/>
        <v>241342778.40000001</v>
      </c>
      <c r="CC15" s="3">
        <f t="shared" si="28"/>
        <v>165887569.23999995</v>
      </c>
      <c r="CD15" s="19">
        <f t="shared" si="26"/>
        <v>0.68735252962514148</v>
      </c>
      <c r="CF15" s="27"/>
      <c r="CG15" s="27"/>
      <c r="CH15" s="23"/>
      <c r="CI15" s="23"/>
    </row>
    <row r="16" spans="1:87" ht="15.75" x14ac:dyDescent="0.2">
      <c r="A16" s="5" t="s">
        <v>37</v>
      </c>
      <c r="B16" s="26">
        <v>18796154.300000001</v>
      </c>
      <c r="C16" s="26">
        <v>9600591.6600000001</v>
      </c>
      <c r="D16" s="25">
        <f t="shared" si="0"/>
        <v>0.51077425236927321</v>
      </c>
      <c r="E16" s="26">
        <v>16545189.35</v>
      </c>
      <c r="F16" s="26">
        <v>8440805.3300000001</v>
      </c>
      <c r="G16" s="25">
        <f t="shared" si="1"/>
        <v>0.51016674100499193</v>
      </c>
      <c r="H16" s="26">
        <v>131197420.73999999</v>
      </c>
      <c r="I16" s="26">
        <v>95191212.299999997</v>
      </c>
      <c r="J16" s="25">
        <f t="shared" si="2"/>
        <v>0.7255570403982623</v>
      </c>
      <c r="K16" s="26">
        <v>70449318.620000005</v>
      </c>
      <c r="L16" s="26">
        <v>43346436.719999999</v>
      </c>
      <c r="M16" s="25">
        <f t="shared" si="3"/>
        <v>0.61528539337347532</v>
      </c>
      <c r="N16" s="26">
        <v>25078988.77</v>
      </c>
      <c r="O16" s="26">
        <v>15792451.539999999</v>
      </c>
      <c r="P16" s="25">
        <f t="shared" si="4"/>
        <v>0.62970846571338845</v>
      </c>
      <c r="Q16" s="26">
        <v>22204056.52</v>
      </c>
      <c r="R16" s="26">
        <v>18703494.510000002</v>
      </c>
      <c r="S16" s="25">
        <f t="shared" si="5"/>
        <v>0.84234583411157715</v>
      </c>
      <c r="T16" s="24">
        <v>148130420.44</v>
      </c>
      <c r="U16" s="24">
        <v>111377453.7</v>
      </c>
      <c r="V16" s="25">
        <f t="shared" si="6"/>
        <v>0.75188778489367258</v>
      </c>
      <c r="W16" s="24">
        <v>17276236.309999999</v>
      </c>
      <c r="X16" s="24">
        <v>11209675.91</v>
      </c>
      <c r="Y16" s="25">
        <f t="shared" si="7"/>
        <v>0.64884942002741108</v>
      </c>
      <c r="Z16" s="26">
        <v>97655551.260000005</v>
      </c>
      <c r="AA16" s="26">
        <v>58615146.380000003</v>
      </c>
      <c r="AB16" s="25">
        <f t="shared" si="8"/>
        <v>0.6002233935881629</v>
      </c>
      <c r="AC16" s="24">
        <v>51977975.049999997</v>
      </c>
      <c r="AD16" s="24">
        <v>37836481.700000003</v>
      </c>
      <c r="AE16" s="25">
        <f t="shared" si="9"/>
        <v>0.72793296898548576</v>
      </c>
      <c r="AF16" s="24">
        <v>23493100.129999999</v>
      </c>
      <c r="AG16" s="24">
        <v>16594421.060000001</v>
      </c>
      <c r="AH16" s="25">
        <f t="shared" si="10"/>
        <v>0.70635297036892175</v>
      </c>
      <c r="AI16" s="26">
        <v>36185289.289999999</v>
      </c>
      <c r="AJ16" s="26">
        <v>30442059.300000001</v>
      </c>
      <c r="AK16" s="11">
        <f t="shared" si="11"/>
        <v>0.84128273940351861</v>
      </c>
      <c r="AL16" s="24">
        <v>86584612.620000005</v>
      </c>
      <c r="AM16" s="24">
        <v>58213547.479999997</v>
      </c>
      <c r="AN16" s="12">
        <f t="shared" si="12"/>
        <v>0.67233132676224927</v>
      </c>
      <c r="AO16" s="24">
        <v>25207604.41</v>
      </c>
      <c r="AP16" s="24">
        <v>10391256.060000001</v>
      </c>
      <c r="AQ16" s="12">
        <f t="shared" si="13"/>
        <v>0.41222703637310854</v>
      </c>
      <c r="AR16" s="24">
        <v>57603966.829999998</v>
      </c>
      <c r="AS16" s="24">
        <v>22228300.649999999</v>
      </c>
      <c r="AT16" s="12">
        <f t="shared" si="14"/>
        <v>0.3858814222916252</v>
      </c>
      <c r="AU16" s="24">
        <v>35498166.479999997</v>
      </c>
      <c r="AV16" s="24">
        <v>26528815.98</v>
      </c>
      <c r="AW16" s="12">
        <f t="shared" si="15"/>
        <v>0.74732918938071313</v>
      </c>
      <c r="AX16" s="24">
        <v>33542047.149999999</v>
      </c>
      <c r="AY16" s="24">
        <v>26075016.989999998</v>
      </c>
      <c r="AZ16" s="12">
        <f t="shared" si="16"/>
        <v>0.77738299255834176</v>
      </c>
      <c r="BA16" s="24">
        <v>9773947.9499999993</v>
      </c>
      <c r="BB16" s="24">
        <v>9337975.8100000005</v>
      </c>
      <c r="BC16" s="12">
        <f t="shared" si="17"/>
        <v>0.95539446882362422</v>
      </c>
      <c r="BD16" s="24">
        <v>49361604.43</v>
      </c>
      <c r="BE16" s="24">
        <v>32915698.16</v>
      </c>
      <c r="BF16" s="12">
        <f t="shared" si="18"/>
        <v>0.66682796355774776</v>
      </c>
      <c r="BG16" s="24">
        <v>32551556.73</v>
      </c>
      <c r="BH16" s="24">
        <v>22105046.609999999</v>
      </c>
      <c r="BI16" s="12">
        <f t="shared" si="19"/>
        <v>0.6790780174770461</v>
      </c>
      <c r="BJ16" s="26">
        <v>22388813.93</v>
      </c>
      <c r="BK16" s="26">
        <v>16839429.940000001</v>
      </c>
      <c r="BL16" s="12">
        <f t="shared" si="20"/>
        <v>0.75213586537676858</v>
      </c>
      <c r="BM16" s="26">
        <v>61777397.869999997</v>
      </c>
      <c r="BN16" s="26">
        <v>35768943.740000002</v>
      </c>
      <c r="BO16" s="12">
        <f t="shared" si="21"/>
        <v>0.57899725422669379</v>
      </c>
      <c r="BP16" s="26">
        <v>143278875.16999999</v>
      </c>
      <c r="BQ16" s="26">
        <v>140302203.38</v>
      </c>
      <c r="BR16" s="12">
        <f t="shared" si="22"/>
        <v>0.9792246289868749</v>
      </c>
      <c r="BS16" s="26">
        <v>22945783.449999999</v>
      </c>
      <c r="BT16" s="26">
        <v>15251948.939999999</v>
      </c>
      <c r="BU16" s="12">
        <f t="shared" si="23"/>
        <v>0.66469506143622215</v>
      </c>
      <c r="BV16" s="26">
        <v>773047364.36000001</v>
      </c>
      <c r="BW16" s="26">
        <v>400960088.45999998</v>
      </c>
      <c r="BX16" s="25">
        <f t="shared" si="24"/>
        <v>0.51867467240115583</v>
      </c>
      <c r="BY16" s="26">
        <v>1889941135.8499999</v>
      </c>
      <c r="BZ16" s="26">
        <v>1232780563.23</v>
      </c>
      <c r="CA16" s="12">
        <f t="shared" si="25"/>
        <v>0.65228516372577805</v>
      </c>
      <c r="CB16" s="3">
        <f t="shared" si="28"/>
        <v>3902492578.0099993</v>
      </c>
      <c r="CC16" s="3">
        <f t="shared" si="28"/>
        <v>2506849065.54</v>
      </c>
      <c r="CD16" s="19">
        <f t="shared" si="26"/>
        <v>0.64237125770994274</v>
      </c>
      <c r="CF16" s="27"/>
      <c r="CG16" s="27"/>
      <c r="CH16" s="23"/>
      <c r="CI16" s="23"/>
    </row>
    <row r="17" spans="1:87" ht="15.75" x14ac:dyDescent="0.2">
      <c r="A17" s="5" t="s">
        <v>38</v>
      </c>
      <c r="B17" s="26">
        <v>319045437.31999999</v>
      </c>
      <c r="C17" s="26">
        <v>205582986.69999999</v>
      </c>
      <c r="D17" s="25">
        <f t="shared" si="0"/>
        <v>0.64436899153584171</v>
      </c>
      <c r="E17" s="26">
        <v>9944780.3499999996</v>
      </c>
      <c r="F17" s="26">
        <v>7002077.4199999999</v>
      </c>
      <c r="G17" s="25">
        <f t="shared" si="1"/>
        <v>0.70409573399979619</v>
      </c>
      <c r="H17" s="26">
        <v>528497301.80000001</v>
      </c>
      <c r="I17" s="26">
        <v>342050123.79000002</v>
      </c>
      <c r="J17" s="25">
        <f t="shared" si="2"/>
        <v>0.64721262081190822</v>
      </c>
      <c r="K17" s="26">
        <v>414155652.63</v>
      </c>
      <c r="L17" s="26">
        <v>302303529.66000003</v>
      </c>
      <c r="M17" s="25">
        <f t="shared" si="3"/>
        <v>0.72992732983430542</v>
      </c>
      <c r="N17" s="26">
        <v>44214890.93</v>
      </c>
      <c r="O17" s="26">
        <v>35434189.340000004</v>
      </c>
      <c r="P17" s="25">
        <f t="shared" si="4"/>
        <v>0.80140849823871774</v>
      </c>
      <c r="Q17" s="26">
        <v>22875255.789999999</v>
      </c>
      <c r="R17" s="26">
        <v>17537251.25</v>
      </c>
      <c r="S17" s="25">
        <f t="shared" si="5"/>
        <v>0.76664721964186622</v>
      </c>
      <c r="T17" s="24">
        <v>191079180.38999999</v>
      </c>
      <c r="U17" s="24">
        <v>123679927.68000001</v>
      </c>
      <c r="V17" s="25">
        <f t="shared" si="6"/>
        <v>0.64727055782615617</v>
      </c>
      <c r="W17" s="24">
        <v>19860956.809999999</v>
      </c>
      <c r="X17" s="24">
        <v>13210324.59</v>
      </c>
      <c r="Y17" s="25">
        <f t="shared" si="7"/>
        <v>0.66514039159224181</v>
      </c>
      <c r="Z17" s="26">
        <v>137977442.78</v>
      </c>
      <c r="AA17" s="26">
        <v>108855123.44</v>
      </c>
      <c r="AB17" s="25">
        <f t="shared" si="8"/>
        <v>0.7889342000167775</v>
      </c>
      <c r="AC17" s="24">
        <v>800646570.66999996</v>
      </c>
      <c r="AD17" s="24">
        <v>487653635.30000001</v>
      </c>
      <c r="AE17" s="25">
        <f t="shared" si="9"/>
        <v>0.60907478176284446</v>
      </c>
      <c r="AF17" s="24">
        <v>25218693.73</v>
      </c>
      <c r="AG17" s="24">
        <v>11552853.82</v>
      </c>
      <c r="AH17" s="25">
        <f t="shared" si="10"/>
        <v>0.45810674984552424</v>
      </c>
      <c r="AI17" s="26">
        <v>482400000.88999999</v>
      </c>
      <c r="AJ17" s="26">
        <v>394875536.81999999</v>
      </c>
      <c r="AK17" s="11">
        <f t="shared" si="11"/>
        <v>0.8185645441365621</v>
      </c>
      <c r="AL17" s="24">
        <v>453729536.67000002</v>
      </c>
      <c r="AM17" s="24">
        <v>374549139.12</v>
      </c>
      <c r="AN17" s="12">
        <f t="shared" si="12"/>
        <v>0.82548987634545745</v>
      </c>
      <c r="AO17" s="24">
        <v>76060299.290000007</v>
      </c>
      <c r="AP17" s="24">
        <v>33052284.780000001</v>
      </c>
      <c r="AQ17" s="12">
        <f t="shared" si="13"/>
        <v>0.43455370394980203</v>
      </c>
      <c r="AR17" s="24">
        <v>28089022.109999999</v>
      </c>
      <c r="AS17" s="24">
        <v>18595266.899999999</v>
      </c>
      <c r="AT17" s="12">
        <f t="shared" si="14"/>
        <v>0.66201190013588551</v>
      </c>
      <c r="AU17" s="24">
        <v>30310757.969999999</v>
      </c>
      <c r="AV17" s="24">
        <v>22915951.149999999</v>
      </c>
      <c r="AW17" s="12">
        <f t="shared" si="15"/>
        <v>0.75603358954866806</v>
      </c>
      <c r="AX17" s="24">
        <v>70771245.5</v>
      </c>
      <c r="AY17" s="24">
        <v>55602676.890000001</v>
      </c>
      <c r="AZ17" s="12">
        <f t="shared" si="16"/>
        <v>0.78566763234370374</v>
      </c>
      <c r="BA17" s="24">
        <v>39312242.630000003</v>
      </c>
      <c r="BB17" s="24">
        <v>36500063.57</v>
      </c>
      <c r="BC17" s="12">
        <f t="shared" si="17"/>
        <v>0.92846556513023837</v>
      </c>
      <c r="BD17" s="24">
        <v>113453440.31999999</v>
      </c>
      <c r="BE17" s="24">
        <v>88937682.890000001</v>
      </c>
      <c r="BF17" s="12">
        <f t="shared" si="18"/>
        <v>0.78391349472653882</v>
      </c>
      <c r="BG17" s="24">
        <v>123480250.13</v>
      </c>
      <c r="BH17" s="24">
        <v>71178608.450000003</v>
      </c>
      <c r="BI17" s="12">
        <f t="shared" si="19"/>
        <v>0.57643719036091334</v>
      </c>
      <c r="BJ17" s="26">
        <v>25571771.190000001</v>
      </c>
      <c r="BK17" s="26">
        <v>14203247.210000001</v>
      </c>
      <c r="BL17" s="12">
        <f t="shared" si="20"/>
        <v>0.55542680655434096</v>
      </c>
      <c r="BM17" s="26">
        <v>57933656.850000001</v>
      </c>
      <c r="BN17" s="26">
        <v>32567235.07</v>
      </c>
      <c r="BO17" s="12">
        <f t="shared" si="21"/>
        <v>0.562147063395671</v>
      </c>
      <c r="BP17" s="26">
        <v>35731803</v>
      </c>
      <c r="BQ17" s="26">
        <v>27072986.989999998</v>
      </c>
      <c r="BR17" s="12">
        <f t="shared" si="22"/>
        <v>0.75767200972198345</v>
      </c>
      <c r="BS17" s="26">
        <v>31556562.129999999</v>
      </c>
      <c r="BT17" s="26">
        <v>17949614.129999999</v>
      </c>
      <c r="BU17" s="12">
        <f t="shared" si="23"/>
        <v>0.56880765579136927</v>
      </c>
      <c r="BV17" s="26">
        <v>459653400.49000001</v>
      </c>
      <c r="BW17" s="26">
        <v>269288055.67000002</v>
      </c>
      <c r="BX17" s="25">
        <f t="shared" si="24"/>
        <v>0.58585024147092868</v>
      </c>
      <c r="BY17" s="26">
        <v>1643387031.71</v>
      </c>
      <c r="BZ17" s="26">
        <v>1306285771.1300001</v>
      </c>
      <c r="CA17" s="12">
        <f t="shared" si="25"/>
        <v>0.79487408986717234</v>
      </c>
      <c r="CB17" s="3">
        <f t="shared" si="28"/>
        <v>6184957184.0800009</v>
      </c>
      <c r="CC17" s="3">
        <f t="shared" si="28"/>
        <v>4418436143.7600012</v>
      </c>
      <c r="CD17" s="19">
        <f t="shared" si="26"/>
        <v>0.71438427336780896</v>
      </c>
      <c r="CF17" s="27"/>
      <c r="CG17" s="27"/>
      <c r="CH17" s="23"/>
      <c r="CI17" s="23"/>
    </row>
    <row r="18" spans="1:87" ht="15.75" x14ac:dyDescent="0.2">
      <c r="A18" s="5" t="s">
        <v>39</v>
      </c>
      <c r="B18" s="26">
        <v>0</v>
      </c>
      <c r="C18" s="26">
        <v>0</v>
      </c>
      <c r="D18" s="25">
        <f t="shared" si="0"/>
        <v>0</v>
      </c>
      <c r="E18" s="26">
        <v>0</v>
      </c>
      <c r="F18" s="26">
        <v>0</v>
      </c>
      <c r="G18" s="25">
        <f t="shared" si="1"/>
        <v>0</v>
      </c>
      <c r="H18" s="26">
        <v>2132040</v>
      </c>
      <c r="I18" s="26">
        <v>1375426.23</v>
      </c>
      <c r="J18" s="25">
        <f t="shared" si="2"/>
        <v>0.64512215061631117</v>
      </c>
      <c r="K18" s="26">
        <v>2198600</v>
      </c>
      <c r="L18" s="26">
        <v>39440</v>
      </c>
      <c r="M18" s="25">
        <f t="shared" si="3"/>
        <v>1.7938688256163012E-2</v>
      </c>
      <c r="N18" s="26">
        <v>0</v>
      </c>
      <c r="O18" s="26">
        <v>0</v>
      </c>
      <c r="P18" s="25">
        <f t="shared" si="4"/>
        <v>0</v>
      </c>
      <c r="Q18" s="26">
        <v>0</v>
      </c>
      <c r="R18" s="26">
        <v>0</v>
      </c>
      <c r="S18" s="25">
        <f t="shared" si="5"/>
        <v>0</v>
      </c>
      <c r="T18" s="24">
        <v>480000</v>
      </c>
      <c r="U18" s="24">
        <v>0</v>
      </c>
      <c r="V18" s="25">
        <f t="shared" si="6"/>
        <v>0</v>
      </c>
      <c r="W18" s="24">
        <v>0</v>
      </c>
      <c r="X18" s="24">
        <v>0</v>
      </c>
      <c r="Y18" s="25">
        <f t="shared" si="7"/>
        <v>0</v>
      </c>
      <c r="Z18" s="26">
        <v>0</v>
      </c>
      <c r="AA18" s="26">
        <v>0</v>
      </c>
      <c r="AB18" s="25">
        <f t="shared" si="8"/>
        <v>0</v>
      </c>
      <c r="AC18" s="24">
        <v>1400000</v>
      </c>
      <c r="AD18" s="24">
        <v>0</v>
      </c>
      <c r="AE18" s="25">
        <f t="shared" si="9"/>
        <v>0</v>
      </c>
      <c r="AF18" s="24">
        <v>50000</v>
      </c>
      <c r="AG18" s="24">
        <v>0</v>
      </c>
      <c r="AH18" s="25">
        <f t="shared" si="10"/>
        <v>0</v>
      </c>
      <c r="AI18" s="26">
        <v>1080000</v>
      </c>
      <c r="AJ18" s="26">
        <v>49820</v>
      </c>
      <c r="AK18" s="11">
        <f t="shared" si="11"/>
        <v>4.6129629629629632E-2</v>
      </c>
      <c r="AL18" s="24">
        <v>0</v>
      </c>
      <c r="AM18" s="24">
        <v>0</v>
      </c>
      <c r="AN18" s="12">
        <f t="shared" si="12"/>
        <v>0</v>
      </c>
      <c r="AO18" s="24">
        <v>70000</v>
      </c>
      <c r="AP18" s="24">
        <v>0</v>
      </c>
      <c r="AQ18" s="12">
        <f t="shared" si="13"/>
        <v>0</v>
      </c>
      <c r="AR18" s="24">
        <v>0</v>
      </c>
      <c r="AS18" s="24">
        <v>0</v>
      </c>
      <c r="AT18" s="12">
        <f t="shared" si="14"/>
        <v>0</v>
      </c>
      <c r="AU18" s="24">
        <v>92658.37</v>
      </c>
      <c r="AV18" s="24">
        <v>0</v>
      </c>
      <c r="AW18" s="12">
        <f t="shared" si="15"/>
        <v>0</v>
      </c>
      <c r="AX18" s="24">
        <v>1392000</v>
      </c>
      <c r="AY18" s="24">
        <v>169176.04</v>
      </c>
      <c r="AZ18" s="12">
        <f t="shared" si="16"/>
        <v>0.12153451149425287</v>
      </c>
      <c r="BA18" s="24">
        <v>0</v>
      </c>
      <c r="BB18" s="24">
        <v>0</v>
      </c>
      <c r="BC18" s="12">
        <f t="shared" si="17"/>
        <v>0</v>
      </c>
      <c r="BD18" s="24">
        <v>198027</v>
      </c>
      <c r="BE18" s="24">
        <v>198027</v>
      </c>
      <c r="BF18" s="12">
        <f t="shared" si="18"/>
        <v>1</v>
      </c>
      <c r="BG18" s="24">
        <v>0</v>
      </c>
      <c r="BH18" s="24">
        <v>0</v>
      </c>
      <c r="BI18" s="12">
        <f t="shared" si="19"/>
        <v>0</v>
      </c>
      <c r="BJ18" s="26">
        <v>0</v>
      </c>
      <c r="BK18" s="26">
        <v>0</v>
      </c>
      <c r="BL18" s="12">
        <f t="shared" si="20"/>
        <v>0</v>
      </c>
      <c r="BM18" s="26">
        <v>0</v>
      </c>
      <c r="BN18" s="26">
        <v>0</v>
      </c>
      <c r="BO18" s="12">
        <f t="shared" si="21"/>
        <v>0</v>
      </c>
      <c r="BP18" s="26">
        <v>2605778.2000000002</v>
      </c>
      <c r="BQ18" s="26">
        <v>1350739.61</v>
      </c>
      <c r="BR18" s="12">
        <f t="shared" si="22"/>
        <v>0.51836323214308877</v>
      </c>
      <c r="BS18" s="26">
        <v>750000</v>
      </c>
      <c r="BT18" s="26">
        <v>233582.57</v>
      </c>
      <c r="BU18" s="12">
        <f t="shared" si="23"/>
        <v>0.31144342666666669</v>
      </c>
      <c r="BV18" s="26">
        <v>183270</v>
      </c>
      <c r="BW18" s="26">
        <v>183270</v>
      </c>
      <c r="BX18" s="25">
        <f t="shared" si="24"/>
        <v>1</v>
      </c>
      <c r="BY18" s="26">
        <v>1755828.3</v>
      </c>
      <c r="BZ18" s="26">
        <v>1275828.3</v>
      </c>
      <c r="CA18" s="12">
        <f t="shared" si="25"/>
        <v>0.72662475026743789</v>
      </c>
      <c r="CB18" s="3">
        <f t="shared" si="28"/>
        <v>14388201.870000001</v>
      </c>
      <c r="CC18" s="3">
        <f t="shared" si="28"/>
        <v>4875309.75</v>
      </c>
      <c r="CD18" s="19">
        <f t="shared" si="26"/>
        <v>0.33884079428752134</v>
      </c>
      <c r="CF18" s="27"/>
      <c r="CG18" s="27"/>
      <c r="CH18" s="23"/>
      <c r="CI18" s="23"/>
    </row>
    <row r="19" spans="1:87" ht="15.75" x14ac:dyDescent="0.2">
      <c r="A19" s="5" t="s">
        <v>40</v>
      </c>
      <c r="B19" s="26">
        <v>292859029.41000003</v>
      </c>
      <c r="C19" s="26">
        <v>209988601.15000001</v>
      </c>
      <c r="D19" s="25">
        <f t="shared" si="0"/>
        <v>0.71702962880484666</v>
      </c>
      <c r="E19" s="26">
        <v>84217486</v>
      </c>
      <c r="F19" s="26">
        <v>62433373.240000002</v>
      </c>
      <c r="G19" s="25">
        <f t="shared" si="1"/>
        <v>0.74133503866406081</v>
      </c>
      <c r="H19" s="26">
        <v>823608382.57000005</v>
      </c>
      <c r="I19" s="26">
        <v>562224974.17999995</v>
      </c>
      <c r="J19" s="25">
        <f t="shared" si="2"/>
        <v>0.68263629423686123</v>
      </c>
      <c r="K19" s="26">
        <v>623768450.09000003</v>
      </c>
      <c r="L19" s="26">
        <v>468397836.58999997</v>
      </c>
      <c r="M19" s="25">
        <f t="shared" si="3"/>
        <v>0.75091620379712609</v>
      </c>
      <c r="N19" s="26">
        <v>181620761.41999999</v>
      </c>
      <c r="O19" s="26">
        <v>138870368.69999999</v>
      </c>
      <c r="P19" s="25">
        <f t="shared" si="4"/>
        <v>0.76461725859006147</v>
      </c>
      <c r="Q19" s="26">
        <v>131133734.83</v>
      </c>
      <c r="R19" s="26">
        <v>105673841.94</v>
      </c>
      <c r="S19" s="25">
        <f t="shared" si="5"/>
        <v>0.80584787794684665</v>
      </c>
      <c r="T19" s="24">
        <v>543322929.83000004</v>
      </c>
      <c r="U19" s="24">
        <v>404577962.57999998</v>
      </c>
      <c r="V19" s="25">
        <f t="shared" si="6"/>
        <v>0.74463627498031071</v>
      </c>
      <c r="W19" s="24">
        <v>93794237.310000002</v>
      </c>
      <c r="X19" s="24">
        <v>67779263.579999998</v>
      </c>
      <c r="Y19" s="25">
        <f t="shared" si="7"/>
        <v>0.72263782428319423</v>
      </c>
      <c r="Z19" s="26">
        <v>483708922.56999999</v>
      </c>
      <c r="AA19" s="26">
        <v>361648496.51999998</v>
      </c>
      <c r="AB19" s="25">
        <f t="shared" si="8"/>
        <v>0.74765727826255668</v>
      </c>
      <c r="AC19" s="24">
        <v>410577130.20999998</v>
      </c>
      <c r="AD19" s="24">
        <v>312293624.30000001</v>
      </c>
      <c r="AE19" s="25">
        <f t="shared" si="9"/>
        <v>0.76062108997710032</v>
      </c>
      <c r="AF19" s="24">
        <v>117630972</v>
      </c>
      <c r="AG19" s="24">
        <v>91617111.939999998</v>
      </c>
      <c r="AH19" s="25">
        <f t="shared" si="10"/>
        <v>0.77885195014795927</v>
      </c>
      <c r="AI19" s="26">
        <v>508901898.72000003</v>
      </c>
      <c r="AJ19" s="26">
        <v>396155375.86000001</v>
      </c>
      <c r="AK19" s="11">
        <f t="shared" si="11"/>
        <v>0.77845136136535886</v>
      </c>
      <c r="AL19" s="24">
        <v>734476510.26999998</v>
      </c>
      <c r="AM19" s="24">
        <v>560029892.65999997</v>
      </c>
      <c r="AN19" s="12">
        <f t="shared" si="12"/>
        <v>0.76248850008031988</v>
      </c>
      <c r="AO19" s="24">
        <v>197343514.84999999</v>
      </c>
      <c r="AP19" s="24">
        <v>133462117.45999999</v>
      </c>
      <c r="AQ19" s="12">
        <f t="shared" si="13"/>
        <v>0.67629340422685802</v>
      </c>
      <c r="AR19" s="24">
        <v>149560311.52000001</v>
      </c>
      <c r="AS19" s="24">
        <v>114554891.06999999</v>
      </c>
      <c r="AT19" s="12">
        <f t="shared" si="14"/>
        <v>0.76594445348344364</v>
      </c>
      <c r="AU19" s="24">
        <v>132659247.81999999</v>
      </c>
      <c r="AV19" s="24">
        <v>99538589.620000005</v>
      </c>
      <c r="AW19" s="12">
        <f t="shared" si="15"/>
        <v>0.75033283586124289</v>
      </c>
      <c r="AX19" s="24">
        <v>188514663.52000001</v>
      </c>
      <c r="AY19" s="24">
        <v>141853632.34999999</v>
      </c>
      <c r="AZ19" s="12">
        <f t="shared" si="16"/>
        <v>0.75248062777328928</v>
      </c>
      <c r="BA19" s="24">
        <v>100571701.40000001</v>
      </c>
      <c r="BB19" s="24">
        <v>80915788.269999996</v>
      </c>
      <c r="BC19" s="12">
        <f t="shared" si="17"/>
        <v>0.80455821213739542</v>
      </c>
      <c r="BD19" s="24">
        <v>300796838.89999998</v>
      </c>
      <c r="BE19" s="24">
        <v>242055938.61000001</v>
      </c>
      <c r="BF19" s="12">
        <f t="shared" si="18"/>
        <v>0.80471569945743882</v>
      </c>
      <c r="BG19" s="24">
        <v>182485279.16</v>
      </c>
      <c r="BH19" s="24">
        <v>141622603.99000001</v>
      </c>
      <c r="BI19" s="12">
        <f t="shared" si="19"/>
        <v>0.77607686845703161</v>
      </c>
      <c r="BJ19" s="26">
        <v>81189702.370000005</v>
      </c>
      <c r="BK19" s="26">
        <v>59627195.539999999</v>
      </c>
      <c r="BL19" s="12">
        <f t="shared" si="20"/>
        <v>0.73441820575059213</v>
      </c>
      <c r="BM19" s="26">
        <v>316711569.44999999</v>
      </c>
      <c r="BN19" s="26">
        <v>228373688.77000001</v>
      </c>
      <c r="BO19" s="12">
        <f t="shared" si="21"/>
        <v>0.72107782221720795</v>
      </c>
      <c r="BP19" s="26">
        <v>157875741.90000001</v>
      </c>
      <c r="BQ19" s="26">
        <v>117989694.70999999</v>
      </c>
      <c r="BR19" s="12">
        <f t="shared" si="22"/>
        <v>0.74735797463258025</v>
      </c>
      <c r="BS19" s="26">
        <v>198129554.58000001</v>
      </c>
      <c r="BT19" s="26">
        <v>148937389.50999999</v>
      </c>
      <c r="BU19" s="12">
        <f t="shared" si="23"/>
        <v>0.75171717730714727</v>
      </c>
      <c r="BV19" s="26">
        <v>1446485665.3599999</v>
      </c>
      <c r="BW19" s="26">
        <v>1161945807.75</v>
      </c>
      <c r="BX19" s="25">
        <f t="shared" si="24"/>
        <v>0.80328885074766099</v>
      </c>
      <c r="BY19" s="26">
        <v>4129166699.3000002</v>
      </c>
      <c r="BZ19" s="26">
        <v>2953659086.73</v>
      </c>
      <c r="CA19" s="12">
        <f t="shared" si="25"/>
        <v>0.71531601938733091</v>
      </c>
      <c r="CB19" s="3">
        <f t="shared" si="28"/>
        <v>12611110935.359997</v>
      </c>
      <c r="CC19" s="3">
        <f>BZ19+BW19+BT19+BQ19+BN19+BK19+BH19+BE19+BB19+AY19+AV19+AS19+AP19+AM19+AJ19+AG19+AD19+AA19+X19+U19+R19+O19+L19+I19+F19+C19</f>
        <v>9366227147.6199989</v>
      </c>
      <c r="CD19" s="19">
        <f t="shared" si="26"/>
        <v>0.74269643615284164</v>
      </c>
      <c r="CF19" s="27"/>
      <c r="CG19" s="27"/>
      <c r="CH19" s="23"/>
      <c r="CI19" s="27"/>
    </row>
    <row r="20" spans="1:87" ht="15.75" x14ac:dyDescent="0.2">
      <c r="A20" s="14" t="s">
        <v>53</v>
      </c>
      <c r="B20" s="26">
        <v>38421925.009999998</v>
      </c>
      <c r="C20" s="26">
        <v>26539334.309999999</v>
      </c>
      <c r="D20" s="25">
        <f t="shared" si="0"/>
        <v>0.69073411348058844</v>
      </c>
      <c r="E20" s="26">
        <v>15971764.67</v>
      </c>
      <c r="F20" s="26">
        <v>12348127.609999999</v>
      </c>
      <c r="G20" s="25">
        <f t="shared" si="1"/>
        <v>0.77312231084857319</v>
      </c>
      <c r="H20" s="26">
        <v>128761675.48</v>
      </c>
      <c r="I20" s="26">
        <v>85760893.420000002</v>
      </c>
      <c r="J20" s="25">
        <f t="shared" si="2"/>
        <v>0.66604362750250845</v>
      </c>
      <c r="K20" s="26">
        <v>79751763.909999996</v>
      </c>
      <c r="L20" s="26">
        <v>58549009.899999999</v>
      </c>
      <c r="M20" s="25">
        <f t="shared" si="3"/>
        <v>0.73414062623207499</v>
      </c>
      <c r="N20" s="26">
        <v>27011575.649999999</v>
      </c>
      <c r="O20" s="26">
        <v>20589790.260000002</v>
      </c>
      <c r="P20" s="25">
        <f t="shared" si="4"/>
        <v>0.76225802325604075</v>
      </c>
      <c r="Q20" s="26">
        <v>25951709.690000001</v>
      </c>
      <c r="R20" s="26">
        <v>19322619.09</v>
      </c>
      <c r="S20" s="25">
        <f t="shared" si="5"/>
        <v>0.74456054421129736</v>
      </c>
      <c r="T20" s="24">
        <v>85612130.609999999</v>
      </c>
      <c r="U20" s="24">
        <v>65622048.659999996</v>
      </c>
      <c r="V20" s="25">
        <f t="shared" si="6"/>
        <v>0.76650409460005842</v>
      </c>
      <c r="W20" s="24">
        <v>11990271.039999999</v>
      </c>
      <c r="X20" s="24">
        <v>9301132.0999999996</v>
      </c>
      <c r="Y20" s="25">
        <f t="shared" si="7"/>
        <v>0.77572325671130116</v>
      </c>
      <c r="Z20" s="26">
        <v>50449521.18</v>
      </c>
      <c r="AA20" s="26">
        <v>35828735.270000003</v>
      </c>
      <c r="AB20" s="25">
        <f t="shared" si="8"/>
        <v>0.7101897982770905</v>
      </c>
      <c r="AC20" s="24">
        <v>57556506.659999996</v>
      </c>
      <c r="AD20" s="24">
        <v>39643494.270000003</v>
      </c>
      <c r="AE20" s="25">
        <f t="shared" si="9"/>
        <v>0.68877519798384523</v>
      </c>
      <c r="AF20" s="24">
        <v>22505713.949999999</v>
      </c>
      <c r="AG20" s="24">
        <v>15531070.09</v>
      </c>
      <c r="AH20" s="25">
        <f t="shared" si="10"/>
        <v>0.69009452997157639</v>
      </c>
      <c r="AI20" s="26">
        <v>67054899.82</v>
      </c>
      <c r="AJ20" s="26">
        <v>47902076.490000002</v>
      </c>
      <c r="AK20" s="11">
        <f t="shared" si="11"/>
        <v>0.71437100970379175</v>
      </c>
      <c r="AL20" s="24">
        <v>108085769.86</v>
      </c>
      <c r="AM20" s="24">
        <v>75487574.609999999</v>
      </c>
      <c r="AN20" s="12">
        <f t="shared" si="12"/>
        <v>0.69840437559705237</v>
      </c>
      <c r="AO20" s="24">
        <v>56256606.289999999</v>
      </c>
      <c r="AP20" s="24">
        <v>31574749.579999998</v>
      </c>
      <c r="AQ20" s="12">
        <f t="shared" si="13"/>
        <v>0.56126296380613039</v>
      </c>
      <c r="AR20" s="24">
        <v>21600398.210000001</v>
      </c>
      <c r="AS20" s="24">
        <v>16714737.08</v>
      </c>
      <c r="AT20" s="12">
        <f t="shared" si="14"/>
        <v>0.77381615456801334</v>
      </c>
      <c r="AU20" s="24">
        <v>35285275</v>
      </c>
      <c r="AV20" s="24">
        <v>20567029.620000001</v>
      </c>
      <c r="AW20" s="12">
        <f t="shared" si="15"/>
        <v>0.58287854126119187</v>
      </c>
      <c r="AX20" s="24">
        <v>25634825.699999999</v>
      </c>
      <c r="AY20" s="24">
        <v>20562357.690000001</v>
      </c>
      <c r="AZ20" s="12">
        <f t="shared" si="16"/>
        <v>0.80212590210824031</v>
      </c>
      <c r="BA20" s="24">
        <v>24261276</v>
      </c>
      <c r="BB20" s="24">
        <v>18764370.050000001</v>
      </c>
      <c r="BC20" s="12">
        <f t="shared" si="17"/>
        <v>0.77342881924264828</v>
      </c>
      <c r="BD20" s="24">
        <v>64280323.009999998</v>
      </c>
      <c r="BE20" s="24">
        <v>46499841.560000002</v>
      </c>
      <c r="BF20" s="12">
        <f t="shared" si="18"/>
        <v>0.72339153542781809</v>
      </c>
      <c r="BG20" s="24">
        <v>46457927.560000002</v>
      </c>
      <c r="BH20" s="24">
        <v>35959360.979999997</v>
      </c>
      <c r="BI20" s="12">
        <f t="shared" si="19"/>
        <v>0.77401991153304894</v>
      </c>
      <c r="BJ20" s="26">
        <v>16829068</v>
      </c>
      <c r="BK20" s="26">
        <v>13666530.35</v>
      </c>
      <c r="BL20" s="12">
        <f t="shared" si="20"/>
        <v>0.8120788596255003</v>
      </c>
      <c r="BM20" s="26">
        <v>33077005</v>
      </c>
      <c r="BN20" s="26">
        <v>21801498.039999999</v>
      </c>
      <c r="BO20" s="12">
        <f t="shared" si="21"/>
        <v>0.65911342456791355</v>
      </c>
      <c r="BP20" s="26">
        <v>13519904.18</v>
      </c>
      <c r="BQ20" s="26">
        <v>9482009.7200000007</v>
      </c>
      <c r="BR20" s="12">
        <f t="shared" si="22"/>
        <v>0.70133705045237982</v>
      </c>
      <c r="BS20" s="26">
        <v>29027577.699999999</v>
      </c>
      <c r="BT20" s="26">
        <v>21767616.82</v>
      </c>
      <c r="BU20" s="12">
        <f t="shared" si="23"/>
        <v>0.74989436063071846</v>
      </c>
      <c r="BV20" s="26">
        <v>164024928</v>
      </c>
      <c r="BW20" s="26">
        <v>127988968.56</v>
      </c>
      <c r="BX20" s="25">
        <f t="shared" si="24"/>
        <v>0.78030193410601589</v>
      </c>
      <c r="BY20" s="26">
        <v>231008231</v>
      </c>
      <c r="BZ20" s="26">
        <v>170128609.61000001</v>
      </c>
      <c r="CA20" s="12">
        <f t="shared" si="25"/>
        <v>0.73646124587655937</v>
      </c>
      <c r="CB20" s="3">
        <f t="shared" si="28"/>
        <v>1480388573.1800003</v>
      </c>
      <c r="CC20" s="3">
        <f t="shared" si="28"/>
        <v>1067903585.74</v>
      </c>
      <c r="CD20" s="19">
        <f t="shared" si="26"/>
        <v>0.7213670823235635</v>
      </c>
      <c r="CF20" s="27"/>
      <c r="CG20" s="27"/>
      <c r="CH20" s="23"/>
      <c r="CI20" s="23"/>
    </row>
    <row r="21" spans="1:87" ht="15.75" x14ac:dyDescent="0.2">
      <c r="A21" s="14" t="s">
        <v>68</v>
      </c>
      <c r="B21" s="26">
        <v>0</v>
      </c>
      <c r="C21" s="26">
        <v>0</v>
      </c>
      <c r="D21" s="25">
        <f t="shared" si="0"/>
        <v>0</v>
      </c>
      <c r="E21" s="26">
        <v>0</v>
      </c>
      <c r="F21" s="26">
        <v>0</v>
      </c>
      <c r="G21" s="25">
        <f t="shared" si="1"/>
        <v>0</v>
      </c>
      <c r="H21" s="26">
        <v>4895037</v>
      </c>
      <c r="I21" s="26">
        <v>2440853.73</v>
      </c>
      <c r="J21" s="25">
        <f t="shared" si="2"/>
        <v>0.49863846381549309</v>
      </c>
      <c r="K21" s="26">
        <v>0</v>
      </c>
      <c r="L21" s="26">
        <v>0</v>
      </c>
      <c r="M21" s="25">
        <f t="shared" si="3"/>
        <v>0</v>
      </c>
      <c r="N21" s="26">
        <v>0</v>
      </c>
      <c r="O21" s="26">
        <v>0</v>
      </c>
      <c r="P21" s="25">
        <f t="shared" si="4"/>
        <v>0</v>
      </c>
      <c r="Q21" s="26">
        <v>0</v>
      </c>
      <c r="R21" s="26">
        <v>0</v>
      </c>
      <c r="S21" s="25">
        <f t="shared" si="5"/>
        <v>0</v>
      </c>
      <c r="T21" s="24">
        <v>0</v>
      </c>
      <c r="U21" s="24">
        <v>0</v>
      </c>
      <c r="V21" s="25">
        <f t="shared" si="6"/>
        <v>0</v>
      </c>
      <c r="W21" s="24">
        <v>0</v>
      </c>
      <c r="X21" s="24">
        <v>0</v>
      </c>
      <c r="Y21" s="25">
        <f t="shared" si="7"/>
        <v>0</v>
      </c>
      <c r="Z21" s="26">
        <v>0</v>
      </c>
      <c r="AA21" s="26">
        <v>0</v>
      </c>
      <c r="AB21" s="25">
        <f t="shared" si="8"/>
        <v>0</v>
      </c>
      <c r="AC21" s="24">
        <v>0</v>
      </c>
      <c r="AD21" s="24">
        <v>0</v>
      </c>
      <c r="AE21" s="25">
        <f t="shared" si="9"/>
        <v>0</v>
      </c>
      <c r="AF21" s="24">
        <v>0</v>
      </c>
      <c r="AG21" s="24">
        <v>0</v>
      </c>
      <c r="AH21" s="25">
        <f t="shared" si="10"/>
        <v>0</v>
      </c>
      <c r="AI21" s="26">
        <v>0</v>
      </c>
      <c r="AJ21" s="26">
        <v>0</v>
      </c>
      <c r="AK21" s="11">
        <f t="shared" si="11"/>
        <v>0</v>
      </c>
      <c r="AL21" s="24">
        <v>0</v>
      </c>
      <c r="AM21" s="24">
        <v>0</v>
      </c>
      <c r="AN21" s="12">
        <f t="shared" si="12"/>
        <v>0</v>
      </c>
      <c r="AO21" s="24">
        <v>0</v>
      </c>
      <c r="AP21" s="24">
        <v>0</v>
      </c>
      <c r="AQ21" s="12">
        <f t="shared" si="13"/>
        <v>0</v>
      </c>
      <c r="AR21" s="24">
        <v>0</v>
      </c>
      <c r="AS21" s="24">
        <v>0</v>
      </c>
      <c r="AT21" s="12">
        <f t="shared" si="14"/>
        <v>0</v>
      </c>
      <c r="AU21" s="24">
        <v>0</v>
      </c>
      <c r="AV21" s="24">
        <v>0</v>
      </c>
      <c r="AW21" s="12">
        <f t="shared" si="15"/>
        <v>0</v>
      </c>
      <c r="AX21" s="24">
        <v>0</v>
      </c>
      <c r="AY21" s="24">
        <v>0</v>
      </c>
      <c r="AZ21" s="12">
        <f t="shared" si="16"/>
        <v>0</v>
      </c>
      <c r="BA21" s="24">
        <v>0</v>
      </c>
      <c r="BB21" s="24">
        <v>0</v>
      </c>
      <c r="BC21" s="12">
        <f t="shared" si="17"/>
        <v>0</v>
      </c>
      <c r="BD21" s="24">
        <v>0</v>
      </c>
      <c r="BE21" s="24">
        <v>0</v>
      </c>
      <c r="BF21" s="12">
        <f t="shared" si="18"/>
        <v>0</v>
      </c>
      <c r="BG21" s="24">
        <v>0</v>
      </c>
      <c r="BH21" s="24">
        <v>0</v>
      </c>
      <c r="BI21" s="12">
        <f t="shared" si="19"/>
        <v>0</v>
      </c>
      <c r="BJ21" s="26">
        <v>0</v>
      </c>
      <c r="BK21" s="26">
        <v>0</v>
      </c>
      <c r="BL21" s="12">
        <f t="shared" si="20"/>
        <v>0</v>
      </c>
      <c r="BM21" s="26">
        <v>0</v>
      </c>
      <c r="BN21" s="26">
        <v>0</v>
      </c>
      <c r="BO21" s="12">
        <f t="shared" si="21"/>
        <v>0</v>
      </c>
      <c r="BP21" s="26">
        <v>0</v>
      </c>
      <c r="BQ21" s="26">
        <v>0</v>
      </c>
      <c r="BR21" s="12">
        <f t="shared" si="22"/>
        <v>0</v>
      </c>
      <c r="BS21" s="26">
        <v>0</v>
      </c>
      <c r="BT21" s="26">
        <v>0</v>
      </c>
      <c r="BU21" s="12">
        <f t="shared" si="23"/>
        <v>0</v>
      </c>
      <c r="BV21" s="26">
        <v>0</v>
      </c>
      <c r="BW21" s="26">
        <v>0</v>
      </c>
      <c r="BX21" s="25">
        <f t="shared" si="24"/>
        <v>0</v>
      </c>
      <c r="BY21" s="26">
        <v>0</v>
      </c>
      <c r="BZ21" s="26">
        <v>0</v>
      </c>
      <c r="CA21" s="12">
        <f t="shared" si="25"/>
        <v>0</v>
      </c>
      <c r="CB21" s="3">
        <f t="shared" si="28"/>
        <v>4895037</v>
      </c>
      <c r="CC21" s="3">
        <f t="shared" si="28"/>
        <v>2440853.73</v>
      </c>
      <c r="CD21" s="19">
        <f t="shared" si="26"/>
        <v>0.49863846381549309</v>
      </c>
      <c r="CF21" s="27"/>
      <c r="CG21" s="27"/>
      <c r="CH21" s="23"/>
      <c r="CI21" s="23"/>
    </row>
    <row r="22" spans="1:87" ht="15.75" x14ac:dyDescent="0.2">
      <c r="A22" s="5" t="s">
        <v>41</v>
      </c>
      <c r="B22" s="26">
        <v>171164083.62</v>
      </c>
      <c r="C22" s="26">
        <v>135401422.77000001</v>
      </c>
      <c r="D22" s="25">
        <f t="shared" si="0"/>
        <v>0.79106211949583771</v>
      </c>
      <c r="E22" s="26">
        <v>37655377</v>
      </c>
      <c r="F22" s="26">
        <v>31659486.280000001</v>
      </c>
      <c r="G22" s="25">
        <f t="shared" si="1"/>
        <v>0.84076933501422657</v>
      </c>
      <c r="H22" s="26">
        <v>367000061.57999998</v>
      </c>
      <c r="I22" s="26">
        <v>294102347</v>
      </c>
      <c r="J22" s="25">
        <f t="shared" si="2"/>
        <v>0.8013686584515477</v>
      </c>
      <c r="K22" s="26">
        <v>322208278.75999999</v>
      </c>
      <c r="L22" s="26">
        <v>274101810.92000002</v>
      </c>
      <c r="M22" s="25">
        <f t="shared" si="3"/>
        <v>0.85069760458938259</v>
      </c>
      <c r="N22" s="26">
        <v>112177046.89</v>
      </c>
      <c r="O22" s="26">
        <v>88358938.299999997</v>
      </c>
      <c r="P22" s="25">
        <f t="shared" si="4"/>
        <v>0.78767395603348456</v>
      </c>
      <c r="Q22" s="26">
        <v>121429197.98999999</v>
      </c>
      <c r="R22" s="26">
        <v>106916112.02</v>
      </c>
      <c r="S22" s="25">
        <f t="shared" si="5"/>
        <v>0.88048108519011059</v>
      </c>
      <c r="T22" s="24">
        <v>314686549.61000001</v>
      </c>
      <c r="U22" s="24">
        <v>267429623.90000001</v>
      </c>
      <c r="V22" s="25">
        <f t="shared" si="6"/>
        <v>0.84982858095280256</v>
      </c>
      <c r="W22" s="24">
        <v>54377464.159999996</v>
      </c>
      <c r="X22" s="24">
        <v>49177540.600000001</v>
      </c>
      <c r="Y22" s="25">
        <f t="shared" si="7"/>
        <v>0.90437355547327902</v>
      </c>
      <c r="Z22" s="26">
        <v>247933118</v>
      </c>
      <c r="AA22" s="26">
        <v>208885444.81</v>
      </c>
      <c r="AB22" s="25">
        <f t="shared" si="8"/>
        <v>0.84250723136551686</v>
      </c>
      <c r="AC22" s="24">
        <v>298711837.43000001</v>
      </c>
      <c r="AD22" s="24">
        <v>255981376.99000001</v>
      </c>
      <c r="AE22" s="25">
        <f t="shared" si="9"/>
        <v>0.85695089686556725</v>
      </c>
      <c r="AF22" s="24">
        <v>89332523.109999999</v>
      </c>
      <c r="AG22" s="24">
        <v>77417860.370000005</v>
      </c>
      <c r="AH22" s="25">
        <f t="shared" si="10"/>
        <v>0.86662569996675431</v>
      </c>
      <c r="AI22" s="26">
        <v>584289857.54999995</v>
      </c>
      <c r="AJ22" s="26">
        <v>438178815.5</v>
      </c>
      <c r="AK22" s="11">
        <f t="shared" si="11"/>
        <v>0.74993397512895099</v>
      </c>
      <c r="AL22" s="24">
        <v>354934296.58999997</v>
      </c>
      <c r="AM22" s="24">
        <v>313350054.54000002</v>
      </c>
      <c r="AN22" s="12">
        <f t="shared" si="12"/>
        <v>0.88283960595096922</v>
      </c>
      <c r="AO22" s="24">
        <v>63133634.780000001</v>
      </c>
      <c r="AP22" s="24">
        <v>55063455</v>
      </c>
      <c r="AQ22" s="12">
        <f t="shared" si="13"/>
        <v>0.87217305310993209</v>
      </c>
      <c r="AR22" s="24">
        <v>77459421</v>
      </c>
      <c r="AS22" s="24">
        <v>63414002.920000002</v>
      </c>
      <c r="AT22" s="12">
        <f t="shared" si="14"/>
        <v>0.81867385659905723</v>
      </c>
      <c r="AU22" s="24">
        <v>65338181</v>
      </c>
      <c r="AV22" s="24">
        <v>55328678.909999996</v>
      </c>
      <c r="AW22" s="12">
        <f t="shared" si="15"/>
        <v>0.84680470229191096</v>
      </c>
      <c r="AX22" s="24">
        <v>95729057.310000002</v>
      </c>
      <c r="AY22" s="24">
        <v>81829541.569999993</v>
      </c>
      <c r="AZ22" s="12">
        <f t="shared" si="16"/>
        <v>0.85480358701340675</v>
      </c>
      <c r="BA22" s="24">
        <v>56046353</v>
      </c>
      <c r="BB22" s="24">
        <v>45893285.770000003</v>
      </c>
      <c r="BC22" s="12">
        <f t="shared" si="17"/>
        <v>0.81884517570661564</v>
      </c>
      <c r="BD22" s="24">
        <v>155031572.41999999</v>
      </c>
      <c r="BE22" s="24">
        <v>137045805.36000001</v>
      </c>
      <c r="BF22" s="12">
        <f t="shared" si="18"/>
        <v>0.88398642431830421</v>
      </c>
      <c r="BG22" s="24">
        <v>95826841.25</v>
      </c>
      <c r="BH22" s="24">
        <v>79837209.569999993</v>
      </c>
      <c r="BI22" s="12">
        <f t="shared" si="19"/>
        <v>0.83314036577408312</v>
      </c>
      <c r="BJ22" s="26">
        <v>100151006</v>
      </c>
      <c r="BK22" s="26">
        <v>76540483.5</v>
      </c>
      <c r="BL22" s="12">
        <f t="shared" si="20"/>
        <v>0.76425077048152668</v>
      </c>
      <c r="BM22" s="26">
        <v>91658522.680000007</v>
      </c>
      <c r="BN22" s="26">
        <v>77272396.620000005</v>
      </c>
      <c r="BO22" s="12">
        <f t="shared" si="21"/>
        <v>0.84304649868485093</v>
      </c>
      <c r="BP22" s="26">
        <v>124921011.69</v>
      </c>
      <c r="BQ22" s="26">
        <v>106051204.39</v>
      </c>
      <c r="BR22" s="12">
        <f t="shared" si="22"/>
        <v>0.84894608965522378</v>
      </c>
      <c r="BS22" s="26">
        <v>57890092.100000001</v>
      </c>
      <c r="BT22" s="26">
        <v>51669950.520000003</v>
      </c>
      <c r="BU22" s="12">
        <f t="shared" si="23"/>
        <v>0.89255257066692417</v>
      </c>
      <c r="BV22" s="26">
        <v>707821812.72000003</v>
      </c>
      <c r="BW22" s="26">
        <v>554992998.17999995</v>
      </c>
      <c r="BX22" s="25">
        <f t="shared" si="24"/>
        <v>0.78408575181836604</v>
      </c>
      <c r="BY22" s="26">
        <v>2042822812.22</v>
      </c>
      <c r="BZ22" s="26">
        <v>1673203998.79</v>
      </c>
      <c r="CA22" s="12">
        <f t="shared" si="25"/>
        <v>0.81906467304997266</v>
      </c>
      <c r="CB22" s="3">
        <f t="shared" si="28"/>
        <v>6809730010.46</v>
      </c>
      <c r="CC22" s="3">
        <f t="shared" si="28"/>
        <v>5599103845.1000013</v>
      </c>
      <c r="CD22" s="19">
        <f t="shared" si="26"/>
        <v>0.82222112132192737</v>
      </c>
      <c r="CE22" s="31"/>
      <c r="CF22" s="27"/>
      <c r="CG22" s="27"/>
      <c r="CH22" s="23"/>
      <c r="CI22" s="23"/>
    </row>
    <row r="23" spans="1:87" ht="15.75" x14ac:dyDescent="0.2">
      <c r="A23" s="5" t="s">
        <v>52</v>
      </c>
      <c r="B23" s="26">
        <v>12781700</v>
      </c>
      <c r="C23" s="26">
        <v>9213670.3399999999</v>
      </c>
      <c r="D23" s="25">
        <f t="shared" si="0"/>
        <v>0.72084858352175374</v>
      </c>
      <c r="E23" s="26">
        <v>6953200</v>
      </c>
      <c r="F23" s="26">
        <v>5552026.3700000001</v>
      </c>
      <c r="G23" s="25">
        <f t="shared" si="1"/>
        <v>0.7984850673071392</v>
      </c>
      <c r="H23" s="26">
        <v>45481252.75</v>
      </c>
      <c r="I23" s="26">
        <v>31009915.949999999</v>
      </c>
      <c r="J23" s="25">
        <f t="shared" si="2"/>
        <v>0.68181754184420518</v>
      </c>
      <c r="K23" s="26">
        <v>7976000</v>
      </c>
      <c r="L23" s="26">
        <v>5544012.54</v>
      </c>
      <c r="M23" s="25">
        <f t="shared" si="3"/>
        <v>0.69508682798395183</v>
      </c>
      <c r="N23" s="26">
        <v>9214833.8000000007</v>
      </c>
      <c r="O23" s="26">
        <v>5609650.25</v>
      </c>
      <c r="P23" s="25">
        <f t="shared" si="4"/>
        <v>0.6087630413909364</v>
      </c>
      <c r="Q23" s="26">
        <v>715000</v>
      </c>
      <c r="R23" s="26">
        <v>325545.49</v>
      </c>
      <c r="S23" s="25">
        <f t="shared" si="5"/>
        <v>0.45530837762237764</v>
      </c>
      <c r="T23" s="24">
        <v>33226481</v>
      </c>
      <c r="U23" s="24">
        <v>24348982.48</v>
      </c>
      <c r="V23" s="25">
        <f t="shared" si="6"/>
        <v>0.7328185756415192</v>
      </c>
      <c r="W23" s="24">
        <v>5996854.96</v>
      </c>
      <c r="X23" s="24">
        <v>3793936.14</v>
      </c>
      <c r="Y23" s="25">
        <f t="shared" si="7"/>
        <v>0.6326543105187924</v>
      </c>
      <c r="Z23" s="26">
        <v>897605</v>
      </c>
      <c r="AA23" s="26">
        <v>583948.61</v>
      </c>
      <c r="AB23" s="25">
        <f t="shared" si="8"/>
        <v>0.65056300934152544</v>
      </c>
      <c r="AC23" s="24">
        <v>4326099.9000000004</v>
      </c>
      <c r="AD23" s="24">
        <v>4110517.78</v>
      </c>
      <c r="AE23" s="25">
        <f t="shared" si="9"/>
        <v>0.95016709623372297</v>
      </c>
      <c r="AF23" s="24">
        <v>6434685</v>
      </c>
      <c r="AG23" s="24">
        <v>5439984.8700000001</v>
      </c>
      <c r="AH23" s="25">
        <f t="shared" si="10"/>
        <v>0.8454158781665303</v>
      </c>
      <c r="AI23" s="26">
        <v>26299790.940000001</v>
      </c>
      <c r="AJ23" s="26">
        <v>18332916.84</v>
      </c>
      <c r="AK23" s="11">
        <f t="shared" si="11"/>
        <v>0.69707462244945129</v>
      </c>
      <c r="AL23" s="24">
        <v>51624500</v>
      </c>
      <c r="AM23" s="24">
        <v>42435832.479999997</v>
      </c>
      <c r="AN23" s="12">
        <f t="shared" si="12"/>
        <v>0.82200955902720596</v>
      </c>
      <c r="AO23" s="24">
        <v>13363932.35</v>
      </c>
      <c r="AP23" s="24">
        <v>5445128.96</v>
      </c>
      <c r="AQ23" s="12">
        <f t="shared" si="13"/>
        <v>0.40744960520546186</v>
      </c>
      <c r="AR23" s="24">
        <v>6387249</v>
      </c>
      <c r="AS23" s="24">
        <v>4506733.05</v>
      </c>
      <c r="AT23" s="12">
        <f t="shared" si="14"/>
        <v>0.70558280254926653</v>
      </c>
      <c r="AU23" s="24">
        <v>3210477.03</v>
      </c>
      <c r="AV23" s="24">
        <v>2374775.9500000002</v>
      </c>
      <c r="AW23" s="12">
        <f t="shared" si="15"/>
        <v>0.73969566759367233</v>
      </c>
      <c r="AX23" s="24">
        <v>21362788.199999999</v>
      </c>
      <c r="AY23" s="24">
        <v>15136471.289999999</v>
      </c>
      <c r="AZ23" s="12">
        <f t="shared" si="16"/>
        <v>0.70854380749793699</v>
      </c>
      <c r="BA23" s="24">
        <v>485000</v>
      </c>
      <c r="BB23" s="24">
        <v>433600</v>
      </c>
      <c r="BC23" s="12">
        <f t="shared" si="17"/>
        <v>0.89402061855670101</v>
      </c>
      <c r="BD23" s="24">
        <v>3846150</v>
      </c>
      <c r="BE23" s="24">
        <v>2278471.98</v>
      </c>
      <c r="BF23" s="12">
        <f t="shared" si="18"/>
        <v>0.59240330720330725</v>
      </c>
      <c r="BG23" s="24">
        <v>15435056</v>
      </c>
      <c r="BH23" s="24">
        <v>11186756.359999999</v>
      </c>
      <c r="BI23" s="12">
        <f t="shared" si="19"/>
        <v>0.72476292667807618</v>
      </c>
      <c r="BJ23" s="26">
        <v>1823000</v>
      </c>
      <c r="BK23" s="26">
        <v>365255.3</v>
      </c>
      <c r="BL23" s="12">
        <f t="shared" si="20"/>
        <v>0.20035946242457486</v>
      </c>
      <c r="BM23" s="26">
        <v>2065857.6</v>
      </c>
      <c r="BN23" s="26">
        <v>1105582</v>
      </c>
      <c r="BO23" s="12">
        <f t="shared" si="21"/>
        <v>0.53516854211055009</v>
      </c>
      <c r="BP23" s="26">
        <v>2201551.56</v>
      </c>
      <c r="BQ23" s="26">
        <v>1707429</v>
      </c>
      <c r="BR23" s="12">
        <f t="shared" si="22"/>
        <v>0.77555712572091651</v>
      </c>
      <c r="BS23" s="26">
        <v>2466209.73</v>
      </c>
      <c r="BT23" s="26">
        <v>1776357.53</v>
      </c>
      <c r="BU23" s="12">
        <f t="shared" si="23"/>
        <v>0.72027837226966096</v>
      </c>
      <c r="BV23" s="26">
        <v>32000000</v>
      </c>
      <c r="BW23" s="26">
        <v>26185970.41</v>
      </c>
      <c r="BX23" s="25">
        <f t="shared" si="24"/>
        <v>0.81831157531249998</v>
      </c>
      <c r="BY23" s="26">
        <v>57493246.759999998</v>
      </c>
      <c r="BZ23" s="26">
        <v>41712494.259999998</v>
      </c>
      <c r="CA23" s="12">
        <f t="shared" si="25"/>
        <v>0.72551989339069289</v>
      </c>
      <c r="CB23" s="3">
        <f t="shared" si="28"/>
        <v>374068521.57999998</v>
      </c>
      <c r="CC23" s="3">
        <f>C23+F23+I23+L23+O23+R23+U23+X23+AA23+AD23+AG23+AJ23+AM23+AP23+AS23+AV23+AY23+BB23+BE23+BH23+BK23+BN23+BQ23+BT23+BW23+BZ23</f>
        <v>270515966.23000002</v>
      </c>
      <c r="CD23" s="19">
        <f t="shared" si="26"/>
        <v>0.7231722281452283</v>
      </c>
      <c r="CE23" s="31"/>
      <c r="CF23" s="27"/>
      <c r="CG23" s="27"/>
      <c r="CH23" s="23"/>
      <c r="CI23" s="23"/>
    </row>
    <row r="24" spans="1:87" ht="15.75" x14ac:dyDescent="0.2">
      <c r="A24" s="14" t="s">
        <v>54</v>
      </c>
      <c r="B24" s="26">
        <v>1000000</v>
      </c>
      <c r="C24" s="26">
        <v>800000</v>
      </c>
      <c r="D24" s="25">
        <f t="shared" si="0"/>
        <v>0.8</v>
      </c>
      <c r="E24" s="26">
        <v>1100000</v>
      </c>
      <c r="F24" s="26">
        <v>965931</v>
      </c>
      <c r="G24" s="25">
        <f t="shared" si="1"/>
        <v>0.8781190909090909</v>
      </c>
      <c r="H24" s="26">
        <v>14157011</v>
      </c>
      <c r="I24" s="26">
        <v>11119335.18</v>
      </c>
      <c r="J24" s="25">
        <f t="shared" si="2"/>
        <v>0.7854295783198868</v>
      </c>
      <c r="K24" s="26">
        <v>496800</v>
      </c>
      <c r="L24" s="26">
        <v>80000</v>
      </c>
      <c r="M24" s="25">
        <f t="shared" si="3"/>
        <v>0.1610305958132045</v>
      </c>
      <c r="N24" s="26">
        <v>1050000</v>
      </c>
      <c r="O24" s="26">
        <v>875000</v>
      </c>
      <c r="P24" s="25">
        <f t="shared" si="4"/>
        <v>0.83333333333333337</v>
      </c>
      <c r="Q24" s="26">
        <v>850000</v>
      </c>
      <c r="R24" s="26">
        <v>787500</v>
      </c>
      <c r="S24" s="25">
        <f t="shared" si="5"/>
        <v>0.92647058823529416</v>
      </c>
      <c r="T24" s="24">
        <v>9085761.3399999999</v>
      </c>
      <c r="U24" s="24">
        <v>6451183.7199999997</v>
      </c>
      <c r="V24" s="25">
        <f t="shared" si="6"/>
        <v>0.71003226681716913</v>
      </c>
      <c r="W24" s="24">
        <v>2500000</v>
      </c>
      <c r="X24" s="24">
        <v>2018767</v>
      </c>
      <c r="Y24" s="25">
        <f t="shared" si="7"/>
        <v>0.80750679999999997</v>
      </c>
      <c r="Z24" s="26">
        <v>6084000</v>
      </c>
      <c r="AA24" s="26">
        <v>5060567.9800000004</v>
      </c>
      <c r="AB24" s="25">
        <f t="shared" si="8"/>
        <v>0.83178303418803423</v>
      </c>
      <c r="AC24" s="24">
        <v>2900000</v>
      </c>
      <c r="AD24" s="24">
        <v>2430000</v>
      </c>
      <c r="AE24" s="25">
        <f t="shared" si="9"/>
        <v>0.83793103448275863</v>
      </c>
      <c r="AF24" s="24">
        <v>1600000</v>
      </c>
      <c r="AG24" s="24">
        <v>1227300</v>
      </c>
      <c r="AH24" s="25">
        <f t="shared" si="10"/>
        <v>0.76706249999999998</v>
      </c>
      <c r="AI24" s="26">
        <v>2400000</v>
      </c>
      <c r="AJ24" s="26">
        <v>2000000</v>
      </c>
      <c r="AK24" s="11">
        <f t="shared" si="11"/>
        <v>0.83333333333333337</v>
      </c>
      <c r="AL24" s="24">
        <v>9600000</v>
      </c>
      <c r="AM24" s="24">
        <v>7664800.6799999997</v>
      </c>
      <c r="AN24" s="12">
        <f t="shared" si="12"/>
        <v>0.79841673749999997</v>
      </c>
      <c r="AO24" s="24">
        <v>2600000</v>
      </c>
      <c r="AP24" s="24">
        <v>1808621</v>
      </c>
      <c r="AQ24" s="12">
        <f t="shared" si="13"/>
        <v>0.69562346153846155</v>
      </c>
      <c r="AR24" s="24">
        <v>2150000</v>
      </c>
      <c r="AS24" s="24">
        <v>1800000</v>
      </c>
      <c r="AT24" s="12">
        <f t="shared" si="14"/>
        <v>0.83720930232558144</v>
      </c>
      <c r="AU24" s="24">
        <v>1820500</v>
      </c>
      <c r="AV24" s="24">
        <v>1507041.63</v>
      </c>
      <c r="AW24" s="12">
        <f t="shared" si="15"/>
        <v>0.82781742927767088</v>
      </c>
      <c r="AX24" s="24">
        <v>1700000</v>
      </c>
      <c r="AY24" s="24">
        <v>1654000</v>
      </c>
      <c r="AZ24" s="12">
        <f t="shared" si="16"/>
        <v>0.9729411764705882</v>
      </c>
      <c r="BA24" s="24">
        <v>2897242</v>
      </c>
      <c r="BB24" s="24">
        <v>2897242</v>
      </c>
      <c r="BC24" s="12">
        <f t="shared" si="17"/>
        <v>1</v>
      </c>
      <c r="BD24" s="24">
        <v>5134000</v>
      </c>
      <c r="BE24" s="24">
        <v>4355000</v>
      </c>
      <c r="BF24" s="12">
        <f t="shared" si="18"/>
        <v>0.84826645890144137</v>
      </c>
      <c r="BG24" s="24">
        <v>1751516</v>
      </c>
      <c r="BH24" s="24">
        <v>1157233</v>
      </c>
      <c r="BI24" s="12">
        <f t="shared" si="19"/>
        <v>0.66070364187366826</v>
      </c>
      <c r="BJ24" s="26">
        <v>1400000</v>
      </c>
      <c r="BK24" s="26">
        <v>1165800</v>
      </c>
      <c r="BL24" s="12">
        <f t="shared" si="20"/>
        <v>0.83271428571428574</v>
      </c>
      <c r="BM24" s="26">
        <v>4482000</v>
      </c>
      <c r="BN24" s="26">
        <v>3492491.23</v>
      </c>
      <c r="BO24" s="12">
        <f t="shared" si="21"/>
        <v>0.77922606648817494</v>
      </c>
      <c r="BP24" s="26">
        <v>2500000</v>
      </c>
      <c r="BQ24" s="26">
        <v>2397989.5099999998</v>
      </c>
      <c r="BR24" s="12">
        <f t="shared" si="22"/>
        <v>0.95919580399999993</v>
      </c>
      <c r="BS24" s="26">
        <v>1500000</v>
      </c>
      <c r="BT24" s="26">
        <v>1125000</v>
      </c>
      <c r="BU24" s="12">
        <f t="shared" si="23"/>
        <v>0.75</v>
      </c>
      <c r="BV24" s="26">
        <v>5450000</v>
      </c>
      <c r="BW24" s="26">
        <v>3243736.26</v>
      </c>
      <c r="BX24" s="25">
        <f t="shared" si="24"/>
        <v>0.59518096513761465</v>
      </c>
      <c r="BY24" s="26">
        <v>26419390</v>
      </c>
      <c r="BZ24" s="26">
        <v>22200000</v>
      </c>
      <c r="CA24" s="12">
        <f t="shared" si="25"/>
        <v>0.84029192195580593</v>
      </c>
      <c r="CB24" s="3">
        <f t="shared" si="28"/>
        <v>112628220.34</v>
      </c>
      <c r="CC24" s="3">
        <f>C24+F24+I24+L24+O24+R24+U24+X24+AA24+AD24+AG24+AJ24+AM24+AP24+AS24+AV24+AY24+BB24+BE24+BH24+BK24+BN24+BQ24+BT24+BW24+BZ24</f>
        <v>90284540.189999998</v>
      </c>
      <c r="CD24" s="19">
        <f t="shared" si="26"/>
        <v>0.80161561567296979</v>
      </c>
      <c r="CE24" s="31"/>
      <c r="CF24" s="27"/>
      <c r="CG24" s="27"/>
      <c r="CH24" s="23"/>
      <c r="CI24" s="23"/>
    </row>
    <row r="25" spans="1:87" s="34" customFormat="1" ht="31.5" x14ac:dyDescent="0.2">
      <c r="A25" s="14" t="s">
        <v>55</v>
      </c>
      <c r="B25" s="26">
        <v>469428.15</v>
      </c>
      <c r="C25" s="26">
        <v>36095.9</v>
      </c>
      <c r="D25" s="25">
        <f t="shared" si="0"/>
        <v>7.6893343528716795E-2</v>
      </c>
      <c r="E25" s="26">
        <v>15000</v>
      </c>
      <c r="F25" s="26">
        <v>0</v>
      </c>
      <c r="G25" s="25">
        <f t="shared" si="1"/>
        <v>0</v>
      </c>
      <c r="H25" s="26">
        <v>22160865.530000001</v>
      </c>
      <c r="I25" s="26">
        <v>12856122.130000001</v>
      </c>
      <c r="J25" s="25">
        <f t="shared" si="2"/>
        <v>0.58012725687975419</v>
      </c>
      <c r="K25" s="26">
        <v>1548886</v>
      </c>
      <c r="L25" s="26">
        <v>1096432</v>
      </c>
      <c r="M25" s="25">
        <f t="shared" si="3"/>
        <v>0.70788424712987275</v>
      </c>
      <c r="N25" s="26">
        <v>128000</v>
      </c>
      <c r="O25" s="26">
        <v>0</v>
      </c>
      <c r="P25" s="25">
        <f t="shared" si="4"/>
        <v>0</v>
      </c>
      <c r="Q25" s="26">
        <v>280562.74</v>
      </c>
      <c r="R25" s="26">
        <v>227129</v>
      </c>
      <c r="S25" s="25">
        <f t="shared" si="5"/>
        <v>0.8095479820306859</v>
      </c>
      <c r="T25" s="24">
        <v>238785</v>
      </c>
      <c r="U25" s="24">
        <v>74169</v>
      </c>
      <c r="V25" s="25">
        <f t="shared" si="6"/>
        <v>0.31060996293737042</v>
      </c>
      <c r="W25" s="24">
        <v>1032313.49</v>
      </c>
      <c r="X25" s="24">
        <v>605429.29</v>
      </c>
      <c r="Y25" s="25">
        <f t="shared" si="7"/>
        <v>0.58647813466043153</v>
      </c>
      <c r="Z25" s="26">
        <v>4422000</v>
      </c>
      <c r="AA25" s="26">
        <v>3534866.62</v>
      </c>
      <c r="AB25" s="25">
        <f t="shared" si="8"/>
        <v>0.79938186793306198</v>
      </c>
      <c r="AC25" s="24">
        <v>1303364.21</v>
      </c>
      <c r="AD25" s="24">
        <v>330951</v>
      </c>
      <c r="AE25" s="25">
        <f t="shared" si="9"/>
        <v>0.25392058295048625</v>
      </c>
      <c r="AF25" s="24">
        <v>283901.36</v>
      </c>
      <c r="AG25" s="24">
        <v>204191</v>
      </c>
      <c r="AH25" s="25">
        <f t="shared" si="10"/>
        <v>0.71923220093063311</v>
      </c>
      <c r="AI25" s="26">
        <v>724070</v>
      </c>
      <c r="AJ25" s="26">
        <v>89112</v>
      </c>
      <c r="AK25" s="11">
        <f t="shared" si="11"/>
        <v>0.1230709738008756</v>
      </c>
      <c r="AL25" s="24">
        <v>6272005</v>
      </c>
      <c r="AM25" s="24">
        <v>4937056.5999999996</v>
      </c>
      <c r="AN25" s="12">
        <f t="shared" si="12"/>
        <v>0.78715763141132689</v>
      </c>
      <c r="AO25" s="24">
        <v>109167</v>
      </c>
      <c r="AP25" s="24">
        <v>99130</v>
      </c>
      <c r="AQ25" s="12">
        <f t="shared" si="13"/>
        <v>0.90805829600520305</v>
      </c>
      <c r="AR25" s="24">
        <v>132388</v>
      </c>
      <c r="AS25" s="24">
        <v>74642</v>
      </c>
      <c r="AT25" s="12">
        <f t="shared" si="14"/>
        <v>0.56381243012961901</v>
      </c>
      <c r="AU25" s="24">
        <v>325000</v>
      </c>
      <c r="AV25" s="24">
        <v>225552</v>
      </c>
      <c r="AW25" s="12">
        <f t="shared" si="15"/>
        <v>0.69400615384615383</v>
      </c>
      <c r="AX25" s="24">
        <v>1153190.6000000001</v>
      </c>
      <c r="AY25" s="24">
        <v>116501</v>
      </c>
      <c r="AZ25" s="12">
        <f t="shared" si="16"/>
        <v>0.1010249303107396</v>
      </c>
      <c r="BA25" s="24">
        <v>120000</v>
      </c>
      <c r="BB25" s="24">
        <v>67281</v>
      </c>
      <c r="BC25" s="12">
        <f t="shared" si="17"/>
        <v>0.56067500000000003</v>
      </c>
      <c r="BD25" s="24">
        <v>230000</v>
      </c>
      <c r="BE25" s="24">
        <v>79896</v>
      </c>
      <c r="BF25" s="12">
        <f t="shared" si="18"/>
        <v>0.34737391304347826</v>
      </c>
      <c r="BG25" s="24">
        <v>1410019.84</v>
      </c>
      <c r="BH25" s="24">
        <v>859677.75</v>
      </c>
      <c r="BI25" s="12">
        <f t="shared" si="19"/>
        <v>0.60969195298698775</v>
      </c>
      <c r="BJ25" s="26">
        <v>17100</v>
      </c>
      <c r="BK25" s="26">
        <v>0</v>
      </c>
      <c r="BL25" s="12">
        <f t="shared" si="20"/>
        <v>0</v>
      </c>
      <c r="BM25" s="26">
        <v>47950</v>
      </c>
      <c r="BN25" s="26">
        <v>0</v>
      </c>
      <c r="BO25" s="12">
        <f t="shared" si="21"/>
        <v>0</v>
      </c>
      <c r="BP25" s="26">
        <v>150000</v>
      </c>
      <c r="BQ25" s="26">
        <v>0</v>
      </c>
      <c r="BR25" s="12">
        <f t="shared" si="22"/>
        <v>0</v>
      </c>
      <c r="BS25" s="26">
        <v>243300</v>
      </c>
      <c r="BT25" s="26">
        <v>86940</v>
      </c>
      <c r="BU25" s="12">
        <f t="shared" si="23"/>
        <v>0.35733662145499384</v>
      </c>
      <c r="BV25" s="26">
        <v>17500000</v>
      </c>
      <c r="BW25" s="26">
        <v>9871159.9000000004</v>
      </c>
      <c r="BX25" s="25">
        <f t="shared" si="24"/>
        <v>0.56406628000000003</v>
      </c>
      <c r="BY25" s="26">
        <v>219543900</v>
      </c>
      <c r="BZ25" s="26">
        <v>164299231</v>
      </c>
      <c r="CA25" s="12">
        <f t="shared" si="25"/>
        <v>0.74836618553282508</v>
      </c>
      <c r="CB25" s="3">
        <f t="shared" si="28"/>
        <v>279861196.92000002</v>
      </c>
      <c r="CC25" s="3">
        <f>C25+F25+I25+L25+O25+R25+U25+X25+AA25+AD25+AG25+AJ25+AM25+AP25+AS25+AV25+AY25+BB25+BE25+BH25+BK25+BN25+BQ25+BT25+BW25+BZ25</f>
        <v>199771565.19</v>
      </c>
      <c r="CD25" s="19">
        <f t="shared" si="26"/>
        <v>0.71382373615412598</v>
      </c>
      <c r="CE25" s="33"/>
      <c r="CF25" s="27"/>
      <c r="CG25" s="27"/>
      <c r="CH25" s="23"/>
      <c r="CI25" s="23"/>
    </row>
    <row r="26" spans="1:87" ht="15.75" x14ac:dyDescent="0.2">
      <c r="A26" s="5" t="s">
        <v>42</v>
      </c>
      <c r="B26" s="35">
        <v>0</v>
      </c>
      <c r="C26" s="35">
        <v>0</v>
      </c>
      <c r="D26" s="25">
        <f t="shared" si="0"/>
        <v>0</v>
      </c>
      <c r="E26" s="24">
        <v>120000</v>
      </c>
      <c r="F26" s="24">
        <v>120000</v>
      </c>
      <c r="G26" s="25">
        <f t="shared" si="1"/>
        <v>1</v>
      </c>
      <c r="H26" s="24">
        <v>0</v>
      </c>
      <c r="I26" s="24">
        <v>0</v>
      </c>
      <c r="J26" s="25">
        <f t="shared" si="2"/>
        <v>0</v>
      </c>
      <c r="K26" s="26">
        <v>0</v>
      </c>
      <c r="L26" s="26">
        <v>0</v>
      </c>
      <c r="M26" s="25">
        <f t="shared" si="3"/>
        <v>0</v>
      </c>
      <c r="N26" s="24">
        <v>0</v>
      </c>
      <c r="O26" s="24">
        <v>0</v>
      </c>
      <c r="P26" s="25">
        <f t="shared" si="4"/>
        <v>0</v>
      </c>
      <c r="Q26" s="24">
        <v>0</v>
      </c>
      <c r="R26" s="24">
        <v>0</v>
      </c>
      <c r="S26" s="25">
        <f t="shared" si="5"/>
        <v>0</v>
      </c>
      <c r="T26" s="24">
        <v>2825748.96</v>
      </c>
      <c r="U26" s="24">
        <v>2825748.96</v>
      </c>
      <c r="V26" s="25">
        <f t="shared" si="6"/>
        <v>1</v>
      </c>
      <c r="W26" s="24">
        <v>100000</v>
      </c>
      <c r="X26" s="24">
        <v>0</v>
      </c>
      <c r="Y26" s="25">
        <f t="shared" si="7"/>
        <v>0</v>
      </c>
      <c r="Z26" s="24">
        <v>0</v>
      </c>
      <c r="AA26" s="24">
        <v>0</v>
      </c>
      <c r="AB26" s="25">
        <f t="shared" si="8"/>
        <v>0</v>
      </c>
      <c r="AC26" s="24">
        <v>0</v>
      </c>
      <c r="AD26" s="24">
        <v>0</v>
      </c>
      <c r="AE26" s="25">
        <f t="shared" si="9"/>
        <v>0</v>
      </c>
      <c r="AF26" s="24">
        <v>250000</v>
      </c>
      <c r="AG26" s="24">
        <v>250000</v>
      </c>
      <c r="AH26" s="25">
        <f t="shared" si="10"/>
        <v>1</v>
      </c>
      <c r="AI26" s="24">
        <v>0</v>
      </c>
      <c r="AJ26" s="24">
        <v>0</v>
      </c>
      <c r="AK26" s="11">
        <f t="shared" si="11"/>
        <v>0</v>
      </c>
      <c r="AL26" s="24">
        <v>0</v>
      </c>
      <c r="AM26" s="24">
        <v>0</v>
      </c>
      <c r="AN26" s="12">
        <f t="shared" si="12"/>
        <v>0</v>
      </c>
      <c r="AO26" s="24">
        <v>0</v>
      </c>
      <c r="AP26" s="24">
        <v>0</v>
      </c>
      <c r="AQ26" s="12">
        <f t="shared" si="13"/>
        <v>0</v>
      </c>
      <c r="AR26" s="35">
        <v>0</v>
      </c>
      <c r="AS26" s="35">
        <v>0</v>
      </c>
      <c r="AT26" s="12">
        <f t="shared" si="14"/>
        <v>0</v>
      </c>
      <c r="AU26" s="24">
        <v>0</v>
      </c>
      <c r="AV26" s="24">
        <v>0</v>
      </c>
      <c r="AW26" s="12">
        <f t="shared" si="15"/>
        <v>0</v>
      </c>
      <c r="AX26" s="24">
        <v>0</v>
      </c>
      <c r="AY26" s="24">
        <v>0</v>
      </c>
      <c r="AZ26" s="12">
        <f t="shared" si="16"/>
        <v>0</v>
      </c>
      <c r="BA26" s="24">
        <v>497725</v>
      </c>
      <c r="BB26" s="24">
        <v>497724.78</v>
      </c>
      <c r="BC26" s="12">
        <f t="shared" si="17"/>
        <v>0.99999955798884932</v>
      </c>
      <c r="BD26" s="24">
        <v>0</v>
      </c>
      <c r="BE26" s="24">
        <v>0</v>
      </c>
      <c r="BF26" s="12">
        <f t="shared" si="18"/>
        <v>0</v>
      </c>
      <c r="BG26" s="36">
        <v>0</v>
      </c>
      <c r="BH26" s="36">
        <v>0</v>
      </c>
      <c r="BI26" s="12">
        <f t="shared" si="19"/>
        <v>0</v>
      </c>
      <c r="BJ26" s="24">
        <v>0</v>
      </c>
      <c r="BK26" s="24">
        <v>0</v>
      </c>
      <c r="BL26" s="12">
        <f t="shared" si="20"/>
        <v>0</v>
      </c>
      <c r="BM26" s="36">
        <v>4800000</v>
      </c>
      <c r="BN26" s="36">
        <v>0</v>
      </c>
      <c r="BO26" s="12">
        <f t="shared" si="21"/>
        <v>0</v>
      </c>
      <c r="BP26" s="24">
        <v>0</v>
      </c>
      <c r="BQ26" s="24">
        <v>0</v>
      </c>
      <c r="BR26" s="12">
        <f t="shared" si="22"/>
        <v>0</v>
      </c>
      <c r="BS26" s="36">
        <v>0</v>
      </c>
      <c r="BT26" s="36">
        <v>0</v>
      </c>
      <c r="BU26" s="12">
        <f t="shared" si="23"/>
        <v>0</v>
      </c>
      <c r="BV26" s="24">
        <v>26768785.899999999</v>
      </c>
      <c r="BW26" s="24">
        <v>7953636.04</v>
      </c>
      <c r="BX26" s="25">
        <f t="shared" si="24"/>
        <v>0.29712352550139381</v>
      </c>
      <c r="BY26" s="24">
        <v>0</v>
      </c>
      <c r="BZ26" s="24">
        <v>0</v>
      </c>
      <c r="CA26" s="12">
        <f t="shared" si="25"/>
        <v>0</v>
      </c>
      <c r="CB26" s="3">
        <f t="shared" si="28"/>
        <v>35362259.859999999</v>
      </c>
      <c r="CC26" s="3">
        <f>C26+F26+I26+L26+O26+R26+U26+X26+AA26+AD26+AG26+AJ26+AM26+AP26+AS26+AV26+AY26+BB26+BE26+BH26+BK26+BN26+BQ26+BT26+BW26+BZ26</f>
        <v>11647109.780000001</v>
      </c>
      <c r="CD26" s="19">
        <f t="shared" si="26"/>
        <v>0.3293655390269507</v>
      </c>
      <c r="CF26" s="27"/>
      <c r="CG26" s="27"/>
      <c r="CH26" s="23"/>
      <c r="CI26" s="23"/>
    </row>
    <row r="27" spans="1:87" s="13" customFormat="1" ht="15.75" x14ac:dyDescent="0.25">
      <c r="A27" s="4" t="s">
        <v>43</v>
      </c>
      <c r="B27" s="3">
        <f>SUM(B13:B26)</f>
        <v>923653243.55999994</v>
      </c>
      <c r="C27" s="3">
        <f>SUM(C13:C26)</f>
        <v>649496184.38999999</v>
      </c>
      <c r="D27" s="16">
        <f t="shared" si="0"/>
        <v>0.70318183681862323</v>
      </c>
      <c r="E27" s="3">
        <f>SUM(E13:E26)</f>
        <v>207504292.05999997</v>
      </c>
      <c r="F27" s="3">
        <f>SUM(F13:F26)</f>
        <v>155821695.18000001</v>
      </c>
      <c r="G27" s="16">
        <f t="shared" si="1"/>
        <v>0.75093239582217453</v>
      </c>
      <c r="H27" s="3">
        <f>SUM(H13:H26)</f>
        <v>2390883903.0100002</v>
      </c>
      <c r="I27" s="3">
        <f>SUM(I13:I26)</f>
        <v>1660247253.7700005</v>
      </c>
      <c r="J27" s="16">
        <f t="shared" si="2"/>
        <v>0.69440730755677194</v>
      </c>
      <c r="K27" s="3">
        <f>SUM(K13:K26)</f>
        <v>1658906365.4100001</v>
      </c>
      <c r="L27" s="3">
        <f>SUM(L13:L26)</f>
        <v>1245948578.9299998</v>
      </c>
      <c r="M27" s="16">
        <f t="shared" si="3"/>
        <v>0.75106624756489049</v>
      </c>
      <c r="N27" s="3">
        <f>SUM(N13:N26)</f>
        <v>450909887.48999995</v>
      </c>
      <c r="O27" s="3">
        <f>SUM(O13:O26)</f>
        <v>343979414.24000001</v>
      </c>
      <c r="P27" s="16">
        <f t="shared" si="4"/>
        <v>0.76285622423311494</v>
      </c>
      <c r="Q27" s="3">
        <f>SUM(Q13:Q26)</f>
        <v>376046354.92000002</v>
      </c>
      <c r="R27" s="3">
        <f>SUM(R13:R26)</f>
        <v>308714953.31999999</v>
      </c>
      <c r="S27" s="16">
        <f t="shared" si="5"/>
        <v>0.82094919756814533</v>
      </c>
      <c r="T27" s="3">
        <f>SUM(T13:T26)</f>
        <v>1526746711.6699998</v>
      </c>
      <c r="U27" s="3">
        <f>SUM(U13:U26)</f>
        <v>1150197551.54</v>
      </c>
      <c r="V27" s="16">
        <f t="shared" si="6"/>
        <v>0.75336500989209965</v>
      </c>
      <c r="W27" s="3">
        <f>SUM(W13:W26)</f>
        <v>249463968.59</v>
      </c>
      <c r="X27" s="3">
        <f>SUM(X13:X26)</f>
        <v>191229642.01999998</v>
      </c>
      <c r="Y27" s="16">
        <f t="shared" si="7"/>
        <v>0.76656217369126545</v>
      </c>
      <c r="Z27" s="3">
        <f>SUM(Z13:Z26)</f>
        <v>1116939386.3499999</v>
      </c>
      <c r="AA27" s="3">
        <f>SUM(AA13:AA26)</f>
        <v>848598689.25999999</v>
      </c>
      <c r="AB27" s="16">
        <f t="shared" si="8"/>
        <v>0.75975357269215893</v>
      </c>
      <c r="AC27" s="3">
        <f>SUM(AC13:AC26)</f>
        <v>1775314822.8900003</v>
      </c>
      <c r="AD27" s="3">
        <f>SUM(AD13:AD26)</f>
        <v>1251848249.8299999</v>
      </c>
      <c r="AE27" s="16">
        <f t="shared" si="9"/>
        <v>0.70514155218517272</v>
      </c>
      <c r="AF27" s="3">
        <f>SUM(AF13:AF26)</f>
        <v>326839091.98000002</v>
      </c>
      <c r="AG27" s="3">
        <f>SUM(AG13:AG26)</f>
        <v>252250562.21000001</v>
      </c>
      <c r="AH27" s="16">
        <f t="shared" si="10"/>
        <v>0.77178822362361643</v>
      </c>
      <c r="AI27" s="3">
        <f>SUM(AI13:AI26)</f>
        <v>1800418001.3800001</v>
      </c>
      <c r="AJ27" s="3">
        <f>SUM(AJ13:AJ26)</f>
        <v>1394392854.1099999</v>
      </c>
      <c r="AK27" s="19">
        <f t="shared" si="11"/>
        <v>0.77448284400689926</v>
      </c>
      <c r="AL27" s="3">
        <f>SUM(AL13:AL26)</f>
        <v>1969717135.8799999</v>
      </c>
      <c r="AM27" s="3">
        <f>SUM(AM13:AM26)</f>
        <v>1551481731.6499999</v>
      </c>
      <c r="AN27" s="16">
        <f t="shared" si="12"/>
        <v>0.78766727637613443</v>
      </c>
      <c r="AO27" s="3">
        <f>SUM(AO13:AO26)</f>
        <v>501396290.92000008</v>
      </c>
      <c r="AP27" s="3">
        <f>SUM(AP13:AP26)</f>
        <v>310641039.95999998</v>
      </c>
      <c r="AQ27" s="16">
        <f t="shared" si="13"/>
        <v>0.61955193045008805</v>
      </c>
      <c r="AR27" s="3">
        <f>SUM(AR13:AR26)</f>
        <v>413395071.26999998</v>
      </c>
      <c r="AS27" s="3">
        <f>SUM(AS13:AS26)</f>
        <v>294645641.34000003</v>
      </c>
      <c r="AT27" s="16">
        <f t="shared" si="14"/>
        <v>0.7127458980940744</v>
      </c>
      <c r="AU27" s="3">
        <f>SUM(AU13:AU26)</f>
        <v>362809625.70999998</v>
      </c>
      <c r="AV27" s="3">
        <f>SUM(AV13:AV26)</f>
        <v>273463090.83999997</v>
      </c>
      <c r="AW27" s="16">
        <f t="shared" si="15"/>
        <v>0.75373714328787889</v>
      </c>
      <c r="AX27" s="3">
        <f>SUM(AX13:AX26)</f>
        <v>503802804.89000005</v>
      </c>
      <c r="AY27" s="3">
        <f>SUM(AY13:AY26)</f>
        <v>388002290.41000003</v>
      </c>
      <c r="AZ27" s="16">
        <f t="shared" si="16"/>
        <v>0.7701471421833711</v>
      </c>
      <c r="BA27" s="3">
        <f>SUM(BA13:BA26)</f>
        <v>278414097.35000002</v>
      </c>
      <c r="BB27" s="3">
        <f>SUM(BB13:BB26)</f>
        <v>233445192.33000004</v>
      </c>
      <c r="BC27" s="16">
        <f t="shared" si="17"/>
        <v>0.83848193949939021</v>
      </c>
      <c r="BD27" s="3">
        <f>SUM(BD13:BD26)</f>
        <v>770899095.94999993</v>
      </c>
      <c r="BE27" s="3">
        <f>SUM(BE13:BE26)</f>
        <v>618230224.74000001</v>
      </c>
      <c r="BF27" s="16">
        <f t="shared" si="18"/>
        <v>0.80195998151760461</v>
      </c>
      <c r="BG27" s="3">
        <f>SUM(BG13:BG26)</f>
        <v>578167664.22000003</v>
      </c>
      <c r="BH27" s="3">
        <f>SUM(BH13:BH26)</f>
        <v>417841450.70000005</v>
      </c>
      <c r="BI27" s="16">
        <f t="shared" si="19"/>
        <v>0.72269944612642012</v>
      </c>
      <c r="BJ27" s="3">
        <f>SUM(BJ13:BJ26)</f>
        <v>292745418.12</v>
      </c>
      <c r="BK27" s="3">
        <f>SUM(BK13:BK26)</f>
        <v>218873625.50999999</v>
      </c>
      <c r="BL27" s="16">
        <f t="shared" si="20"/>
        <v>0.74765858647967276</v>
      </c>
      <c r="BM27" s="3">
        <f>SUM(BM13:BM26)</f>
        <v>650012533.96999991</v>
      </c>
      <c r="BN27" s="3">
        <f>SUM(BN13:BN26)</f>
        <v>452331620.26000005</v>
      </c>
      <c r="BO27" s="16">
        <f t="shared" si="21"/>
        <v>0.69588138169790514</v>
      </c>
      <c r="BP27" s="3">
        <f>SUM(BP13:BP26)</f>
        <v>538567830.75999999</v>
      </c>
      <c r="BQ27" s="3">
        <f>SUM(BQ13:BQ26)</f>
        <v>447719684.41000003</v>
      </c>
      <c r="BR27" s="16">
        <f t="shared" si="22"/>
        <v>0.83131531227589361</v>
      </c>
      <c r="BS27" s="3">
        <f>SUM(BS13:BS26)</f>
        <v>399101683.14000005</v>
      </c>
      <c r="BT27" s="3">
        <f>SUM(BT13:BT26)</f>
        <v>297365756.53999996</v>
      </c>
      <c r="BU27" s="16">
        <f t="shared" si="23"/>
        <v>0.74508770346550413</v>
      </c>
      <c r="BV27" s="3">
        <f>SUM(BV13:BV26)</f>
        <v>3963884933.8300004</v>
      </c>
      <c r="BW27" s="3">
        <f>SUM(BW13:BW26)</f>
        <v>2796303350.1799998</v>
      </c>
      <c r="BX27" s="16">
        <f t="shared" si="24"/>
        <v>0.70544513699547395</v>
      </c>
      <c r="BY27" s="3">
        <f>SUM(BY13:BY26)</f>
        <v>10823496004.02</v>
      </c>
      <c r="BZ27" s="3">
        <f>SUM(BZ13:BZ26)</f>
        <v>7995172856.3800001</v>
      </c>
      <c r="CA27" s="16">
        <f t="shared" si="25"/>
        <v>0.73868672870673946</v>
      </c>
      <c r="CB27" s="3">
        <f>SUM(CB13:CB26)</f>
        <v>34850036219.339996</v>
      </c>
      <c r="CC27" s="3">
        <f>SUM(CC13:CC26)</f>
        <v>25748243184.049999</v>
      </c>
      <c r="CD27" s="19">
        <f t="shared" si="26"/>
        <v>0.73882973957315534</v>
      </c>
      <c r="CE27" s="17"/>
      <c r="CF27" s="30"/>
      <c r="CG27" s="30"/>
      <c r="CH27" s="18"/>
      <c r="CI27" s="27"/>
    </row>
    <row r="28" spans="1:87" s="13" customFormat="1" ht="15.75" x14ac:dyDescent="0.25">
      <c r="A28" s="4" t="s">
        <v>44</v>
      </c>
      <c r="B28" s="3">
        <f>B12-B27</f>
        <v>-45216367.9799999</v>
      </c>
      <c r="C28" s="3">
        <f>C12-C27</f>
        <v>50602889.080000043</v>
      </c>
      <c r="D28" s="16"/>
      <c r="E28" s="3">
        <f>E12-E27</f>
        <v>-6686338.9599999785</v>
      </c>
      <c r="F28" s="3">
        <f>F12-F27</f>
        <v>9741472.1099999845</v>
      </c>
      <c r="G28" s="16"/>
      <c r="H28" s="3">
        <f>H12-H27</f>
        <v>-121267003.94000006</v>
      </c>
      <c r="I28" s="3">
        <f>I12-I27</f>
        <v>196482015.40999961</v>
      </c>
      <c r="J28" s="16"/>
      <c r="K28" s="3">
        <f>K12-K27</f>
        <v>-113992923.13000011</v>
      </c>
      <c r="L28" s="3">
        <f>L12-L27</f>
        <v>143425623.46000028</v>
      </c>
      <c r="M28" s="16"/>
      <c r="N28" s="3">
        <f>N12-N27</f>
        <v>65139994.460000038</v>
      </c>
      <c r="O28" s="3">
        <f>O12-O27</f>
        <v>75124178.699999988</v>
      </c>
      <c r="P28" s="16"/>
      <c r="Q28" s="3">
        <f>Q12-Q27</f>
        <v>12415052.99000001</v>
      </c>
      <c r="R28" s="3">
        <f>R12-R27</f>
        <v>29392785.060000002</v>
      </c>
      <c r="S28" s="16"/>
      <c r="T28" s="3">
        <f>T12-T27</f>
        <v>-63926136.159999847</v>
      </c>
      <c r="U28" s="3">
        <f>U12-U27</f>
        <v>88687556.75</v>
      </c>
      <c r="V28" s="16"/>
      <c r="W28" s="3">
        <f>W12-W27</f>
        <v>-5471137.9200000167</v>
      </c>
      <c r="X28" s="3">
        <f>X12-X27</f>
        <v>10363046.280000031</v>
      </c>
      <c r="Y28" s="16"/>
      <c r="Z28" s="3">
        <f>Z12-Z27</f>
        <v>-24234747.289999962</v>
      </c>
      <c r="AA28" s="3">
        <f>AA12-AA27</f>
        <v>32342527.419999957</v>
      </c>
      <c r="AB28" s="16"/>
      <c r="AC28" s="3">
        <f>AC12-AC27</f>
        <v>-102748332.00000024</v>
      </c>
      <c r="AD28" s="3">
        <f>AD12-AD27</f>
        <v>24710849.570000172</v>
      </c>
      <c r="AE28" s="16"/>
      <c r="AF28" s="3">
        <f>AF12-AF27</f>
        <v>42703827.409999967</v>
      </c>
      <c r="AG28" s="3">
        <f>AG12-AG27</f>
        <v>51246156.319999963</v>
      </c>
      <c r="AH28" s="16"/>
      <c r="AI28" s="3">
        <f>AI12-AI27</f>
        <v>8892626.5</v>
      </c>
      <c r="AJ28" s="3">
        <f>AJ12-AJ27</f>
        <v>89206988.940000057</v>
      </c>
      <c r="AK28" s="19"/>
      <c r="AL28" s="3">
        <f>AL12-AL27</f>
        <v>-82612326.929999828</v>
      </c>
      <c r="AM28" s="3">
        <f>AM12-AM27</f>
        <v>37447508.660000086</v>
      </c>
      <c r="AN28" s="16"/>
      <c r="AO28" s="3">
        <f>AO12-AO27</f>
        <v>15030930.149999917</v>
      </c>
      <c r="AP28" s="3">
        <f>AP12-AP27</f>
        <v>28605583.99000001</v>
      </c>
      <c r="AQ28" s="16"/>
      <c r="AR28" s="3">
        <f>AR12-AR27</f>
        <v>9032155.3300000429</v>
      </c>
      <c r="AS28" s="3">
        <f>AS12-AS27</f>
        <v>52235680.309999943</v>
      </c>
      <c r="AT28" s="16"/>
      <c r="AU28" s="3">
        <f>AU12-AU27</f>
        <v>14691414</v>
      </c>
      <c r="AV28" s="3">
        <f>AV12-AV27</f>
        <v>20557376.320000052</v>
      </c>
      <c r="AW28" s="16"/>
      <c r="AX28" s="3">
        <f>AX12-AX27</f>
        <v>23277717.479999959</v>
      </c>
      <c r="AY28" s="3">
        <f>AY12-AY27</f>
        <v>65972053.899999976</v>
      </c>
      <c r="AZ28" s="16"/>
      <c r="BA28" s="3">
        <f>BA12-BA27</f>
        <v>-6797484.4900000095</v>
      </c>
      <c r="BB28" s="3">
        <f>BB12-BB27</f>
        <v>10310321.889999956</v>
      </c>
      <c r="BC28" s="16"/>
      <c r="BD28" s="3">
        <f>BD12-BD27</f>
        <v>-27012749.23999989</v>
      </c>
      <c r="BE28" s="3">
        <f>BE12-BE27</f>
        <v>7663230.0599999428</v>
      </c>
      <c r="BF28" s="16"/>
      <c r="BG28" s="3">
        <f>BG12-BG27</f>
        <v>-13864905.560000062</v>
      </c>
      <c r="BH28" s="3">
        <f>BH12-BH27</f>
        <v>25318261.259999931</v>
      </c>
      <c r="BI28" s="16"/>
      <c r="BJ28" s="3">
        <f>BJ12-BJ27</f>
        <v>3214811</v>
      </c>
      <c r="BK28" s="3">
        <f>BK12-BK27</f>
        <v>12914641.430000007</v>
      </c>
      <c r="BL28" s="16"/>
      <c r="BM28" s="3">
        <f>BM12-BM27</f>
        <v>-54966374.599999905</v>
      </c>
      <c r="BN28" s="3">
        <f>BN12-BN27</f>
        <v>40151439.579999924</v>
      </c>
      <c r="BO28" s="16"/>
      <c r="BP28" s="3">
        <f>BP12-BP27</f>
        <v>-15619717.180000007</v>
      </c>
      <c r="BQ28" s="3">
        <f>BQ12-BQ27</f>
        <v>26097149.469999969</v>
      </c>
      <c r="BR28" s="16"/>
      <c r="BS28" s="3">
        <f>BS12-BS27</f>
        <v>-7374235.6000000238</v>
      </c>
      <c r="BT28" s="3">
        <f>BT12-BT27</f>
        <v>10247085.610000014</v>
      </c>
      <c r="BU28" s="16"/>
      <c r="BV28" s="3">
        <f>BV12-BV27</f>
        <v>-183267197.39000034</v>
      </c>
      <c r="BW28" s="3">
        <f>BW12-BW27</f>
        <v>172232576.21000004</v>
      </c>
      <c r="BX28" s="16"/>
      <c r="BY28" s="3">
        <f>BY12-BY27</f>
        <v>-419638072.60000038</v>
      </c>
      <c r="BZ28" s="3">
        <f>BZ12-BZ27</f>
        <v>310392415.68000031</v>
      </c>
      <c r="CA28" s="16"/>
      <c r="CB28" s="3">
        <f t="shared" si="28"/>
        <v>-1100297521.6500006</v>
      </c>
      <c r="CC28" s="3">
        <f>BZ28+BW28+BT28+BQ28+BN28+BK28+BH28+BE28+BB28+AY28+AV28+AS28+AP28+AM28+AJ28+AG28+AD28+AA28+X28+U28+R28+O28+L28+I28+F28+C28</f>
        <v>1621471413.4700003</v>
      </c>
      <c r="CD28" s="19"/>
      <c r="CE28" s="17"/>
      <c r="CF28" s="30"/>
      <c r="CG28" s="30"/>
      <c r="CH28" s="18"/>
      <c r="CI28" s="27"/>
    </row>
    <row r="29" spans="1:87" ht="15.75" hidden="1" x14ac:dyDescent="0.25">
      <c r="A29" s="4" t="s">
        <v>45</v>
      </c>
      <c r="B29" s="1"/>
      <c r="C29" s="1"/>
      <c r="D29" s="12"/>
      <c r="E29" s="1"/>
      <c r="F29" s="1"/>
      <c r="G29" s="12"/>
      <c r="H29" s="1"/>
      <c r="I29" s="1"/>
      <c r="J29" s="12"/>
      <c r="K29" s="1"/>
      <c r="L29" s="1"/>
      <c r="M29" s="12"/>
      <c r="N29" s="1"/>
      <c r="O29" s="1"/>
      <c r="P29" s="12"/>
      <c r="Q29" s="1"/>
      <c r="R29" s="1"/>
      <c r="S29" s="12"/>
      <c r="T29" s="1"/>
      <c r="U29" s="1"/>
      <c r="V29" s="12"/>
      <c r="W29" s="1"/>
      <c r="X29" s="1"/>
      <c r="Y29" s="12"/>
      <c r="Z29" s="1"/>
      <c r="AA29" s="1"/>
      <c r="AB29" s="12"/>
      <c r="AC29" s="1"/>
      <c r="AD29" s="1"/>
      <c r="AE29" s="12"/>
      <c r="AF29" s="1"/>
      <c r="AG29" s="1"/>
      <c r="AH29" s="12"/>
      <c r="AI29" s="1"/>
      <c r="AJ29" s="1"/>
      <c r="AK29" s="11"/>
      <c r="AL29" s="1"/>
      <c r="AM29" s="1"/>
      <c r="AN29" s="12"/>
      <c r="AO29" s="1"/>
      <c r="AP29" s="1"/>
      <c r="AQ29" s="12"/>
      <c r="AR29" s="1"/>
      <c r="AS29" s="1"/>
      <c r="AT29" s="12"/>
      <c r="AU29" s="1"/>
      <c r="AV29" s="1"/>
      <c r="AW29" s="12"/>
      <c r="AX29" s="1"/>
      <c r="AY29" s="1"/>
      <c r="AZ29" s="12"/>
      <c r="BA29" s="1"/>
      <c r="BB29" s="1"/>
      <c r="BC29" s="12"/>
      <c r="BD29" s="1"/>
      <c r="BE29" s="1"/>
      <c r="BF29" s="12"/>
      <c r="BG29" s="1"/>
      <c r="BH29" s="1"/>
      <c r="BI29" s="12"/>
      <c r="BJ29" s="1"/>
      <c r="BK29" s="1"/>
      <c r="BL29" s="12"/>
      <c r="BM29" s="1"/>
      <c r="BN29" s="1"/>
      <c r="BO29" s="12"/>
      <c r="BP29" s="1"/>
      <c r="BQ29" s="1"/>
      <c r="BR29" s="12"/>
      <c r="BS29" s="1"/>
      <c r="BT29" s="1"/>
      <c r="BU29" s="12"/>
      <c r="BV29" s="1"/>
      <c r="BW29" s="1"/>
      <c r="BX29" s="12"/>
      <c r="BY29" s="1"/>
      <c r="BZ29" s="1"/>
      <c r="CA29" s="12"/>
      <c r="CB29" s="1"/>
      <c r="CC29" s="3"/>
      <c r="CD29" s="19"/>
      <c r="CF29" s="23"/>
      <c r="CG29" s="23"/>
      <c r="CH29" s="23"/>
      <c r="CI29" s="23"/>
    </row>
    <row r="30" spans="1:87" ht="15.75" hidden="1" x14ac:dyDescent="0.25">
      <c r="A30" s="7" t="s">
        <v>46</v>
      </c>
      <c r="B30" s="2"/>
      <c r="C30" s="2"/>
      <c r="D30" s="12" t="e">
        <f>SUM(C30/B30)</f>
        <v>#DIV/0!</v>
      </c>
      <c r="E30" s="2"/>
      <c r="F30" s="2"/>
      <c r="G30" s="12" t="e">
        <f>SUM(F30/E30)</f>
        <v>#DIV/0!</v>
      </c>
      <c r="H30" s="2"/>
      <c r="I30" s="2"/>
      <c r="J30" s="12" t="e">
        <f>SUM(I30/H30)</f>
        <v>#DIV/0!</v>
      </c>
      <c r="K30" s="2"/>
      <c r="L30" s="2"/>
      <c r="M30" s="12" t="e">
        <f>SUM(L30/K30)</f>
        <v>#DIV/0!</v>
      </c>
      <c r="N30" s="2"/>
      <c r="O30" s="2"/>
      <c r="P30" s="12" t="e">
        <f>SUM(O30/N30)</f>
        <v>#DIV/0!</v>
      </c>
      <c r="Q30" s="2"/>
      <c r="R30" s="2"/>
      <c r="S30" s="12" t="e">
        <f>SUM(R30/Q30)</f>
        <v>#DIV/0!</v>
      </c>
      <c r="T30" s="2"/>
      <c r="U30" s="2"/>
      <c r="V30" s="12" t="e">
        <f>SUM(U30/T30)</f>
        <v>#DIV/0!</v>
      </c>
      <c r="W30" s="2"/>
      <c r="X30" s="2"/>
      <c r="Y30" s="12" t="e">
        <f>SUM(X30/W30)</f>
        <v>#DIV/0!</v>
      </c>
      <c r="Z30" s="2"/>
      <c r="AA30" s="2"/>
      <c r="AB30" s="12" t="e">
        <f>SUM(AA30/Z30)</f>
        <v>#DIV/0!</v>
      </c>
      <c r="AC30" s="2"/>
      <c r="AD30" s="2"/>
      <c r="AE30" s="12" t="e">
        <f>SUM(AD30/AC30)</f>
        <v>#DIV/0!</v>
      </c>
      <c r="AF30" s="2"/>
      <c r="AG30" s="2"/>
      <c r="AH30" s="12" t="e">
        <f>SUM(AG30/AF30)</f>
        <v>#DIV/0!</v>
      </c>
      <c r="AI30" s="2"/>
      <c r="AJ30" s="2"/>
      <c r="AK30" s="11" t="e">
        <f>SUM(AJ30/AI30)</f>
        <v>#DIV/0!</v>
      </c>
      <c r="AL30" s="2"/>
      <c r="AM30" s="2"/>
      <c r="AN30" s="12" t="e">
        <f>SUM(AM30/AL30)</f>
        <v>#DIV/0!</v>
      </c>
      <c r="AO30" s="2"/>
      <c r="AP30" s="2"/>
      <c r="AQ30" s="12" t="e">
        <f>SUM(AP30/AO30)</f>
        <v>#DIV/0!</v>
      </c>
      <c r="AR30" s="2"/>
      <c r="AS30" s="2"/>
      <c r="AT30" s="12" t="e">
        <f>SUM(AS30/AR30)</f>
        <v>#DIV/0!</v>
      </c>
      <c r="AU30" s="2"/>
      <c r="AV30" s="2"/>
      <c r="AW30" s="12" t="e">
        <f>SUM(AV30/AU30)</f>
        <v>#DIV/0!</v>
      </c>
      <c r="AX30" s="2"/>
      <c r="AY30" s="2"/>
      <c r="AZ30" s="12" t="e">
        <f>SUM(AY30/AX30)</f>
        <v>#DIV/0!</v>
      </c>
      <c r="BA30" s="2"/>
      <c r="BB30" s="2"/>
      <c r="BC30" s="12" t="e">
        <f>SUM(BB30/BA30)</f>
        <v>#DIV/0!</v>
      </c>
      <c r="BD30" s="2"/>
      <c r="BE30" s="2"/>
      <c r="BF30" s="12" t="e">
        <f>SUM(BE30/BD30)</f>
        <v>#DIV/0!</v>
      </c>
      <c r="BG30" s="2"/>
      <c r="BH30" s="2"/>
      <c r="BI30" s="12" t="e">
        <f>SUM(BH30/BG30)</f>
        <v>#DIV/0!</v>
      </c>
      <c r="BJ30" s="2"/>
      <c r="BK30" s="2"/>
      <c r="BL30" s="12" t="e">
        <f>SUM(BK30/BJ30)</f>
        <v>#DIV/0!</v>
      </c>
      <c r="BM30" s="2"/>
      <c r="BN30" s="2"/>
      <c r="BO30" s="12" t="e">
        <f>SUM(BN30/BM30)</f>
        <v>#DIV/0!</v>
      </c>
      <c r="BP30" s="2"/>
      <c r="BQ30" s="2"/>
      <c r="BR30" s="12" t="e">
        <f>SUM(BQ30/BP30)</f>
        <v>#DIV/0!</v>
      </c>
      <c r="BS30" s="2"/>
      <c r="BT30" s="2"/>
      <c r="BU30" s="12" t="e">
        <f>SUM(BT30/BS30)</f>
        <v>#DIV/0!</v>
      </c>
      <c r="BV30" s="2"/>
      <c r="BW30" s="2"/>
      <c r="BX30" s="12" t="e">
        <f>SUM(BW30/BV30)</f>
        <v>#DIV/0!</v>
      </c>
      <c r="BY30" s="2"/>
      <c r="BZ30" s="2"/>
      <c r="CA30" s="12" t="e">
        <f>SUM(BZ30/BY30)</f>
        <v>#DIV/0!</v>
      </c>
      <c r="CB30" s="1">
        <f>BY30+BV30+BS30+BP30+BM30+BJ30+BG30+BD30+BA30+AX30+AU30+AR30+AO30+AL30+AI30+AF30+AC30+Z30+W30+T30+Q30+N30+K30+H30+E30+B30</f>
        <v>0</v>
      </c>
      <c r="CC30" s="3">
        <f>BZ30+BW30+BT30+BQ30+BN30+BK30+BH30+BE30+BB30+AY30+AV30+AS30+AP30+AM30+AJ30+AG30+AD30+AA30+X30+U30+R30+O30+L30+I30+F30+C30</f>
        <v>0</v>
      </c>
      <c r="CD30" s="19" t="e">
        <f>SUM(CC30/CB30)</f>
        <v>#DIV/0!</v>
      </c>
      <c r="CF30" s="23"/>
      <c r="CG30" s="23"/>
      <c r="CH30" s="23"/>
      <c r="CI30" s="23"/>
    </row>
    <row r="31" spans="1:87" ht="16.5" hidden="1" thickBot="1" x14ac:dyDescent="0.3">
      <c r="A31" s="7" t="s">
        <v>47</v>
      </c>
      <c r="B31" s="37"/>
      <c r="C31" s="24"/>
      <c r="D31" s="12" t="e">
        <f>SUM(C31/B31)</f>
        <v>#DIV/0!</v>
      </c>
      <c r="E31" s="24"/>
      <c r="F31" s="24"/>
      <c r="G31" s="12" t="e">
        <f>SUM(F31/E31)</f>
        <v>#DIV/0!</v>
      </c>
      <c r="H31" s="24"/>
      <c r="I31" s="24"/>
      <c r="J31" s="12" t="e">
        <f>SUM(I31/H31)</f>
        <v>#DIV/0!</v>
      </c>
      <c r="K31" s="24"/>
      <c r="L31" s="24"/>
      <c r="M31" s="12" t="e">
        <f>SUM(L31/K31)</f>
        <v>#DIV/0!</v>
      </c>
      <c r="N31" s="24"/>
      <c r="O31" s="24"/>
      <c r="P31" s="12" t="e">
        <f>SUM(O31/N31)</f>
        <v>#DIV/0!</v>
      </c>
      <c r="Q31" s="24"/>
      <c r="R31" s="24"/>
      <c r="S31" s="12" t="e">
        <f>SUM(R31/Q31)</f>
        <v>#DIV/0!</v>
      </c>
      <c r="T31" s="24"/>
      <c r="U31" s="24"/>
      <c r="V31" s="12" t="e">
        <f>SUM(U31/T31)</f>
        <v>#DIV/0!</v>
      </c>
      <c r="W31" s="24"/>
      <c r="X31" s="24"/>
      <c r="Y31" s="12" t="e">
        <f>SUM(X31/W31)</f>
        <v>#DIV/0!</v>
      </c>
      <c r="Z31" s="24"/>
      <c r="AA31" s="24"/>
      <c r="AB31" s="12" t="e">
        <f>SUM(AA31/Z31)</f>
        <v>#DIV/0!</v>
      </c>
      <c r="AC31" s="24"/>
      <c r="AD31" s="24"/>
      <c r="AE31" s="12" t="e">
        <f>SUM(AD31/AC31)</f>
        <v>#DIV/0!</v>
      </c>
      <c r="AF31" s="38"/>
      <c r="AG31" s="38"/>
      <c r="AH31" s="12" t="e">
        <f>SUM(AG31/AF31)</f>
        <v>#DIV/0!</v>
      </c>
      <c r="AI31" s="24"/>
      <c r="AJ31" s="24"/>
      <c r="AK31" s="11" t="e">
        <f>SUM(AJ31/AI31)</f>
        <v>#DIV/0!</v>
      </c>
      <c r="AL31" s="24"/>
      <c r="AM31" s="24"/>
      <c r="AN31" s="12" t="e">
        <f>SUM(AM31/AL31)</f>
        <v>#DIV/0!</v>
      </c>
      <c r="AO31" s="24"/>
      <c r="AP31" s="24"/>
      <c r="AQ31" s="12" t="e">
        <f>SUM(AP31/AO31)</f>
        <v>#DIV/0!</v>
      </c>
      <c r="AR31" s="24"/>
      <c r="AS31" s="24"/>
      <c r="AT31" s="12" t="e">
        <f>SUM(AS31/AR31)</f>
        <v>#DIV/0!</v>
      </c>
      <c r="AU31" s="24"/>
      <c r="AV31" s="24"/>
      <c r="AW31" s="12" t="e">
        <f>SUM(AV31/AU31)</f>
        <v>#DIV/0!</v>
      </c>
      <c r="AX31" s="24"/>
      <c r="AY31" s="24"/>
      <c r="AZ31" s="12" t="e">
        <f>SUM(AY31/AX31)</f>
        <v>#DIV/0!</v>
      </c>
      <c r="BA31" s="24"/>
      <c r="BB31" s="24"/>
      <c r="BC31" s="12" t="e">
        <f>SUM(BB31/BA31)</f>
        <v>#DIV/0!</v>
      </c>
      <c r="BD31" s="24"/>
      <c r="BE31" s="24"/>
      <c r="BF31" s="12" t="e">
        <f>SUM(BE31/BD31)</f>
        <v>#DIV/0!</v>
      </c>
      <c r="BG31" s="24"/>
      <c r="BH31" s="24"/>
      <c r="BI31" s="12" t="e">
        <f>SUM(BH31/BG31)</f>
        <v>#DIV/0!</v>
      </c>
      <c r="BJ31" s="24"/>
      <c r="BK31" s="24"/>
      <c r="BL31" s="12" t="e">
        <f>SUM(BK31/BJ31)</f>
        <v>#DIV/0!</v>
      </c>
      <c r="BM31" s="24"/>
      <c r="BN31" s="24"/>
      <c r="BO31" s="12" t="e">
        <f>SUM(BN31/BM31)</f>
        <v>#DIV/0!</v>
      </c>
      <c r="BP31" s="24"/>
      <c r="BQ31" s="24"/>
      <c r="BR31" s="12" t="e">
        <f>SUM(BQ31/BP31)</f>
        <v>#DIV/0!</v>
      </c>
      <c r="BS31" s="24"/>
      <c r="BT31" s="24"/>
      <c r="BU31" s="12" t="e">
        <f>SUM(BT31/BS31)</f>
        <v>#DIV/0!</v>
      </c>
      <c r="BV31" s="24"/>
      <c r="BW31" s="24"/>
      <c r="BX31" s="12" t="e">
        <f>SUM(BW31/BV31)</f>
        <v>#DIV/0!</v>
      </c>
      <c r="BY31" s="24"/>
      <c r="BZ31" s="24"/>
      <c r="CA31" s="12" t="e">
        <f>SUM(BZ31/BY31)</f>
        <v>#DIV/0!</v>
      </c>
      <c r="CB31" s="3">
        <f>BY31+BV31+BS31+BP31+BM31+BJ31+BG31+BD31+BA31+AX31+AU31+AR31+AO31+AL31+AI31+AF31+AC31+Z31+W31+T31+Q31+N31+K31+H31+E31+B31</f>
        <v>0</v>
      </c>
      <c r="CC31" s="3">
        <f>BZ31+BW31+BT31+BQ31+BN31+BK31+BH31+BE31+BB31+AY31+AV31+AS31+AP31+AM31+AJ31+AG31+AD31+AA31+X31+U31+R31+O31+L31+I31+F31+C31</f>
        <v>0</v>
      </c>
      <c r="CD31" s="19" t="e">
        <f>SUM(CC31/CB31)</f>
        <v>#DIV/0!</v>
      </c>
      <c r="CF31" s="27"/>
      <c r="CG31" s="27"/>
      <c r="CH31" s="23"/>
      <c r="CI31" s="23"/>
    </row>
    <row r="32" spans="1:87" ht="32.25" hidden="1" thickBot="1" x14ac:dyDescent="0.3">
      <c r="A32" s="7" t="s">
        <v>48</v>
      </c>
      <c r="B32" s="37">
        <f>(B31+B30)/B27*100</f>
        <v>0</v>
      </c>
      <c r="C32" s="24">
        <f>(C31+C30)/C27*100</f>
        <v>0</v>
      </c>
      <c r="D32" s="12"/>
      <c r="E32" s="24">
        <f>(E31+E30)/E27*100</f>
        <v>0</v>
      </c>
      <c r="F32" s="24">
        <f>(F31+F30)/F27*100</f>
        <v>0</v>
      </c>
      <c r="G32" s="12"/>
      <c r="H32" s="24">
        <f>(H31+H30)/H27*100</f>
        <v>0</v>
      </c>
      <c r="I32" s="24">
        <f>(I31+I30)/I27*100</f>
        <v>0</v>
      </c>
      <c r="J32" s="12"/>
      <c r="K32" s="24">
        <f>(K31+K30)/K27*100</f>
        <v>0</v>
      </c>
      <c r="L32" s="24">
        <f>(L31+L30)/L27*100</f>
        <v>0</v>
      </c>
      <c r="M32" s="12"/>
      <c r="N32" s="24">
        <f>(N31+N30)/N27*100</f>
        <v>0</v>
      </c>
      <c r="O32" s="24">
        <f>(O31+O30)/O27*100</f>
        <v>0</v>
      </c>
      <c r="P32" s="12"/>
      <c r="Q32" s="24">
        <f>(Q31+Q30)/Q27*100</f>
        <v>0</v>
      </c>
      <c r="R32" s="24">
        <f>(R31+R30)/R27*100</f>
        <v>0</v>
      </c>
      <c r="S32" s="12"/>
      <c r="T32" s="24">
        <f>(T31+T30)/T27*100</f>
        <v>0</v>
      </c>
      <c r="U32" s="24">
        <f>(U31+U30)/U27*100</f>
        <v>0</v>
      </c>
      <c r="V32" s="12"/>
      <c r="W32" s="24">
        <f>(W31+W30)/W27*100</f>
        <v>0</v>
      </c>
      <c r="X32" s="24">
        <f>(X31+X30)/X27*100</f>
        <v>0</v>
      </c>
      <c r="Y32" s="12"/>
      <c r="Z32" s="24">
        <f>(Z31+Z30)/Z27*100</f>
        <v>0</v>
      </c>
      <c r="AA32" s="24">
        <f>(AA31+AA30)/AA27*100</f>
        <v>0</v>
      </c>
      <c r="AB32" s="12"/>
      <c r="AC32" s="24">
        <f>(AC31+AC30)/AC27*100</f>
        <v>0</v>
      </c>
      <c r="AD32" s="24">
        <f>(AD31+AD30)/AD27*100</f>
        <v>0</v>
      </c>
      <c r="AE32" s="12"/>
      <c r="AF32" s="24">
        <f>(AF31+AF30)/AF27*100</f>
        <v>0</v>
      </c>
      <c r="AG32" s="24">
        <f>(AG31+AG30)/AG27*100</f>
        <v>0</v>
      </c>
      <c r="AH32" s="12"/>
      <c r="AI32" s="24">
        <f>(AI31+AI30)/AI27*100</f>
        <v>0</v>
      </c>
      <c r="AJ32" s="24">
        <f>(AJ31+AJ30)/AJ27*100</f>
        <v>0</v>
      </c>
      <c r="AK32" s="11"/>
      <c r="AL32" s="24">
        <f>(AL31+AL30)/AL27*100</f>
        <v>0</v>
      </c>
      <c r="AM32" s="24">
        <f>(AM31+AM30)/AM27*100</f>
        <v>0</v>
      </c>
      <c r="AN32" s="12"/>
      <c r="AO32" s="24">
        <f>(AO31+AO30)/AO27*100</f>
        <v>0</v>
      </c>
      <c r="AP32" s="24">
        <f>(AP31+AP30)/AP27*100</f>
        <v>0</v>
      </c>
      <c r="AQ32" s="12"/>
      <c r="AR32" s="24">
        <f>(AR31+AR30)/AR27*100</f>
        <v>0</v>
      </c>
      <c r="AS32" s="24">
        <f>(AS31+AS30)/AS27*100</f>
        <v>0</v>
      </c>
      <c r="AT32" s="12"/>
      <c r="AU32" s="24">
        <f>(AU31+AU30)/AU27*100</f>
        <v>0</v>
      </c>
      <c r="AV32" s="24">
        <f>(AV31+AV30)/AV27*100</f>
        <v>0</v>
      </c>
      <c r="AW32" s="12"/>
      <c r="AX32" s="24">
        <f>(AX31+AX30)/AX27*100</f>
        <v>0</v>
      </c>
      <c r="AY32" s="24">
        <f>(AY31+AY30)/AY27*100</f>
        <v>0</v>
      </c>
      <c r="AZ32" s="12"/>
      <c r="BA32" s="24">
        <f>(BA31+BA30)/BA27*100</f>
        <v>0</v>
      </c>
      <c r="BB32" s="24">
        <f>(BB31+BB30)/BB27*100</f>
        <v>0</v>
      </c>
      <c r="BC32" s="12"/>
      <c r="BD32" s="24">
        <f>(BD31+BD30)/BD27*100</f>
        <v>0</v>
      </c>
      <c r="BE32" s="24">
        <f>(BE31+BE30)/BE27*100</f>
        <v>0</v>
      </c>
      <c r="BF32" s="12" t="e">
        <f>SUM(BE32/BD32)</f>
        <v>#DIV/0!</v>
      </c>
      <c r="BG32" s="24">
        <f>(BG31+BG30)/BG27*100</f>
        <v>0</v>
      </c>
      <c r="BH32" s="24">
        <f>(BH31+BH30)/BH27*100</f>
        <v>0</v>
      </c>
      <c r="BI32" s="12"/>
      <c r="BJ32" s="24">
        <f>(BJ31+BJ30)/BJ27*100</f>
        <v>0</v>
      </c>
      <c r="BK32" s="24">
        <f>(BK31+BK30)/BK27*100</f>
        <v>0</v>
      </c>
      <c r="BL32" s="12"/>
      <c r="BM32" s="24">
        <f>(BM31+BM30)/BM27*100</f>
        <v>0</v>
      </c>
      <c r="BN32" s="24">
        <f>(BN31+BN30)/BN27*100</f>
        <v>0</v>
      </c>
      <c r="BO32" s="12"/>
      <c r="BP32" s="24">
        <f>(BP31+BP30)/BP27*100</f>
        <v>0</v>
      </c>
      <c r="BQ32" s="24">
        <f>(BQ31+BQ30)/BQ27*100</f>
        <v>0</v>
      </c>
      <c r="BR32" s="12"/>
      <c r="BS32" s="38">
        <f>(BS31+BS30)/BS27*100</f>
        <v>0</v>
      </c>
      <c r="BT32" s="38">
        <f>(BT31+BT30)/BT27*100</f>
        <v>0</v>
      </c>
      <c r="BU32" s="12"/>
      <c r="BV32" s="24">
        <f>(BV31+BV30)/BV27*100</f>
        <v>0</v>
      </c>
      <c r="BW32" s="24">
        <f>(BW31+BW30)/BW27*100</f>
        <v>0</v>
      </c>
      <c r="BX32" s="12"/>
      <c r="BY32" s="24">
        <f>(BY31+BY30)/BY27*100</f>
        <v>0</v>
      </c>
      <c r="BZ32" s="24">
        <f>(BZ31+BZ30)/BZ27*100</f>
        <v>0</v>
      </c>
      <c r="CA32" s="12"/>
      <c r="CB32" s="3">
        <f>(CB31+CB30)/CB27*100</f>
        <v>0</v>
      </c>
      <c r="CC32" s="3">
        <f>(CC31+CC30)/CC27*100</f>
        <v>0</v>
      </c>
      <c r="CD32" s="19"/>
      <c r="CF32" s="27"/>
      <c r="CG32" s="27"/>
      <c r="CH32" s="23"/>
      <c r="CI32" s="23"/>
    </row>
    <row r="33" spans="1:87" ht="15.75" hidden="1" x14ac:dyDescent="0.25">
      <c r="A33" s="8"/>
      <c r="B33" s="2"/>
      <c r="C33" s="2"/>
      <c r="D33" s="12"/>
      <c r="E33" s="2"/>
      <c r="F33" s="2"/>
      <c r="G33" s="12"/>
      <c r="H33" s="2"/>
      <c r="I33" s="2"/>
      <c r="J33" s="12"/>
      <c r="K33" s="2"/>
      <c r="L33" s="2"/>
      <c r="M33" s="12"/>
      <c r="N33" s="2"/>
      <c r="O33" s="2"/>
      <c r="P33" s="12"/>
      <c r="Q33" s="9"/>
      <c r="R33" s="2"/>
      <c r="S33" s="12"/>
      <c r="T33" s="2"/>
      <c r="U33" s="10"/>
      <c r="V33" s="12"/>
      <c r="W33" s="2"/>
      <c r="X33" s="2"/>
      <c r="Y33" s="2"/>
      <c r="Z33" s="2"/>
      <c r="AA33" s="2"/>
      <c r="AB33" s="12"/>
      <c r="AC33" s="2"/>
      <c r="AD33" s="2"/>
      <c r="AE33" s="12"/>
      <c r="AF33" s="2"/>
      <c r="AG33" s="2"/>
      <c r="AH33" s="12"/>
      <c r="AI33" s="2"/>
      <c r="AJ33" s="2"/>
      <c r="AK33" s="11"/>
      <c r="AL33" s="2"/>
      <c r="AM33" s="2"/>
      <c r="AN33" s="12"/>
      <c r="AO33" s="2"/>
      <c r="AP33" s="2"/>
      <c r="AQ33" s="12"/>
      <c r="AR33" s="2"/>
      <c r="AS33" s="2"/>
      <c r="AT33" s="12"/>
      <c r="AU33" s="2"/>
      <c r="AV33" s="2"/>
      <c r="AW33" s="12"/>
      <c r="AX33" s="2"/>
      <c r="AY33" s="2"/>
      <c r="AZ33" s="12"/>
      <c r="BA33" s="2"/>
      <c r="BB33" s="2"/>
      <c r="BC33" s="12"/>
      <c r="BD33" s="2"/>
      <c r="BE33" s="2"/>
      <c r="BF33" s="12"/>
      <c r="BG33" s="2"/>
      <c r="BH33" s="2"/>
      <c r="BI33" s="12"/>
      <c r="BJ33" s="2"/>
      <c r="BK33" s="2"/>
      <c r="BL33" s="12"/>
      <c r="BM33" s="2"/>
      <c r="BN33" s="2"/>
      <c r="BO33" s="12"/>
      <c r="BP33" s="2"/>
      <c r="BQ33" s="2"/>
      <c r="BR33" s="12"/>
      <c r="BS33" s="2"/>
      <c r="BT33" s="2"/>
      <c r="BU33" s="12"/>
      <c r="BV33" s="2"/>
      <c r="BW33" s="2"/>
      <c r="BX33" s="12"/>
      <c r="BY33" s="2"/>
      <c r="BZ33" s="2"/>
      <c r="CA33" s="12"/>
      <c r="CB33" s="2"/>
      <c r="CC33" s="3"/>
      <c r="CD33" s="19"/>
      <c r="CF33" s="23"/>
      <c r="CG33" s="23"/>
      <c r="CH33" s="23"/>
      <c r="CI33" s="23"/>
    </row>
    <row r="34" spans="1:87" x14ac:dyDescent="0.2">
      <c r="R34" s="34"/>
      <c r="S34" s="39"/>
      <c r="T34" s="34"/>
      <c r="AY34" s="34"/>
      <c r="AZ34" s="15"/>
      <c r="BE34" s="34"/>
      <c r="BF34" s="15"/>
      <c r="BG34" s="34"/>
      <c r="CF34" s="23"/>
      <c r="CG34" s="23"/>
      <c r="CH34" s="23"/>
      <c r="CI34" s="23"/>
    </row>
    <row r="35" spans="1:87" x14ac:dyDescent="0.2">
      <c r="B35" s="41"/>
      <c r="C35" s="41"/>
      <c r="E35" s="41"/>
      <c r="F35" s="41"/>
      <c r="H35" s="41"/>
      <c r="I35" s="41"/>
      <c r="K35" s="41"/>
      <c r="L35" s="41"/>
      <c r="N35" s="41"/>
      <c r="O35" s="41"/>
      <c r="Q35" s="41"/>
      <c r="R35" s="41"/>
      <c r="T35" s="41"/>
      <c r="U35" s="41"/>
      <c r="W35" s="41"/>
      <c r="X35" s="41"/>
      <c r="Z35" s="41"/>
      <c r="AA35" s="41"/>
      <c r="AC35" s="41"/>
      <c r="AD35" s="41"/>
      <c r="AF35" s="41"/>
      <c r="AG35" s="41"/>
      <c r="AI35" s="41"/>
      <c r="AJ35" s="41"/>
      <c r="AL35" s="41"/>
      <c r="AM35" s="41"/>
      <c r="AO35" s="41"/>
      <c r="AP35" s="41"/>
      <c r="AR35" s="41"/>
      <c r="AS35" s="41"/>
      <c r="AU35" s="41"/>
      <c r="AV35" s="41"/>
      <c r="AX35" s="41"/>
      <c r="AY35" s="41"/>
      <c r="AZ35" s="34"/>
      <c r="BA35" s="41"/>
      <c r="BB35" s="41"/>
      <c r="BD35" s="41"/>
      <c r="BE35" s="42"/>
      <c r="BF35" s="15"/>
      <c r="BG35" s="42"/>
      <c r="BH35" s="41"/>
      <c r="BJ35" s="41"/>
      <c r="BK35" s="41"/>
      <c r="BM35" s="41"/>
      <c r="BN35" s="41"/>
      <c r="BP35" s="41"/>
      <c r="BQ35" s="41"/>
      <c r="BS35" s="41"/>
      <c r="BT35" s="41"/>
      <c r="BV35" s="41"/>
      <c r="BW35" s="41"/>
      <c r="BY35" s="41"/>
      <c r="BZ35" s="41"/>
      <c r="CB35" s="41"/>
      <c r="CC35" s="41"/>
      <c r="CF35" s="23"/>
      <c r="CG35" s="23"/>
      <c r="CH35" s="23"/>
      <c r="CI35" s="23"/>
    </row>
    <row r="36" spans="1:87" x14ac:dyDescent="0.2">
      <c r="BE36" s="34"/>
      <c r="BF36" s="15"/>
      <c r="BG36" s="34"/>
      <c r="CF36" s="23"/>
      <c r="CG36" s="23"/>
      <c r="CH36" s="23"/>
      <c r="CI36" s="23"/>
    </row>
    <row r="37" spans="1:87" x14ac:dyDescent="0.2">
      <c r="BD37" s="41"/>
      <c r="BE37" s="42"/>
      <c r="BF37" s="15"/>
      <c r="BG37" s="34"/>
    </row>
    <row r="38" spans="1:87" x14ac:dyDescent="0.2">
      <c r="BE38" s="34"/>
      <c r="BF38" s="34"/>
      <c r="BG38" s="34"/>
    </row>
    <row r="39" spans="1:87" x14ac:dyDescent="0.2">
      <c r="BE39" s="34"/>
      <c r="BF39" s="34"/>
      <c r="BG39" s="34"/>
    </row>
  </sheetData>
  <mergeCells count="110">
    <mergeCell ref="CD4:CD5"/>
    <mergeCell ref="BS4:BS5"/>
    <mergeCell ref="BT4:BT5"/>
    <mergeCell ref="BU4:BU5"/>
    <mergeCell ref="BV4:BV5"/>
    <mergeCell ref="BW4:BW5"/>
    <mergeCell ref="BX4:BX5"/>
    <mergeCell ref="CA4:CA5"/>
    <mergeCell ref="CB4:CB5"/>
    <mergeCell ref="BY4:BY5"/>
    <mergeCell ref="BI4:BI5"/>
    <mergeCell ref="BJ4:BJ5"/>
    <mergeCell ref="BM4:BM5"/>
    <mergeCell ref="CC4:CC5"/>
    <mergeCell ref="BN4:BN5"/>
    <mergeCell ref="BK4:BK5"/>
    <mergeCell ref="BL4:BL5"/>
    <mergeCell ref="BZ4:BZ5"/>
    <mergeCell ref="BQ4:BQ5"/>
    <mergeCell ref="BR4:BR5"/>
    <mergeCell ref="BO4:BO5"/>
    <mergeCell ref="BP4:BP5"/>
    <mergeCell ref="BF4:BF5"/>
    <mergeCell ref="BH4:BH5"/>
    <mergeCell ref="AU4:AU5"/>
    <mergeCell ref="AV4:AV5"/>
    <mergeCell ref="BB4:BB5"/>
    <mergeCell ref="BC4:BC5"/>
    <mergeCell ref="BD4:BD5"/>
    <mergeCell ref="BE4:BE5"/>
    <mergeCell ref="AO4:AO5"/>
    <mergeCell ref="AP4:AP5"/>
    <mergeCell ref="AQ4:AQ5"/>
    <mergeCell ref="AM4:AM5"/>
    <mergeCell ref="AF4:AF5"/>
    <mergeCell ref="AJ4:AJ5"/>
    <mergeCell ref="AK4:AK5"/>
    <mergeCell ref="O4:O5"/>
    <mergeCell ref="P4:P5"/>
    <mergeCell ref="AC4:AC5"/>
    <mergeCell ref="AA4:AA5"/>
    <mergeCell ref="AB4:AB5"/>
    <mergeCell ref="U4:U5"/>
    <mergeCell ref="V4:V5"/>
    <mergeCell ref="K4:K5"/>
    <mergeCell ref="L4:L5"/>
    <mergeCell ref="M4:M5"/>
    <mergeCell ref="N4:N5"/>
    <mergeCell ref="W4:W5"/>
    <mergeCell ref="X4:X5"/>
    <mergeCell ref="Y4:Y5"/>
    <mergeCell ref="Z4:Z5"/>
    <mergeCell ref="AG4:AG5"/>
    <mergeCell ref="AC3:AE3"/>
    <mergeCell ref="Q4:Q5"/>
    <mergeCell ref="R4:R5"/>
    <mergeCell ref="S4:S5"/>
    <mergeCell ref="T4:T5"/>
    <mergeCell ref="T3:V3"/>
    <mergeCell ref="W3:Y3"/>
    <mergeCell ref="AD4:AD5"/>
    <mergeCell ref="AE4:AE5"/>
    <mergeCell ref="H4:H5"/>
    <mergeCell ref="N3:P3"/>
    <mergeCell ref="Q3:S3"/>
    <mergeCell ref="AZ4:AZ5"/>
    <mergeCell ref="AS4:AS5"/>
    <mergeCell ref="AT4:AT5"/>
    <mergeCell ref="CB3:CD3"/>
    <mergeCell ref="I4:I5"/>
    <mergeCell ref="J4:J5"/>
    <mergeCell ref="BY3:CA3"/>
    <mergeCell ref="AR3:AT3"/>
    <mergeCell ref="AU3:AW3"/>
    <mergeCell ref="AX3:AZ3"/>
    <mergeCell ref="BJ3:BL3"/>
    <mergeCell ref="BM3:BO3"/>
    <mergeCell ref="AL4:AL5"/>
    <mergeCell ref="AR4:AR5"/>
    <mergeCell ref="AW4:AW5"/>
    <mergeCell ref="AX4:AX5"/>
    <mergeCell ref="BG4:BG5"/>
    <mergeCell ref="BA4:BA5"/>
    <mergeCell ref="AN4:AN5"/>
    <mergeCell ref="AY4:AY5"/>
    <mergeCell ref="Z3:AB3"/>
    <mergeCell ref="B4:B5"/>
    <mergeCell ref="C4:C5"/>
    <mergeCell ref="D4:D5"/>
    <mergeCell ref="E4:E5"/>
    <mergeCell ref="B2:CD2"/>
    <mergeCell ref="A3:A5"/>
    <mergeCell ref="B3:D3"/>
    <mergeCell ref="E3:G3"/>
    <mergeCell ref="H3:J3"/>
    <mergeCell ref="K3:M3"/>
    <mergeCell ref="BV3:BX3"/>
    <mergeCell ref="AL3:AN3"/>
    <mergeCell ref="AO3:AQ3"/>
    <mergeCell ref="BS3:BU3"/>
    <mergeCell ref="BP3:BR3"/>
    <mergeCell ref="AH4:AH5"/>
    <mergeCell ref="AI4:AI5"/>
    <mergeCell ref="AF3:AH3"/>
    <mergeCell ref="AI3:AK3"/>
    <mergeCell ref="BA3:BC3"/>
    <mergeCell ref="BD3:BF3"/>
    <mergeCell ref="BG3:BI3"/>
    <mergeCell ref="F4:F5"/>
    <mergeCell ref="G4:G5"/>
  </mergeCells>
  <phoneticPr fontId="7" type="noConversion"/>
  <pageMargins left="0.2" right="0.25" top="0.55118110236220474" bottom="0.98425196850393704" header="0.39370078740157483" footer="0.51181102362204722"/>
  <pageSetup paperSize="9" scale="75" orientation="landscape" r:id="rId1"/>
  <headerFooter alignWithMargins="0"/>
  <colBreaks count="3" manualBreakCount="3">
    <brk id="49" max="1048575" man="1"/>
    <brk id="61" max="1048575" man="1"/>
    <brk id="73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</sheetPr>
  <dimension ref="A2:CI39"/>
  <sheetViews>
    <sheetView zoomScale="85" zoomScaleNormal="85" workbookViewId="0">
      <pane xSplit="1" ySplit="5" topLeftCell="B6" activePane="bottomRight" state="frozen"/>
      <selection pane="topRight" activeCell="B1" sqref="B1"/>
      <selection pane="bottomLeft" activeCell="A5" sqref="A5"/>
      <selection pane="bottomRight" activeCell="B6" sqref="B6"/>
    </sheetView>
  </sheetViews>
  <sheetFormatPr defaultColWidth="8.85546875" defaultRowHeight="12.75" x14ac:dyDescent="0.2"/>
  <cols>
    <col min="1" max="1" width="53.42578125" style="22" customWidth="1"/>
    <col min="2" max="2" width="16.28515625" style="22" customWidth="1"/>
    <col min="3" max="3" width="15.7109375" style="22" customWidth="1"/>
    <col min="4" max="4" width="8.5703125" style="22" customWidth="1"/>
    <col min="5" max="6" width="16.28515625" style="22" customWidth="1"/>
    <col min="7" max="7" width="9.42578125" style="22" customWidth="1"/>
    <col min="8" max="8" width="16.85546875" style="22" customWidth="1"/>
    <col min="9" max="9" width="16.28515625" style="22" customWidth="1"/>
    <col min="10" max="10" width="9.28515625" style="22" customWidth="1"/>
    <col min="11" max="11" width="16.5703125" style="22" customWidth="1"/>
    <col min="12" max="12" width="16" style="22" customWidth="1"/>
    <col min="13" max="13" width="10.42578125" style="22" customWidth="1"/>
    <col min="14" max="14" width="15.85546875" style="22" customWidth="1"/>
    <col min="15" max="15" width="15.5703125" style="22" customWidth="1"/>
    <col min="16" max="16" width="9.42578125" style="22" customWidth="1"/>
    <col min="17" max="17" width="15.28515625" style="22" customWidth="1"/>
    <col min="18" max="18" width="14.28515625" style="22" customWidth="1"/>
    <col min="19" max="19" width="10.28515625" style="22" customWidth="1"/>
    <col min="20" max="20" width="16.140625" style="22" customWidth="1"/>
    <col min="21" max="21" width="15.28515625" style="22" customWidth="1"/>
    <col min="22" max="22" width="9.5703125" style="22" customWidth="1"/>
    <col min="23" max="23" width="16.5703125" style="22" customWidth="1"/>
    <col min="24" max="24" width="14.140625" style="22" customWidth="1"/>
    <col min="25" max="25" width="9.42578125" style="22" customWidth="1"/>
    <col min="26" max="27" width="16.42578125" style="22" customWidth="1"/>
    <col min="28" max="28" width="9.28515625" style="22" customWidth="1"/>
    <col min="29" max="29" width="16.85546875" style="22" customWidth="1"/>
    <col min="30" max="30" width="17.28515625" style="22" customWidth="1"/>
    <col min="31" max="31" width="9.5703125" style="22" customWidth="1"/>
    <col min="32" max="32" width="16.140625" style="22" customWidth="1"/>
    <col min="33" max="33" width="16.28515625" style="22" customWidth="1"/>
    <col min="34" max="34" width="9.28515625" style="22" customWidth="1"/>
    <col min="35" max="35" width="16.42578125" style="22" customWidth="1"/>
    <col min="36" max="36" width="15.7109375" style="22" customWidth="1"/>
    <col min="37" max="37" width="9.85546875" style="22" customWidth="1"/>
    <col min="38" max="38" width="17.140625" style="22" customWidth="1"/>
    <col min="39" max="39" width="17" style="22" customWidth="1"/>
    <col min="40" max="40" width="8.85546875" style="22"/>
    <col min="41" max="41" width="15.28515625" style="22" customWidth="1"/>
    <col min="42" max="42" width="15.7109375" style="22" customWidth="1"/>
    <col min="43" max="43" width="9.28515625" style="22" customWidth="1"/>
    <col min="44" max="44" width="16.28515625" style="22" customWidth="1"/>
    <col min="45" max="45" width="15.85546875" style="22" customWidth="1"/>
    <col min="46" max="46" width="9.5703125" style="22" customWidth="1"/>
    <col min="47" max="47" width="15.5703125" style="22" customWidth="1"/>
    <col min="48" max="48" width="15.140625" style="22" customWidth="1"/>
    <col min="49" max="49" width="10.42578125" style="22" customWidth="1"/>
    <col min="50" max="50" width="15.5703125" style="22" customWidth="1"/>
    <col min="51" max="51" width="15.140625" style="22" customWidth="1"/>
    <col min="52" max="52" width="10" style="22" customWidth="1"/>
    <col min="53" max="53" width="15.7109375" style="22" customWidth="1"/>
    <col min="54" max="54" width="14.28515625" style="22" customWidth="1"/>
    <col min="55" max="55" width="8.7109375" style="22" customWidth="1"/>
    <col min="56" max="56" width="16.85546875" style="22" customWidth="1"/>
    <col min="57" max="57" width="16" style="22" customWidth="1"/>
    <col min="58" max="58" width="8.85546875" style="22"/>
    <col min="59" max="59" width="16.5703125" style="22" customWidth="1"/>
    <col min="60" max="60" width="15.85546875" style="22" customWidth="1"/>
    <col min="61" max="61" width="8.85546875" style="22"/>
    <col min="62" max="62" width="15.140625" style="22" customWidth="1"/>
    <col min="63" max="63" width="15.28515625" style="22" customWidth="1"/>
    <col min="64" max="64" width="8.85546875" style="22"/>
    <col min="65" max="65" width="15.28515625" style="22" customWidth="1"/>
    <col min="66" max="66" width="15.42578125" style="22" customWidth="1"/>
    <col min="67" max="67" width="8.85546875" style="22"/>
    <col min="68" max="68" width="15.5703125" style="22" customWidth="1"/>
    <col min="69" max="69" width="15.7109375" style="22" customWidth="1"/>
    <col min="70" max="70" width="8.85546875" style="22"/>
    <col min="71" max="71" width="15.5703125" style="22" customWidth="1"/>
    <col min="72" max="72" width="15.140625" style="22" customWidth="1"/>
    <col min="73" max="73" width="8.85546875" style="22"/>
    <col min="74" max="74" width="16.85546875" style="22" customWidth="1"/>
    <col min="75" max="75" width="15.85546875" style="22" customWidth="1"/>
    <col min="76" max="76" width="8.85546875" style="22"/>
    <col min="77" max="77" width="17" style="22" customWidth="1"/>
    <col min="78" max="78" width="16.28515625" style="22" customWidth="1"/>
    <col min="79" max="79" width="8.85546875" style="22"/>
    <col min="80" max="80" width="18.140625" style="22" customWidth="1"/>
    <col min="81" max="81" width="17.85546875" style="22" customWidth="1"/>
    <col min="82" max="82" width="8.85546875" style="40"/>
    <col min="83" max="83" width="17.42578125" style="22" bestFit="1" customWidth="1"/>
    <col min="84" max="84" width="21.140625" style="22" customWidth="1"/>
    <col min="85" max="85" width="19.42578125" style="22" customWidth="1"/>
    <col min="86" max="16384" width="8.85546875" style="22"/>
  </cols>
  <sheetData>
    <row r="2" spans="1:87" s="21" customFormat="1" ht="22.9" customHeight="1" x14ac:dyDescent="0.3">
      <c r="A2" s="20"/>
      <c r="B2" s="49" t="s">
        <v>80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 t="s">
        <v>0</v>
      </c>
      <c r="AK2" s="49"/>
      <c r="AL2" s="49"/>
      <c r="AM2" s="49"/>
      <c r="AN2" s="49"/>
      <c r="AO2" s="49"/>
      <c r="AP2" s="49"/>
      <c r="AQ2" s="49"/>
      <c r="AR2" s="49"/>
      <c r="AS2" s="49"/>
      <c r="AT2" s="49"/>
      <c r="AU2" s="49"/>
      <c r="AV2" s="49"/>
      <c r="AW2" s="49"/>
      <c r="AX2" s="49"/>
      <c r="AY2" s="49"/>
      <c r="AZ2" s="49"/>
      <c r="BA2" s="49"/>
      <c r="BB2" s="49"/>
      <c r="BC2" s="49"/>
      <c r="BD2" s="49"/>
      <c r="BE2" s="49"/>
      <c r="BF2" s="49"/>
      <c r="BG2" s="49"/>
      <c r="BH2" s="49"/>
      <c r="BI2" s="49"/>
      <c r="BJ2" s="49"/>
      <c r="BK2" s="49"/>
      <c r="BL2" s="49"/>
      <c r="BM2" s="49"/>
      <c r="BN2" s="49"/>
      <c r="BO2" s="49"/>
      <c r="BP2" s="49"/>
      <c r="BQ2" s="49"/>
      <c r="BR2" s="49"/>
      <c r="BS2" s="49"/>
      <c r="BT2" s="49"/>
      <c r="BU2" s="49"/>
      <c r="BV2" s="49"/>
      <c r="BW2" s="49"/>
      <c r="BX2" s="49"/>
      <c r="BY2" s="49"/>
      <c r="BZ2" s="49"/>
      <c r="CA2" s="49"/>
      <c r="CB2" s="49"/>
      <c r="CC2" s="49"/>
      <c r="CD2" s="49"/>
    </row>
    <row r="3" spans="1:87" ht="15.75" x14ac:dyDescent="0.25">
      <c r="A3" s="50"/>
      <c r="B3" s="45" t="s">
        <v>1</v>
      </c>
      <c r="C3" s="46"/>
      <c r="D3" s="46"/>
      <c r="E3" s="45" t="s">
        <v>2</v>
      </c>
      <c r="F3" s="46"/>
      <c r="G3" s="46"/>
      <c r="H3" s="45" t="s">
        <v>3</v>
      </c>
      <c r="I3" s="46"/>
      <c r="J3" s="46"/>
      <c r="K3" s="45" t="s">
        <v>4</v>
      </c>
      <c r="L3" s="46"/>
      <c r="M3" s="46"/>
      <c r="N3" s="45" t="s">
        <v>5</v>
      </c>
      <c r="O3" s="46"/>
      <c r="P3" s="46"/>
      <c r="Q3" s="45" t="s">
        <v>6</v>
      </c>
      <c r="R3" s="46"/>
      <c r="S3" s="46"/>
      <c r="T3" s="45" t="s">
        <v>7</v>
      </c>
      <c r="U3" s="46"/>
      <c r="V3" s="46"/>
      <c r="W3" s="45" t="s">
        <v>8</v>
      </c>
      <c r="X3" s="46"/>
      <c r="Y3" s="46"/>
      <c r="Z3" s="45" t="s">
        <v>49</v>
      </c>
      <c r="AA3" s="46"/>
      <c r="AB3" s="46"/>
      <c r="AC3" s="45" t="s">
        <v>9</v>
      </c>
      <c r="AD3" s="46"/>
      <c r="AE3" s="46"/>
      <c r="AF3" s="45" t="s">
        <v>10</v>
      </c>
      <c r="AG3" s="46"/>
      <c r="AH3" s="46"/>
      <c r="AI3" s="45" t="s">
        <v>51</v>
      </c>
      <c r="AJ3" s="46"/>
      <c r="AK3" s="46"/>
      <c r="AL3" s="45" t="s">
        <v>11</v>
      </c>
      <c r="AM3" s="46"/>
      <c r="AN3" s="46"/>
      <c r="AO3" s="45" t="s">
        <v>12</v>
      </c>
      <c r="AP3" s="46"/>
      <c r="AQ3" s="46"/>
      <c r="AR3" s="45" t="s">
        <v>13</v>
      </c>
      <c r="AS3" s="46"/>
      <c r="AT3" s="46"/>
      <c r="AU3" s="45" t="s">
        <v>14</v>
      </c>
      <c r="AV3" s="46"/>
      <c r="AW3" s="46"/>
      <c r="AX3" s="45" t="s">
        <v>15</v>
      </c>
      <c r="AY3" s="46"/>
      <c r="AZ3" s="46"/>
      <c r="BA3" s="45" t="s">
        <v>16</v>
      </c>
      <c r="BB3" s="46"/>
      <c r="BC3" s="46"/>
      <c r="BD3" s="45" t="s">
        <v>17</v>
      </c>
      <c r="BE3" s="46"/>
      <c r="BF3" s="46"/>
      <c r="BG3" s="45" t="s">
        <v>18</v>
      </c>
      <c r="BH3" s="46"/>
      <c r="BI3" s="46"/>
      <c r="BJ3" s="45" t="s">
        <v>19</v>
      </c>
      <c r="BK3" s="46"/>
      <c r="BL3" s="46"/>
      <c r="BM3" s="45" t="s">
        <v>20</v>
      </c>
      <c r="BN3" s="46"/>
      <c r="BO3" s="46"/>
      <c r="BP3" s="45" t="s">
        <v>21</v>
      </c>
      <c r="BQ3" s="46"/>
      <c r="BR3" s="46"/>
      <c r="BS3" s="45" t="s">
        <v>22</v>
      </c>
      <c r="BT3" s="46"/>
      <c r="BU3" s="46"/>
      <c r="BV3" s="45" t="s">
        <v>23</v>
      </c>
      <c r="BW3" s="46"/>
      <c r="BX3" s="46"/>
      <c r="BY3" s="45" t="s">
        <v>24</v>
      </c>
      <c r="BZ3" s="46"/>
      <c r="CA3" s="46"/>
      <c r="CB3" s="45" t="s">
        <v>25</v>
      </c>
      <c r="CC3" s="46"/>
      <c r="CD3" s="46"/>
    </row>
    <row r="4" spans="1:87" ht="13.15" customHeight="1" x14ac:dyDescent="0.2">
      <c r="A4" s="46"/>
      <c r="B4" s="45" t="s">
        <v>26</v>
      </c>
      <c r="C4" s="45" t="s">
        <v>66</v>
      </c>
      <c r="D4" s="47" t="s">
        <v>27</v>
      </c>
      <c r="E4" s="45" t="s">
        <v>26</v>
      </c>
      <c r="F4" s="45" t="s">
        <v>66</v>
      </c>
      <c r="G4" s="47" t="s">
        <v>27</v>
      </c>
      <c r="H4" s="45" t="s">
        <v>26</v>
      </c>
      <c r="I4" s="45" t="s">
        <v>66</v>
      </c>
      <c r="J4" s="47" t="s">
        <v>27</v>
      </c>
      <c r="K4" s="45" t="s">
        <v>26</v>
      </c>
      <c r="L4" s="45" t="s">
        <v>66</v>
      </c>
      <c r="M4" s="47" t="s">
        <v>27</v>
      </c>
      <c r="N4" s="45" t="s">
        <v>26</v>
      </c>
      <c r="O4" s="45" t="s">
        <v>66</v>
      </c>
      <c r="P4" s="47" t="s">
        <v>27</v>
      </c>
      <c r="Q4" s="45" t="s">
        <v>26</v>
      </c>
      <c r="R4" s="45" t="s">
        <v>66</v>
      </c>
      <c r="S4" s="47" t="s">
        <v>27</v>
      </c>
      <c r="T4" s="45" t="s">
        <v>26</v>
      </c>
      <c r="U4" s="45" t="s">
        <v>66</v>
      </c>
      <c r="V4" s="47" t="s">
        <v>27</v>
      </c>
      <c r="W4" s="45" t="s">
        <v>26</v>
      </c>
      <c r="X4" s="45" t="s">
        <v>66</v>
      </c>
      <c r="Y4" s="47" t="s">
        <v>27</v>
      </c>
      <c r="Z4" s="45" t="s">
        <v>26</v>
      </c>
      <c r="AA4" s="45" t="s">
        <v>66</v>
      </c>
      <c r="AB4" s="47" t="s">
        <v>27</v>
      </c>
      <c r="AC4" s="45" t="s">
        <v>26</v>
      </c>
      <c r="AD4" s="45" t="s">
        <v>66</v>
      </c>
      <c r="AE4" s="47" t="s">
        <v>27</v>
      </c>
      <c r="AF4" s="45" t="s">
        <v>26</v>
      </c>
      <c r="AG4" s="45" t="s">
        <v>66</v>
      </c>
      <c r="AH4" s="47" t="s">
        <v>27</v>
      </c>
      <c r="AI4" s="45" t="s">
        <v>26</v>
      </c>
      <c r="AJ4" s="45" t="s">
        <v>66</v>
      </c>
      <c r="AK4" s="47" t="s">
        <v>27</v>
      </c>
      <c r="AL4" s="45" t="s">
        <v>26</v>
      </c>
      <c r="AM4" s="45" t="s">
        <v>66</v>
      </c>
      <c r="AN4" s="47" t="s">
        <v>27</v>
      </c>
      <c r="AO4" s="45" t="s">
        <v>26</v>
      </c>
      <c r="AP4" s="45" t="s">
        <v>66</v>
      </c>
      <c r="AQ4" s="47" t="s">
        <v>27</v>
      </c>
      <c r="AR4" s="45" t="s">
        <v>26</v>
      </c>
      <c r="AS4" s="45" t="s">
        <v>66</v>
      </c>
      <c r="AT4" s="47" t="s">
        <v>27</v>
      </c>
      <c r="AU4" s="45" t="s">
        <v>26</v>
      </c>
      <c r="AV4" s="45" t="s">
        <v>66</v>
      </c>
      <c r="AW4" s="47" t="s">
        <v>27</v>
      </c>
      <c r="AX4" s="45" t="s">
        <v>26</v>
      </c>
      <c r="AY4" s="45" t="s">
        <v>66</v>
      </c>
      <c r="AZ4" s="47" t="s">
        <v>27</v>
      </c>
      <c r="BA4" s="45" t="s">
        <v>26</v>
      </c>
      <c r="BB4" s="45" t="s">
        <v>66</v>
      </c>
      <c r="BC4" s="47" t="s">
        <v>27</v>
      </c>
      <c r="BD4" s="45" t="s">
        <v>26</v>
      </c>
      <c r="BE4" s="45" t="s">
        <v>66</v>
      </c>
      <c r="BF4" s="47" t="s">
        <v>27</v>
      </c>
      <c r="BG4" s="45" t="s">
        <v>26</v>
      </c>
      <c r="BH4" s="45" t="s">
        <v>66</v>
      </c>
      <c r="BI4" s="47" t="s">
        <v>27</v>
      </c>
      <c r="BJ4" s="45" t="s">
        <v>26</v>
      </c>
      <c r="BK4" s="45" t="s">
        <v>66</v>
      </c>
      <c r="BL4" s="47" t="s">
        <v>27</v>
      </c>
      <c r="BM4" s="45" t="s">
        <v>26</v>
      </c>
      <c r="BN4" s="45" t="s">
        <v>66</v>
      </c>
      <c r="BO4" s="47" t="s">
        <v>27</v>
      </c>
      <c r="BP4" s="45" t="s">
        <v>26</v>
      </c>
      <c r="BQ4" s="45" t="s">
        <v>66</v>
      </c>
      <c r="BR4" s="47" t="s">
        <v>27</v>
      </c>
      <c r="BS4" s="45" t="s">
        <v>26</v>
      </c>
      <c r="BT4" s="45" t="s">
        <v>66</v>
      </c>
      <c r="BU4" s="47" t="s">
        <v>27</v>
      </c>
      <c r="BV4" s="45" t="s">
        <v>26</v>
      </c>
      <c r="BW4" s="45" t="s">
        <v>66</v>
      </c>
      <c r="BX4" s="47" t="s">
        <v>27</v>
      </c>
      <c r="BY4" s="45" t="s">
        <v>26</v>
      </c>
      <c r="BZ4" s="45" t="s">
        <v>66</v>
      </c>
      <c r="CA4" s="47" t="s">
        <v>27</v>
      </c>
      <c r="CB4" s="45" t="s">
        <v>26</v>
      </c>
      <c r="CC4" s="45" t="s">
        <v>66</v>
      </c>
      <c r="CD4" s="47" t="s">
        <v>27</v>
      </c>
    </row>
    <row r="5" spans="1:87" ht="18" customHeight="1" x14ac:dyDescent="0.2">
      <c r="A5" s="46"/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  <c r="AC5" s="46"/>
      <c r="AD5" s="46"/>
      <c r="AE5" s="46"/>
      <c r="AF5" s="46"/>
      <c r="AG5" s="46"/>
      <c r="AH5" s="46"/>
      <c r="AI5" s="46"/>
      <c r="AJ5" s="46"/>
      <c r="AK5" s="46"/>
      <c r="AL5" s="46"/>
      <c r="AM5" s="46"/>
      <c r="AN5" s="46"/>
      <c r="AO5" s="46"/>
      <c r="AP5" s="46"/>
      <c r="AQ5" s="46"/>
      <c r="AR5" s="46"/>
      <c r="AS5" s="46"/>
      <c r="AT5" s="46"/>
      <c r="AU5" s="46"/>
      <c r="AV5" s="46"/>
      <c r="AW5" s="46"/>
      <c r="AX5" s="46"/>
      <c r="AY5" s="46"/>
      <c r="AZ5" s="46"/>
      <c r="BA5" s="46"/>
      <c r="BB5" s="46"/>
      <c r="BC5" s="46"/>
      <c r="BD5" s="46"/>
      <c r="BE5" s="46"/>
      <c r="BF5" s="46"/>
      <c r="BG5" s="46"/>
      <c r="BH5" s="46"/>
      <c r="BI5" s="46"/>
      <c r="BJ5" s="46"/>
      <c r="BK5" s="46"/>
      <c r="BL5" s="46"/>
      <c r="BM5" s="46"/>
      <c r="BN5" s="46"/>
      <c r="BO5" s="46"/>
      <c r="BP5" s="46"/>
      <c r="BQ5" s="46"/>
      <c r="BR5" s="46"/>
      <c r="BS5" s="46"/>
      <c r="BT5" s="46"/>
      <c r="BU5" s="46"/>
      <c r="BV5" s="46"/>
      <c r="BW5" s="46"/>
      <c r="BX5" s="46"/>
      <c r="BY5" s="46"/>
      <c r="BZ5" s="46"/>
      <c r="CA5" s="46"/>
      <c r="CB5" s="46"/>
      <c r="CC5" s="46"/>
      <c r="CD5" s="48"/>
      <c r="CF5" s="23"/>
      <c r="CG5" s="23"/>
      <c r="CH5" s="23"/>
      <c r="CI5" s="23"/>
    </row>
    <row r="6" spans="1:87" ht="15.75" x14ac:dyDescent="0.2">
      <c r="A6" s="5" t="s">
        <v>28</v>
      </c>
      <c r="B6" s="24"/>
      <c r="C6" s="24"/>
      <c r="D6" s="25">
        <f t="shared" ref="D6:D27" si="0">IF(B6=0,0,C6/B6)</f>
        <v>0</v>
      </c>
      <c r="E6" s="26"/>
      <c r="F6" s="26"/>
      <c r="G6" s="25">
        <f t="shared" ref="G6:G27" si="1">IF(E6=0,0,F6/E6)</f>
        <v>0</v>
      </c>
      <c r="H6" s="26"/>
      <c r="I6" s="26"/>
      <c r="J6" s="25">
        <f t="shared" ref="J6:J27" si="2">IF(H6=0,0,I6/H6)</f>
        <v>0</v>
      </c>
      <c r="K6" s="26"/>
      <c r="L6" s="26"/>
      <c r="M6" s="25">
        <f t="shared" ref="M6:M27" si="3">IF(K6=0,0,L6/K6)</f>
        <v>0</v>
      </c>
      <c r="N6" s="26"/>
      <c r="O6" s="26"/>
      <c r="P6" s="25">
        <f t="shared" ref="P6:P27" si="4">IF(N6=0,0,O6/N6)</f>
        <v>0</v>
      </c>
      <c r="Q6" s="26"/>
      <c r="R6" s="26"/>
      <c r="S6" s="25">
        <f t="shared" ref="S6:S27" si="5">IF(Q6=0,0,R6/Q6)</f>
        <v>0</v>
      </c>
      <c r="T6" s="26"/>
      <c r="U6" s="26"/>
      <c r="V6" s="25">
        <f t="shared" ref="V6:V27" si="6">IF(T6=0,0,U6/T6)</f>
        <v>0</v>
      </c>
      <c r="W6" s="26"/>
      <c r="X6" s="26"/>
      <c r="Y6" s="25">
        <f t="shared" ref="Y6:Y27" si="7">IF(W6=0,0,X6/W6)</f>
        <v>0</v>
      </c>
      <c r="Z6" s="26"/>
      <c r="AA6" s="26"/>
      <c r="AB6" s="25">
        <f t="shared" ref="AB6:AB27" si="8">IF(Z6=0,0,AA6/Z6)</f>
        <v>0</v>
      </c>
      <c r="AC6" s="26"/>
      <c r="AD6" s="26"/>
      <c r="AE6" s="25">
        <f t="shared" ref="AE6:AE27" si="9">IF(AC6=0,0,AD6/AC6)</f>
        <v>0</v>
      </c>
      <c r="AF6" s="26"/>
      <c r="AG6" s="26"/>
      <c r="AH6" s="25">
        <f t="shared" ref="AH6:AH27" si="10">IF(AF6=0,0,AG6/AF6)</f>
        <v>0</v>
      </c>
      <c r="AI6" s="26"/>
      <c r="AJ6" s="26"/>
      <c r="AK6" s="11">
        <f t="shared" ref="AK6:AK27" si="11">IF(AI6=0,0,AJ6/AI6)</f>
        <v>0</v>
      </c>
      <c r="AL6" s="26"/>
      <c r="AM6" s="26"/>
      <c r="AN6" s="12">
        <f t="shared" ref="AN6:AN27" si="12">IF(AL6=0,0,AM6/AL6)</f>
        <v>0</v>
      </c>
      <c r="AO6" s="26"/>
      <c r="AP6" s="26"/>
      <c r="AQ6" s="12">
        <f t="shared" ref="AQ6:AQ27" si="13">IF(AO6=0,0,AP6/AO6)</f>
        <v>0</v>
      </c>
      <c r="AR6" s="26"/>
      <c r="AS6" s="26"/>
      <c r="AT6" s="12">
        <f t="shared" ref="AT6:AT27" si="14">IF(AR6=0,0,AS6/AR6)</f>
        <v>0</v>
      </c>
      <c r="AU6" s="26"/>
      <c r="AV6" s="26"/>
      <c r="AW6" s="12">
        <f t="shared" ref="AW6:AW27" si="15">IF(AU6=0,0,AV6/AU6)</f>
        <v>0</v>
      </c>
      <c r="AX6" s="26"/>
      <c r="AY6" s="26"/>
      <c r="AZ6" s="12">
        <f t="shared" ref="AZ6:AZ27" si="16">IF(AX6=0,0,AY6/AX6)</f>
        <v>0</v>
      </c>
      <c r="BA6" s="26"/>
      <c r="BB6" s="26"/>
      <c r="BC6" s="12">
        <f t="shared" ref="BC6:BC27" si="17">IF(BA6=0,0,BB6/BA6)</f>
        <v>0</v>
      </c>
      <c r="BD6" s="26"/>
      <c r="BE6" s="26"/>
      <c r="BF6" s="12">
        <f t="shared" ref="BF6:BF27" si="18">IF(BD6=0,0,BE6/BD6)</f>
        <v>0</v>
      </c>
      <c r="BG6" s="26"/>
      <c r="BH6" s="26"/>
      <c r="BI6" s="12">
        <f t="shared" ref="BI6:BI27" si="19">IF(BG6=0,0,BH6/BG6)</f>
        <v>0</v>
      </c>
      <c r="BJ6" s="26"/>
      <c r="BK6" s="26"/>
      <c r="BL6" s="12">
        <f t="shared" ref="BL6:BL27" si="20">IF(BJ6=0,0,BK6/BJ6)</f>
        <v>0</v>
      </c>
      <c r="BM6" s="26"/>
      <c r="BN6" s="26"/>
      <c r="BO6" s="12">
        <f t="shared" ref="BO6:BO27" si="21">IF(BM6=0,0,BN6/BM6)</f>
        <v>0</v>
      </c>
      <c r="BP6" s="26"/>
      <c r="BQ6" s="26"/>
      <c r="BR6" s="12">
        <f t="shared" ref="BR6:BR27" si="22">IF(BP6=0,0,BQ6/BP6)</f>
        <v>0</v>
      </c>
      <c r="BS6" s="26"/>
      <c r="BT6" s="26"/>
      <c r="BU6" s="12">
        <f t="shared" ref="BU6:BU27" si="23">IF(BS6=0,0,BT6/BS6)</f>
        <v>0</v>
      </c>
      <c r="BV6" s="26"/>
      <c r="BW6" s="26"/>
      <c r="BX6" s="25">
        <f t="shared" ref="BX6:BX27" si="24">IF(BV6=0,0,BW6/BV6)</f>
        <v>0</v>
      </c>
      <c r="BY6" s="24"/>
      <c r="BZ6" s="24"/>
      <c r="CA6" s="12">
        <f t="shared" ref="CA6:CA27" si="25">IF(BY6=0,0,BZ6/BY6)</f>
        <v>0</v>
      </c>
      <c r="CB6" s="3">
        <f>B6+E6+H6+K6+N6+Q6+T6+W6+Z6+AC6+AF6+AI6+AL6+AO6+AR6+AU6+AX6+BA6+BD6+BG6+BJ6+BM6+BP6+BS6+BV6+BY6</f>
        <v>0</v>
      </c>
      <c r="CC6" s="3">
        <f>C6+F6+I6+L6+O6+R6+U6+X6+AA6+AD6+AG6+AJ6+AM6+AP6+AS6+AV6+AY6+BB6+BE6+BH6+BK6+BN6+BQ6+BT6+BW6+BZ6</f>
        <v>0</v>
      </c>
      <c r="CD6" s="19">
        <f t="shared" ref="CD6:CD27" si="26">IF(CB6=0,0,CC6/CB6)</f>
        <v>0</v>
      </c>
      <c r="CF6" s="27"/>
      <c r="CG6" s="27"/>
      <c r="CH6" s="23"/>
      <c r="CI6" s="23"/>
    </row>
    <row r="7" spans="1:87" ht="31.5" x14ac:dyDescent="0.2">
      <c r="A7" s="5" t="s">
        <v>29</v>
      </c>
      <c r="B7" s="24"/>
      <c r="C7" s="24"/>
      <c r="D7" s="25">
        <f t="shared" si="0"/>
        <v>0</v>
      </c>
      <c r="E7" s="26"/>
      <c r="F7" s="26"/>
      <c r="G7" s="25">
        <f t="shared" si="1"/>
        <v>0</v>
      </c>
      <c r="H7" s="26"/>
      <c r="I7" s="26"/>
      <c r="J7" s="25">
        <f t="shared" si="2"/>
        <v>0</v>
      </c>
      <c r="K7" s="26"/>
      <c r="L7" s="26"/>
      <c r="M7" s="25">
        <f t="shared" si="3"/>
        <v>0</v>
      </c>
      <c r="N7" s="26"/>
      <c r="O7" s="26"/>
      <c r="P7" s="25">
        <f t="shared" si="4"/>
        <v>0</v>
      </c>
      <c r="Q7" s="26"/>
      <c r="R7" s="26"/>
      <c r="S7" s="25">
        <f t="shared" si="5"/>
        <v>0</v>
      </c>
      <c r="T7" s="26"/>
      <c r="U7" s="26"/>
      <c r="V7" s="25">
        <f t="shared" si="6"/>
        <v>0</v>
      </c>
      <c r="W7" s="26"/>
      <c r="X7" s="26"/>
      <c r="Y7" s="25">
        <f t="shared" si="7"/>
        <v>0</v>
      </c>
      <c r="Z7" s="26"/>
      <c r="AA7" s="26"/>
      <c r="AB7" s="25">
        <f t="shared" si="8"/>
        <v>0</v>
      </c>
      <c r="AC7" s="26"/>
      <c r="AD7" s="26"/>
      <c r="AE7" s="25">
        <f t="shared" si="9"/>
        <v>0</v>
      </c>
      <c r="AF7" s="26"/>
      <c r="AG7" s="26"/>
      <c r="AH7" s="25">
        <f t="shared" si="10"/>
        <v>0</v>
      </c>
      <c r="AI7" s="26"/>
      <c r="AJ7" s="26"/>
      <c r="AK7" s="11">
        <f t="shared" si="11"/>
        <v>0</v>
      </c>
      <c r="AL7" s="26"/>
      <c r="AM7" s="26"/>
      <c r="AN7" s="12">
        <f t="shared" si="12"/>
        <v>0</v>
      </c>
      <c r="AO7" s="26"/>
      <c r="AP7" s="26"/>
      <c r="AQ7" s="12">
        <f t="shared" si="13"/>
        <v>0</v>
      </c>
      <c r="AR7" s="26"/>
      <c r="AS7" s="26"/>
      <c r="AT7" s="12">
        <f t="shared" si="14"/>
        <v>0</v>
      </c>
      <c r="AU7" s="26"/>
      <c r="AV7" s="26"/>
      <c r="AW7" s="12">
        <f t="shared" si="15"/>
        <v>0</v>
      </c>
      <c r="AX7" s="26"/>
      <c r="AY7" s="26"/>
      <c r="AZ7" s="12">
        <f t="shared" si="16"/>
        <v>0</v>
      </c>
      <c r="BA7" s="26"/>
      <c r="BB7" s="26"/>
      <c r="BC7" s="12">
        <f t="shared" si="17"/>
        <v>0</v>
      </c>
      <c r="BD7" s="26"/>
      <c r="BE7" s="26"/>
      <c r="BF7" s="12">
        <f t="shared" si="18"/>
        <v>0</v>
      </c>
      <c r="BG7" s="26"/>
      <c r="BH7" s="26"/>
      <c r="BI7" s="25">
        <f t="shared" si="19"/>
        <v>0</v>
      </c>
      <c r="BJ7" s="26"/>
      <c r="BK7" s="26"/>
      <c r="BL7" s="12">
        <f t="shared" si="20"/>
        <v>0</v>
      </c>
      <c r="BM7" s="26"/>
      <c r="BN7" s="26"/>
      <c r="BO7" s="25">
        <f t="shared" si="21"/>
        <v>0</v>
      </c>
      <c r="BP7" s="26"/>
      <c r="BQ7" s="26"/>
      <c r="BR7" s="12">
        <f t="shared" si="22"/>
        <v>0</v>
      </c>
      <c r="BS7" s="26"/>
      <c r="BT7" s="26"/>
      <c r="BU7" s="12">
        <f t="shared" si="23"/>
        <v>0</v>
      </c>
      <c r="BV7" s="26"/>
      <c r="BW7" s="26"/>
      <c r="BX7" s="25">
        <f t="shared" si="24"/>
        <v>0</v>
      </c>
      <c r="BY7" s="24"/>
      <c r="BZ7" s="24"/>
      <c r="CA7" s="12">
        <f t="shared" si="25"/>
        <v>0</v>
      </c>
      <c r="CB7" s="3">
        <f>B7+E7+H7+K7+N7+Q7+T7+W7+Z7+AC7+AF7+AI7+AL7+AO7+AR7+AU7+AX7+BA7+BD7+BG7+BJ7+BM7+BP7+BS7+BV7+BY7</f>
        <v>0</v>
      </c>
      <c r="CC7" s="3">
        <f t="shared" ref="CC7:CC12" si="27">BZ7+BW7+BT7+BQ7+BN7+BK7+BH7+BE7+BB7+AY7+AV7+AS7+AP7+AM7+AJ7+AG7+AD7+AA7+X7+U7+R7+O7+L7+I7+F7+C7</f>
        <v>0</v>
      </c>
      <c r="CD7" s="19">
        <f t="shared" si="26"/>
        <v>0</v>
      </c>
      <c r="CF7" s="27"/>
      <c r="CG7" s="27"/>
      <c r="CH7" s="23"/>
      <c r="CI7" s="23"/>
    </row>
    <row r="8" spans="1:87" ht="47.25" x14ac:dyDescent="0.2">
      <c r="A8" s="5" t="s">
        <v>30</v>
      </c>
      <c r="B8" s="24"/>
      <c r="C8" s="24"/>
      <c r="D8" s="25">
        <f t="shared" si="0"/>
        <v>0</v>
      </c>
      <c r="E8" s="26"/>
      <c r="F8" s="26"/>
      <c r="G8" s="25">
        <f t="shared" si="1"/>
        <v>0</v>
      </c>
      <c r="H8" s="26"/>
      <c r="I8" s="26"/>
      <c r="J8" s="25">
        <f t="shared" si="2"/>
        <v>0</v>
      </c>
      <c r="K8" s="26"/>
      <c r="L8" s="26"/>
      <c r="M8" s="25">
        <f t="shared" si="3"/>
        <v>0</v>
      </c>
      <c r="N8" s="26"/>
      <c r="O8" s="26"/>
      <c r="P8" s="25">
        <f t="shared" si="4"/>
        <v>0</v>
      </c>
      <c r="Q8" s="26"/>
      <c r="R8" s="26"/>
      <c r="S8" s="25">
        <f t="shared" si="5"/>
        <v>0</v>
      </c>
      <c r="T8" s="26"/>
      <c r="U8" s="26"/>
      <c r="V8" s="25">
        <f t="shared" si="6"/>
        <v>0</v>
      </c>
      <c r="W8" s="26"/>
      <c r="X8" s="26"/>
      <c r="Y8" s="25">
        <f t="shared" si="7"/>
        <v>0</v>
      </c>
      <c r="Z8" s="26"/>
      <c r="AA8" s="26"/>
      <c r="AB8" s="25">
        <f t="shared" si="8"/>
        <v>0</v>
      </c>
      <c r="AC8" s="26"/>
      <c r="AD8" s="26"/>
      <c r="AE8" s="25">
        <f t="shared" si="9"/>
        <v>0</v>
      </c>
      <c r="AF8" s="26"/>
      <c r="AG8" s="26"/>
      <c r="AH8" s="25">
        <f t="shared" si="10"/>
        <v>0</v>
      </c>
      <c r="AI8" s="26"/>
      <c r="AJ8" s="26"/>
      <c r="AK8" s="11">
        <f t="shared" si="11"/>
        <v>0</v>
      </c>
      <c r="AL8" s="26"/>
      <c r="AM8" s="26"/>
      <c r="AN8" s="12">
        <f t="shared" si="12"/>
        <v>0</v>
      </c>
      <c r="AO8" s="26"/>
      <c r="AP8" s="26"/>
      <c r="AQ8" s="12">
        <f t="shared" si="13"/>
        <v>0</v>
      </c>
      <c r="AR8" s="26"/>
      <c r="AS8" s="26"/>
      <c r="AT8" s="12">
        <f t="shared" si="14"/>
        <v>0</v>
      </c>
      <c r="AU8" s="26"/>
      <c r="AV8" s="26"/>
      <c r="AW8" s="12">
        <f t="shared" si="15"/>
        <v>0</v>
      </c>
      <c r="AX8" s="26"/>
      <c r="AY8" s="26"/>
      <c r="AZ8" s="12">
        <f t="shared" si="16"/>
        <v>0</v>
      </c>
      <c r="BA8" s="26"/>
      <c r="BB8" s="26"/>
      <c r="BC8" s="12">
        <f t="shared" si="17"/>
        <v>0</v>
      </c>
      <c r="BD8" s="26"/>
      <c r="BE8" s="26"/>
      <c r="BF8" s="12">
        <f t="shared" si="18"/>
        <v>0</v>
      </c>
      <c r="BG8" s="26"/>
      <c r="BH8" s="26"/>
      <c r="BI8" s="12">
        <f t="shared" si="19"/>
        <v>0</v>
      </c>
      <c r="BJ8" s="26"/>
      <c r="BK8" s="26"/>
      <c r="BL8" s="12">
        <f t="shared" si="20"/>
        <v>0</v>
      </c>
      <c r="BM8" s="26"/>
      <c r="BN8" s="26"/>
      <c r="BO8" s="12">
        <f t="shared" si="21"/>
        <v>0</v>
      </c>
      <c r="BP8" s="26"/>
      <c r="BQ8" s="26"/>
      <c r="BR8" s="12">
        <f t="shared" si="22"/>
        <v>0</v>
      </c>
      <c r="BS8" s="26"/>
      <c r="BT8" s="26"/>
      <c r="BU8" s="12">
        <f t="shared" si="23"/>
        <v>0</v>
      </c>
      <c r="BV8" s="26"/>
      <c r="BW8" s="26"/>
      <c r="BX8" s="25">
        <f t="shared" si="24"/>
        <v>0</v>
      </c>
      <c r="BY8" s="24"/>
      <c r="BZ8" s="24"/>
      <c r="CA8" s="12">
        <f t="shared" si="25"/>
        <v>0</v>
      </c>
      <c r="CB8" s="3">
        <f>B8+E8+H8+K8+N8+Q8+T8+W8+Z8+AC8+AF8+AI8+AL8+AO8+AR8+AU8+AX8+BA8+BD8+BG8+BJ8+BM8+BP8+BS8+BV8+BY8</f>
        <v>0</v>
      </c>
      <c r="CC8" s="3">
        <f t="shared" si="27"/>
        <v>0</v>
      </c>
      <c r="CD8" s="19">
        <f t="shared" si="26"/>
        <v>0</v>
      </c>
      <c r="CF8" s="27"/>
      <c r="CG8" s="27"/>
      <c r="CH8" s="23"/>
      <c r="CI8" s="23"/>
    </row>
    <row r="9" spans="1:87" ht="47.25" x14ac:dyDescent="0.2">
      <c r="A9" s="5" t="s">
        <v>31</v>
      </c>
      <c r="B9" s="24"/>
      <c r="C9" s="24"/>
      <c r="D9" s="25">
        <f t="shared" si="0"/>
        <v>0</v>
      </c>
      <c r="E9" s="26"/>
      <c r="F9" s="26"/>
      <c r="G9" s="25">
        <f t="shared" si="1"/>
        <v>0</v>
      </c>
      <c r="H9" s="26"/>
      <c r="I9" s="26"/>
      <c r="J9" s="25">
        <f t="shared" si="2"/>
        <v>0</v>
      </c>
      <c r="K9" s="26"/>
      <c r="L9" s="26"/>
      <c r="M9" s="25">
        <f t="shared" si="3"/>
        <v>0</v>
      </c>
      <c r="N9" s="26"/>
      <c r="O9" s="26"/>
      <c r="P9" s="25">
        <f t="shared" si="4"/>
        <v>0</v>
      </c>
      <c r="Q9" s="26"/>
      <c r="R9" s="26"/>
      <c r="S9" s="25">
        <f t="shared" si="5"/>
        <v>0</v>
      </c>
      <c r="T9" s="26"/>
      <c r="U9" s="26"/>
      <c r="V9" s="25">
        <f t="shared" si="6"/>
        <v>0</v>
      </c>
      <c r="W9" s="26"/>
      <c r="X9" s="26"/>
      <c r="Y9" s="25">
        <f t="shared" si="7"/>
        <v>0</v>
      </c>
      <c r="Z9" s="26"/>
      <c r="AA9" s="26"/>
      <c r="AB9" s="25">
        <f t="shared" si="8"/>
        <v>0</v>
      </c>
      <c r="AC9" s="26"/>
      <c r="AD9" s="26"/>
      <c r="AE9" s="25">
        <f t="shared" si="9"/>
        <v>0</v>
      </c>
      <c r="AF9" s="26"/>
      <c r="AG9" s="26"/>
      <c r="AH9" s="25">
        <f t="shared" si="10"/>
        <v>0</v>
      </c>
      <c r="AI9" s="26"/>
      <c r="AJ9" s="26"/>
      <c r="AK9" s="11">
        <f t="shared" si="11"/>
        <v>0</v>
      </c>
      <c r="AL9" s="26"/>
      <c r="AM9" s="26"/>
      <c r="AN9" s="12">
        <f t="shared" si="12"/>
        <v>0</v>
      </c>
      <c r="AO9" s="26"/>
      <c r="AP9" s="26"/>
      <c r="AQ9" s="12">
        <f t="shared" si="13"/>
        <v>0</v>
      </c>
      <c r="AR9" s="26"/>
      <c r="AS9" s="26"/>
      <c r="AT9" s="12">
        <f t="shared" si="14"/>
        <v>0</v>
      </c>
      <c r="AU9" s="26"/>
      <c r="AV9" s="26"/>
      <c r="AW9" s="12">
        <f t="shared" si="15"/>
        <v>0</v>
      </c>
      <c r="AX9" s="26"/>
      <c r="AY9" s="26"/>
      <c r="AZ9" s="12">
        <f t="shared" si="16"/>
        <v>0</v>
      </c>
      <c r="BA9" s="26"/>
      <c r="BB9" s="26"/>
      <c r="BC9" s="12">
        <f t="shared" si="17"/>
        <v>0</v>
      </c>
      <c r="BD9" s="26"/>
      <c r="BE9" s="26"/>
      <c r="BF9" s="12">
        <f t="shared" si="18"/>
        <v>0</v>
      </c>
      <c r="BG9" s="26"/>
      <c r="BH9" s="26"/>
      <c r="BI9" s="12">
        <f t="shared" si="19"/>
        <v>0</v>
      </c>
      <c r="BJ9" s="26"/>
      <c r="BK9" s="26"/>
      <c r="BL9" s="12">
        <f t="shared" si="20"/>
        <v>0</v>
      </c>
      <c r="BM9" s="26"/>
      <c r="BN9" s="26"/>
      <c r="BO9" s="12">
        <f t="shared" si="21"/>
        <v>0</v>
      </c>
      <c r="BP9" s="26"/>
      <c r="BQ9" s="26"/>
      <c r="BR9" s="12">
        <f t="shared" si="22"/>
        <v>0</v>
      </c>
      <c r="BS9" s="26"/>
      <c r="BT9" s="26"/>
      <c r="BU9" s="12">
        <f t="shared" si="23"/>
        <v>0</v>
      </c>
      <c r="BV9" s="26"/>
      <c r="BW9" s="26"/>
      <c r="BX9" s="25">
        <f t="shared" si="24"/>
        <v>0</v>
      </c>
      <c r="BY9" s="24"/>
      <c r="BZ9" s="24"/>
      <c r="CA9" s="12">
        <f t="shared" si="25"/>
        <v>0</v>
      </c>
      <c r="CB9" s="3">
        <f>B9+E9+H9+K9+N9+Q9+T9+W9+Z9+AC9+AF9+AI9+AL9+AO9+AR9+AU9+AX9+BA9+BD9+BG9+BJ9+BM9+BP9+BS9+BV9+BY9</f>
        <v>0</v>
      </c>
      <c r="CC9" s="3">
        <f t="shared" si="27"/>
        <v>0</v>
      </c>
      <c r="CD9" s="19">
        <f t="shared" si="26"/>
        <v>0</v>
      </c>
      <c r="CF9" s="27"/>
      <c r="CG9" s="27"/>
      <c r="CH9" s="23"/>
      <c r="CI9" s="23"/>
    </row>
    <row r="10" spans="1:87" ht="31.5" x14ac:dyDescent="0.2">
      <c r="A10" s="5" t="s">
        <v>50</v>
      </c>
      <c r="B10" s="24"/>
      <c r="C10" s="24"/>
      <c r="D10" s="25">
        <f t="shared" si="0"/>
        <v>0</v>
      </c>
      <c r="E10" s="26"/>
      <c r="F10" s="26"/>
      <c r="G10" s="25">
        <f t="shared" si="1"/>
        <v>0</v>
      </c>
      <c r="H10" s="26"/>
      <c r="I10" s="26"/>
      <c r="J10" s="25">
        <f t="shared" si="2"/>
        <v>0</v>
      </c>
      <c r="K10" s="26"/>
      <c r="L10" s="26"/>
      <c r="M10" s="25">
        <f t="shared" si="3"/>
        <v>0</v>
      </c>
      <c r="N10" s="26"/>
      <c r="O10" s="26"/>
      <c r="P10" s="25">
        <f t="shared" si="4"/>
        <v>0</v>
      </c>
      <c r="Q10" s="26"/>
      <c r="R10" s="26"/>
      <c r="S10" s="25">
        <f t="shared" si="5"/>
        <v>0</v>
      </c>
      <c r="T10" s="26"/>
      <c r="U10" s="26"/>
      <c r="V10" s="25">
        <f t="shared" si="6"/>
        <v>0</v>
      </c>
      <c r="W10" s="26"/>
      <c r="X10" s="26"/>
      <c r="Y10" s="25">
        <f t="shared" si="7"/>
        <v>0</v>
      </c>
      <c r="Z10" s="26"/>
      <c r="AA10" s="26"/>
      <c r="AB10" s="25">
        <f t="shared" si="8"/>
        <v>0</v>
      </c>
      <c r="AC10" s="26"/>
      <c r="AD10" s="26"/>
      <c r="AE10" s="25">
        <f t="shared" si="9"/>
        <v>0</v>
      </c>
      <c r="AF10" s="26"/>
      <c r="AG10" s="26"/>
      <c r="AH10" s="25">
        <f t="shared" si="10"/>
        <v>0</v>
      </c>
      <c r="AI10" s="26"/>
      <c r="AJ10" s="26"/>
      <c r="AK10" s="25">
        <f t="shared" si="11"/>
        <v>0</v>
      </c>
      <c r="AL10" s="26"/>
      <c r="AM10" s="26"/>
      <c r="AN10" s="25">
        <f t="shared" si="12"/>
        <v>0</v>
      </c>
      <c r="AO10" s="26"/>
      <c r="AP10" s="26"/>
      <c r="AQ10" s="25">
        <f t="shared" si="13"/>
        <v>0</v>
      </c>
      <c r="AR10" s="26"/>
      <c r="AS10" s="26"/>
      <c r="AT10" s="25">
        <f t="shared" si="14"/>
        <v>0</v>
      </c>
      <c r="AU10" s="26"/>
      <c r="AV10" s="26"/>
      <c r="AW10" s="25">
        <f t="shared" si="15"/>
        <v>0</v>
      </c>
      <c r="AX10" s="26"/>
      <c r="AY10" s="26"/>
      <c r="AZ10" s="25">
        <f t="shared" si="16"/>
        <v>0</v>
      </c>
      <c r="BA10" s="26"/>
      <c r="BB10" s="26"/>
      <c r="BC10" s="25">
        <f t="shared" si="17"/>
        <v>0</v>
      </c>
      <c r="BD10" s="26"/>
      <c r="BE10" s="26"/>
      <c r="BF10" s="25">
        <f t="shared" si="18"/>
        <v>0</v>
      </c>
      <c r="BG10" s="26"/>
      <c r="BH10" s="26"/>
      <c r="BI10" s="25">
        <f t="shared" si="19"/>
        <v>0</v>
      </c>
      <c r="BJ10" s="26"/>
      <c r="BK10" s="26"/>
      <c r="BL10" s="25">
        <f t="shared" si="20"/>
        <v>0</v>
      </c>
      <c r="BM10" s="26"/>
      <c r="BN10" s="26"/>
      <c r="BO10" s="25">
        <f t="shared" si="21"/>
        <v>0</v>
      </c>
      <c r="BP10" s="26"/>
      <c r="BQ10" s="26"/>
      <c r="BR10" s="25">
        <f t="shared" si="22"/>
        <v>0</v>
      </c>
      <c r="BS10" s="26"/>
      <c r="BT10" s="26"/>
      <c r="BU10" s="12">
        <f t="shared" si="23"/>
        <v>0</v>
      </c>
      <c r="BV10" s="26"/>
      <c r="BW10" s="26"/>
      <c r="BX10" s="25">
        <f t="shared" si="24"/>
        <v>0</v>
      </c>
      <c r="BY10" s="24"/>
      <c r="BZ10" s="24"/>
      <c r="CA10" s="12">
        <f t="shared" si="25"/>
        <v>0</v>
      </c>
      <c r="CB10" s="3">
        <f>B10+E10+H10+K10+N10+Q10+T10+W10+Z10+AC10+AF10+AI10+AL10+AO10+AR10+AU10+AX10+BA10+BD10+BG10+BJ10+BM10+BP10+BS10+BV10+BY10</f>
        <v>0</v>
      </c>
      <c r="CC10" s="3">
        <f t="shared" si="27"/>
        <v>0</v>
      </c>
      <c r="CD10" s="19">
        <f t="shared" si="26"/>
        <v>0</v>
      </c>
      <c r="CF10" s="27"/>
      <c r="CG10" s="27"/>
      <c r="CH10" s="23"/>
      <c r="CI10" s="27"/>
    </row>
    <row r="11" spans="1:87" ht="31.5" x14ac:dyDescent="0.2">
      <c r="A11" s="5" t="s">
        <v>32</v>
      </c>
      <c r="B11" s="24"/>
      <c r="C11" s="24"/>
      <c r="D11" s="25">
        <f t="shared" si="0"/>
        <v>0</v>
      </c>
      <c r="E11" s="26"/>
      <c r="F11" s="26"/>
      <c r="G11" s="25">
        <f t="shared" si="1"/>
        <v>0</v>
      </c>
      <c r="H11" s="26"/>
      <c r="I11" s="26"/>
      <c r="J11" s="25">
        <f t="shared" si="2"/>
        <v>0</v>
      </c>
      <c r="K11" s="26"/>
      <c r="L11" s="26"/>
      <c r="M11" s="25">
        <f t="shared" si="3"/>
        <v>0</v>
      </c>
      <c r="N11" s="26"/>
      <c r="O11" s="26"/>
      <c r="P11" s="25">
        <f t="shared" si="4"/>
        <v>0</v>
      </c>
      <c r="Q11" s="26"/>
      <c r="R11" s="26"/>
      <c r="S11" s="25">
        <f t="shared" si="5"/>
        <v>0</v>
      </c>
      <c r="T11" s="26"/>
      <c r="U11" s="26"/>
      <c r="V11" s="25">
        <f t="shared" si="6"/>
        <v>0</v>
      </c>
      <c r="W11" s="26"/>
      <c r="X11" s="26"/>
      <c r="Y11" s="25">
        <f t="shared" si="7"/>
        <v>0</v>
      </c>
      <c r="Z11" s="26"/>
      <c r="AA11" s="26"/>
      <c r="AB11" s="25">
        <f t="shared" si="8"/>
        <v>0</v>
      </c>
      <c r="AC11" s="26"/>
      <c r="AD11" s="26"/>
      <c r="AE11" s="25">
        <f t="shared" si="9"/>
        <v>0</v>
      </c>
      <c r="AF11" s="26"/>
      <c r="AG11" s="26"/>
      <c r="AH11" s="25">
        <f t="shared" si="10"/>
        <v>0</v>
      </c>
      <c r="AI11" s="26"/>
      <c r="AJ11" s="26"/>
      <c r="AK11" s="11">
        <f t="shared" si="11"/>
        <v>0</v>
      </c>
      <c r="AL11" s="26"/>
      <c r="AM11" s="26"/>
      <c r="AN11" s="12">
        <f t="shared" si="12"/>
        <v>0</v>
      </c>
      <c r="AO11" s="26"/>
      <c r="AP11" s="26"/>
      <c r="AQ11" s="25">
        <f t="shared" si="13"/>
        <v>0</v>
      </c>
      <c r="AR11" s="26"/>
      <c r="AS11" s="26"/>
      <c r="AT11" s="25">
        <f t="shared" si="14"/>
        <v>0</v>
      </c>
      <c r="AU11" s="26"/>
      <c r="AV11" s="26"/>
      <c r="AW11" s="12">
        <f t="shared" si="15"/>
        <v>0</v>
      </c>
      <c r="AX11" s="26"/>
      <c r="AY11" s="26"/>
      <c r="AZ11" s="12">
        <f t="shared" si="16"/>
        <v>0</v>
      </c>
      <c r="BA11" s="26"/>
      <c r="BB11" s="26"/>
      <c r="BC11" s="25">
        <f t="shared" si="17"/>
        <v>0</v>
      </c>
      <c r="BD11" s="26"/>
      <c r="BE11" s="26"/>
      <c r="BF11" s="12">
        <f t="shared" si="18"/>
        <v>0</v>
      </c>
      <c r="BG11" s="26"/>
      <c r="BH11" s="26"/>
      <c r="BI11" s="12">
        <f t="shared" si="19"/>
        <v>0</v>
      </c>
      <c r="BJ11" s="26"/>
      <c r="BK11" s="26"/>
      <c r="BL11" s="25">
        <f t="shared" si="20"/>
        <v>0</v>
      </c>
      <c r="BM11" s="26"/>
      <c r="BN11" s="26"/>
      <c r="BO11" s="25">
        <f t="shared" si="21"/>
        <v>0</v>
      </c>
      <c r="BP11" s="26"/>
      <c r="BQ11" s="26"/>
      <c r="BR11" s="25">
        <f t="shared" si="22"/>
        <v>0</v>
      </c>
      <c r="BS11" s="26"/>
      <c r="BT11" s="26"/>
      <c r="BU11" s="12">
        <f t="shared" si="23"/>
        <v>0</v>
      </c>
      <c r="BV11" s="26"/>
      <c r="BW11" s="26"/>
      <c r="BX11" s="25">
        <f t="shared" si="24"/>
        <v>0</v>
      </c>
      <c r="BY11" s="24"/>
      <c r="BZ11" s="24"/>
      <c r="CA11" s="12">
        <f t="shared" si="25"/>
        <v>0</v>
      </c>
      <c r="CB11" s="3">
        <f>B11+E11+H11+K11+N11+Q11+T11+W11+Z11+AC11+AF11+AI11+AL11+AO11+AR11+AU11+AX11+BA11+BD11+BG11+BJ11+BM11+BP11+BS11+BV11+BY11</f>
        <v>0</v>
      </c>
      <c r="CC11" s="3">
        <f t="shared" si="27"/>
        <v>0</v>
      </c>
      <c r="CD11" s="19">
        <f t="shared" si="26"/>
        <v>0</v>
      </c>
      <c r="CF11" s="27"/>
      <c r="CG11" s="27"/>
      <c r="CH11" s="23"/>
      <c r="CI11" s="23"/>
    </row>
    <row r="12" spans="1:87" s="13" customFormat="1" ht="15.75" x14ac:dyDescent="0.25">
      <c r="A12" s="6" t="s">
        <v>33</v>
      </c>
      <c r="B12" s="28"/>
      <c r="C12" s="28"/>
      <c r="D12" s="16">
        <f t="shared" si="0"/>
        <v>0</v>
      </c>
      <c r="E12" s="29"/>
      <c r="F12" s="29"/>
      <c r="G12" s="16">
        <f t="shared" si="1"/>
        <v>0</v>
      </c>
      <c r="H12" s="29"/>
      <c r="I12" s="29"/>
      <c r="J12" s="16">
        <f t="shared" si="2"/>
        <v>0</v>
      </c>
      <c r="K12" s="29"/>
      <c r="L12" s="29"/>
      <c r="M12" s="16">
        <f t="shared" si="3"/>
        <v>0</v>
      </c>
      <c r="N12" s="29"/>
      <c r="O12" s="29"/>
      <c r="P12" s="16">
        <f t="shared" si="4"/>
        <v>0</v>
      </c>
      <c r="Q12" s="29"/>
      <c r="R12" s="29"/>
      <c r="S12" s="16">
        <f t="shared" si="5"/>
        <v>0</v>
      </c>
      <c r="T12" s="29"/>
      <c r="U12" s="29"/>
      <c r="V12" s="16">
        <f t="shared" si="6"/>
        <v>0</v>
      </c>
      <c r="W12" s="29"/>
      <c r="X12" s="29"/>
      <c r="Y12" s="16">
        <f t="shared" si="7"/>
        <v>0</v>
      </c>
      <c r="Z12" s="29"/>
      <c r="AA12" s="29"/>
      <c r="AB12" s="16">
        <f t="shared" si="8"/>
        <v>0</v>
      </c>
      <c r="AC12" s="29"/>
      <c r="AD12" s="29"/>
      <c r="AE12" s="16">
        <f t="shared" si="9"/>
        <v>0</v>
      </c>
      <c r="AF12" s="29"/>
      <c r="AG12" s="29"/>
      <c r="AH12" s="16">
        <f t="shared" si="10"/>
        <v>0</v>
      </c>
      <c r="AI12" s="29"/>
      <c r="AJ12" s="29"/>
      <c r="AK12" s="16">
        <f t="shared" si="11"/>
        <v>0</v>
      </c>
      <c r="AL12" s="29"/>
      <c r="AM12" s="29"/>
      <c r="AN12" s="16">
        <f t="shared" si="12"/>
        <v>0</v>
      </c>
      <c r="AO12" s="29"/>
      <c r="AP12" s="29"/>
      <c r="AQ12" s="16">
        <f t="shared" si="13"/>
        <v>0</v>
      </c>
      <c r="AR12" s="29"/>
      <c r="AS12" s="29"/>
      <c r="AT12" s="16">
        <f t="shared" si="14"/>
        <v>0</v>
      </c>
      <c r="AU12" s="29"/>
      <c r="AV12" s="29"/>
      <c r="AW12" s="16">
        <f t="shared" si="15"/>
        <v>0</v>
      </c>
      <c r="AX12" s="29"/>
      <c r="AY12" s="29"/>
      <c r="AZ12" s="16">
        <f t="shared" si="16"/>
        <v>0</v>
      </c>
      <c r="BA12" s="29"/>
      <c r="BB12" s="29"/>
      <c r="BC12" s="16">
        <f t="shared" si="17"/>
        <v>0</v>
      </c>
      <c r="BD12" s="29"/>
      <c r="BE12" s="29"/>
      <c r="BF12" s="16">
        <f t="shared" si="18"/>
        <v>0</v>
      </c>
      <c r="BG12" s="29"/>
      <c r="BH12" s="29"/>
      <c r="BI12" s="16">
        <f t="shared" si="19"/>
        <v>0</v>
      </c>
      <c r="BJ12" s="29"/>
      <c r="BK12" s="29"/>
      <c r="BL12" s="16">
        <f t="shared" si="20"/>
        <v>0</v>
      </c>
      <c r="BM12" s="29"/>
      <c r="BN12" s="29"/>
      <c r="BO12" s="16">
        <f t="shared" si="21"/>
        <v>0</v>
      </c>
      <c r="BP12" s="29"/>
      <c r="BQ12" s="29"/>
      <c r="BR12" s="16">
        <f t="shared" si="22"/>
        <v>0</v>
      </c>
      <c r="BS12" s="29"/>
      <c r="BT12" s="29"/>
      <c r="BU12" s="16">
        <f t="shared" si="23"/>
        <v>0</v>
      </c>
      <c r="BV12" s="29"/>
      <c r="BW12" s="29"/>
      <c r="BX12" s="16">
        <f t="shared" si="24"/>
        <v>0</v>
      </c>
      <c r="BY12" s="28"/>
      <c r="BZ12" s="28"/>
      <c r="CA12" s="16">
        <f t="shared" si="25"/>
        <v>0</v>
      </c>
      <c r="CB12" s="3">
        <f>BY12+BV12+BS12+BP12+BM12+BJ12+BG12+BD12+BA12+AX12+AU12+AR12+AO12+AL12+AI12+AF12+AC12+Z12+W12+T12+Q12+N12+K12+H12+E12+B12</f>
        <v>0</v>
      </c>
      <c r="CC12" s="3">
        <f t="shared" si="27"/>
        <v>0</v>
      </c>
      <c r="CD12" s="16">
        <f t="shared" si="26"/>
        <v>0</v>
      </c>
      <c r="CE12" s="17"/>
      <c r="CF12" s="30"/>
      <c r="CG12" s="30"/>
      <c r="CH12" s="18"/>
      <c r="CI12" s="30"/>
    </row>
    <row r="13" spans="1:87" ht="15.75" x14ac:dyDescent="0.2">
      <c r="A13" s="5" t="s">
        <v>34</v>
      </c>
      <c r="B13" s="26"/>
      <c r="C13" s="26"/>
      <c r="D13" s="25">
        <f t="shared" si="0"/>
        <v>0</v>
      </c>
      <c r="E13" s="26"/>
      <c r="F13" s="26"/>
      <c r="G13" s="25">
        <f t="shared" si="1"/>
        <v>0</v>
      </c>
      <c r="H13" s="26"/>
      <c r="I13" s="26"/>
      <c r="J13" s="25">
        <f t="shared" si="2"/>
        <v>0</v>
      </c>
      <c r="K13" s="26"/>
      <c r="L13" s="26"/>
      <c r="M13" s="25">
        <f t="shared" si="3"/>
        <v>0</v>
      </c>
      <c r="N13" s="26"/>
      <c r="O13" s="26"/>
      <c r="P13" s="25">
        <f t="shared" si="4"/>
        <v>0</v>
      </c>
      <c r="Q13" s="26"/>
      <c r="R13" s="26"/>
      <c r="S13" s="25">
        <f t="shared" si="5"/>
        <v>0</v>
      </c>
      <c r="T13" s="24"/>
      <c r="U13" s="24"/>
      <c r="V13" s="25">
        <f t="shared" si="6"/>
        <v>0</v>
      </c>
      <c r="W13" s="24"/>
      <c r="X13" s="24"/>
      <c r="Y13" s="25">
        <f t="shared" si="7"/>
        <v>0</v>
      </c>
      <c r="Z13" s="26"/>
      <c r="AA13" s="26"/>
      <c r="AB13" s="25">
        <f t="shared" si="8"/>
        <v>0</v>
      </c>
      <c r="AC13" s="24"/>
      <c r="AD13" s="24"/>
      <c r="AE13" s="25">
        <f t="shared" si="9"/>
        <v>0</v>
      </c>
      <c r="AF13" s="24"/>
      <c r="AG13" s="24"/>
      <c r="AH13" s="25">
        <f t="shared" si="10"/>
        <v>0</v>
      </c>
      <c r="AI13" s="26"/>
      <c r="AJ13" s="26"/>
      <c r="AK13" s="11">
        <f t="shared" si="11"/>
        <v>0</v>
      </c>
      <c r="AL13" s="24"/>
      <c r="AM13" s="24"/>
      <c r="AN13" s="12">
        <f t="shared" si="12"/>
        <v>0</v>
      </c>
      <c r="AO13" s="24"/>
      <c r="AP13" s="24"/>
      <c r="AQ13" s="12">
        <f t="shared" si="13"/>
        <v>0</v>
      </c>
      <c r="AR13" s="24"/>
      <c r="AS13" s="24"/>
      <c r="AT13" s="12">
        <f t="shared" si="14"/>
        <v>0</v>
      </c>
      <c r="AU13" s="24"/>
      <c r="AV13" s="24"/>
      <c r="AW13" s="12">
        <f t="shared" si="15"/>
        <v>0</v>
      </c>
      <c r="AX13" s="24"/>
      <c r="AY13" s="24"/>
      <c r="AZ13" s="12">
        <f t="shared" si="16"/>
        <v>0</v>
      </c>
      <c r="BA13" s="24"/>
      <c r="BB13" s="24"/>
      <c r="BC13" s="12">
        <f t="shared" si="17"/>
        <v>0</v>
      </c>
      <c r="BD13" s="24"/>
      <c r="BE13" s="24"/>
      <c r="BF13" s="12">
        <f t="shared" si="18"/>
        <v>0</v>
      </c>
      <c r="BG13" s="24"/>
      <c r="BH13" s="24"/>
      <c r="BI13" s="12">
        <f t="shared" si="19"/>
        <v>0</v>
      </c>
      <c r="BJ13" s="26"/>
      <c r="BK13" s="26"/>
      <c r="BL13" s="12">
        <f t="shared" si="20"/>
        <v>0</v>
      </c>
      <c r="BM13" s="26"/>
      <c r="BN13" s="26"/>
      <c r="BO13" s="12">
        <f t="shared" si="21"/>
        <v>0</v>
      </c>
      <c r="BP13" s="26"/>
      <c r="BQ13" s="26"/>
      <c r="BR13" s="12">
        <f t="shared" si="22"/>
        <v>0</v>
      </c>
      <c r="BS13" s="26"/>
      <c r="BT13" s="26"/>
      <c r="BU13" s="12">
        <f t="shared" si="23"/>
        <v>0</v>
      </c>
      <c r="BV13" s="26"/>
      <c r="BW13" s="26"/>
      <c r="BX13" s="25">
        <f t="shared" si="24"/>
        <v>0</v>
      </c>
      <c r="BY13" s="26"/>
      <c r="BZ13" s="26"/>
      <c r="CA13" s="12">
        <f t="shared" si="25"/>
        <v>0</v>
      </c>
      <c r="CB13" s="3">
        <f t="shared" ref="CB13:CC28" si="28">BY13+BV13+BS13+BP13+BM13+BJ13+BG13+BD13+BA13+AX13+AU13+AR13+AO13+AL13+AI13+AF13+AC13+Z13+W13+T13+Q13+N13+K13+H13+E13+B13</f>
        <v>0</v>
      </c>
      <c r="CC13" s="3">
        <f t="shared" si="28"/>
        <v>0</v>
      </c>
      <c r="CD13" s="19">
        <f t="shared" si="26"/>
        <v>0</v>
      </c>
      <c r="CF13" s="27"/>
      <c r="CG13" s="27"/>
      <c r="CH13" s="23"/>
      <c r="CI13" s="23"/>
    </row>
    <row r="14" spans="1:87" ht="15.75" x14ac:dyDescent="0.2">
      <c r="A14" s="5" t="s">
        <v>35</v>
      </c>
      <c r="B14" s="26"/>
      <c r="C14" s="26"/>
      <c r="D14" s="25">
        <f t="shared" si="0"/>
        <v>0</v>
      </c>
      <c r="E14" s="26"/>
      <c r="F14" s="26"/>
      <c r="G14" s="25">
        <f t="shared" si="1"/>
        <v>0</v>
      </c>
      <c r="H14" s="26"/>
      <c r="I14" s="26"/>
      <c r="J14" s="25">
        <f t="shared" si="2"/>
        <v>0</v>
      </c>
      <c r="K14" s="26"/>
      <c r="L14" s="26"/>
      <c r="M14" s="25">
        <f t="shared" si="3"/>
        <v>0</v>
      </c>
      <c r="N14" s="26"/>
      <c r="O14" s="26"/>
      <c r="P14" s="25">
        <f t="shared" si="4"/>
        <v>0</v>
      </c>
      <c r="Q14" s="26"/>
      <c r="R14" s="26"/>
      <c r="S14" s="25">
        <f t="shared" si="5"/>
        <v>0</v>
      </c>
      <c r="T14" s="24"/>
      <c r="U14" s="24"/>
      <c r="V14" s="25">
        <f t="shared" si="6"/>
        <v>0</v>
      </c>
      <c r="W14" s="24"/>
      <c r="X14" s="24"/>
      <c r="Y14" s="25">
        <f t="shared" si="7"/>
        <v>0</v>
      </c>
      <c r="Z14" s="26"/>
      <c r="AA14" s="26"/>
      <c r="AB14" s="25">
        <f t="shared" si="8"/>
        <v>0</v>
      </c>
      <c r="AC14" s="24"/>
      <c r="AD14" s="24"/>
      <c r="AE14" s="25">
        <f t="shared" si="9"/>
        <v>0</v>
      </c>
      <c r="AF14" s="24"/>
      <c r="AG14" s="24"/>
      <c r="AH14" s="25">
        <f t="shared" si="10"/>
        <v>0</v>
      </c>
      <c r="AI14" s="26"/>
      <c r="AJ14" s="26"/>
      <c r="AK14" s="11">
        <f t="shared" si="11"/>
        <v>0</v>
      </c>
      <c r="AL14" s="24"/>
      <c r="AM14" s="24"/>
      <c r="AN14" s="12">
        <f t="shared" si="12"/>
        <v>0</v>
      </c>
      <c r="AO14" s="24"/>
      <c r="AP14" s="24"/>
      <c r="AQ14" s="12">
        <f t="shared" si="13"/>
        <v>0</v>
      </c>
      <c r="AR14" s="24"/>
      <c r="AS14" s="24"/>
      <c r="AT14" s="12">
        <f t="shared" si="14"/>
        <v>0</v>
      </c>
      <c r="AU14" s="24"/>
      <c r="AV14" s="24"/>
      <c r="AW14" s="12">
        <f t="shared" si="15"/>
        <v>0</v>
      </c>
      <c r="AX14" s="24"/>
      <c r="AY14" s="24"/>
      <c r="AZ14" s="12">
        <f t="shared" si="16"/>
        <v>0</v>
      </c>
      <c r="BA14" s="24"/>
      <c r="BB14" s="24"/>
      <c r="BC14" s="12">
        <f t="shared" si="17"/>
        <v>0</v>
      </c>
      <c r="BD14" s="24"/>
      <c r="BE14" s="24"/>
      <c r="BF14" s="12">
        <f t="shared" si="18"/>
        <v>0</v>
      </c>
      <c r="BG14" s="24"/>
      <c r="BH14" s="24"/>
      <c r="BI14" s="12">
        <f t="shared" si="19"/>
        <v>0</v>
      </c>
      <c r="BJ14" s="26"/>
      <c r="BK14" s="26"/>
      <c r="BL14" s="12">
        <f t="shared" si="20"/>
        <v>0</v>
      </c>
      <c r="BM14" s="26"/>
      <c r="BN14" s="26"/>
      <c r="BO14" s="12">
        <f t="shared" si="21"/>
        <v>0</v>
      </c>
      <c r="BP14" s="26"/>
      <c r="BQ14" s="26"/>
      <c r="BR14" s="12">
        <f t="shared" si="22"/>
        <v>0</v>
      </c>
      <c r="BS14" s="26"/>
      <c r="BT14" s="26"/>
      <c r="BU14" s="12">
        <f t="shared" si="23"/>
        <v>0</v>
      </c>
      <c r="BV14" s="26"/>
      <c r="BW14" s="26"/>
      <c r="BX14" s="25">
        <f t="shared" si="24"/>
        <v>0</v>
      </c>
      <c r="BY14" s="26"/>
      <c r="BZ14" s="26"/>
      <c r="CA14" s="12">
        <f t="shared" si="25"/>
        <v>0</v>
      </c>
      <c r="CB14" s="3">
        <f t="shared" si="28"/>
        <v>0</v>
      </c>
      <c r="CC14" s="3">
        <f t="shared" si="28"/>
        <v>0</v>
      </c>
      <c r="CD14" s="19">
        <f t="shared" si="26"/>
        <v>0</v>
      </c>
      <c r="CF14" s="27"/>
      <c r="CG14" s="27"/>
      <c r="CH14" s="23"/>
      <c r="CI14" s="23"/>
    </row>
    <row r="15" spans="1:87" ht="31.5" x14ac:dyDescent="0.2">
      <c r="A15" s="5" t="s">
        <v>36</v>
      </c>
      <c r="B15" s="26"/>
      <c r="C15" s="26"/>
      <c r="D15" s="25">
        <f t="shared" si="0"/>
        <v>0</v>
      </c>
      <c r="E15" s="26"/>
      <c r="F15" s="26"/>
      <c r="G15" s="25">
        <f t="shared" si="1"/>
        <v>0</v>
      </c>
      <c r="H15" s="26"/>
      <c r="I15" s="26"/>
      <c r="J15" s="25">
        <f t="shared" si="2"/>
        <v>0</v>
      </c>
      <c r="K15" s="26"/>
      <c r="L15" s="26"/>
      <c r="M15" s="25">
        <f t="shared" si="3"/>
        <v>0</v>
      </c>
      <c r="N15" s="26"/>
      <c r="O15" s="26"/>
      <c r="P15" s="25">
        <f t="shared" si="4"/>
        <v>0</v>
      </c>
      <c r="Q15" s="26"/>
      <c r="R15" s="26"/>
      <c r="S15" s="25">
        <f t="shared" si="5"/>
        <v>0</v>
      </c>
      <c r="T15" s="24"/>
      <c r="U15" s="24"/>
      <c r="V15" s="25">
        <f t="shared" si="6"/>
        <v>0</v>
      </c>
      <c r="W15" s="24"/>
      <c r="X15" s="24"/>
      <c r="Y15" s="25">
        <f t="shared" si="7"/>
        <v>0</v>
      </c>
      <c r="Z15" s="26"/>
      <c r="AA15" s="26"/>
      <c r="AB15" s="25">
        <f t="shared" si="8"/>
        <v>0</v>
      </c>
      <c r="AC15" s="24"/>
      <c r="AD15" s="24"/>
      <c r="AE15" s="25">
        <f t="shared" si="9"/>
        <v>0</v>
      </c>
      <c r="AF15" s="24"/>
      <c r="AG15" s="24"/>
      <c r="AH15" s="25">
        <f t="shared" si="10"/>
        <v>0</v>
      </c>
      <c r="AI15" s="26"/>
      <c r="AJ15" s="26"/>
      <c r="AK15" s="11">
        <f t="shared" si="11"/>
        <v>0</v>
      </c>
      <c r="AL15" s="24"/>
      <c r="AM15" s="24"/>
      <c r="AN15" s="12">
        <f t="shared" si="12"/>
        <v>0</v>
      </c>
      <c r="AO15" s="24"/>
      <c r="AP15" s="24"/>
      <c r="AQ15" s="12">
        <f t="shared" si="13"/>
        <v>0</v>
      </c>
      <c r="AR15" s="24"/>
      <c r="AS15" s="24"/>
      <c r="AT15" s="12">
        <f t="shared" si="14"/>
        <v>0</v>
      </c>
      <c r="AU15" s="24"/>
      <c r="AV15" s="24"/>
      <c r="AW15" s="12">
        <f t="shared" si="15"/>
        <v>0</v>
      </c>
      <c r="AX15" s="24"/>
      <c r="AY15" s="24"/>
      <c r="AZ15" s="12">
        <f t="shared" si="16"/>
        <v>0</v>
      </c>
      <c r="BA15" s="24"/>
      <c r="BB15" s="24"/>
      <c r="BC15" s="12">
        <f t="shared" si="17"/>
        <v>0</v>
      </c>
      <c r="BD15" s="24"/>
      <c r="BE15" s="24"/>
      <c r="BF15" s="12">
        <f t="shared" si="18"/>
        <v>0</v>
      </c>
      <c r="BG15" s="24"/>
      <c r="BH15" s="24"/>
      <c r="BI15" s="12">
        <f t="shared" si="19"/>
        <v>0</v>
      </c>
      <c r="BJ15" s="26"/>
      <c r="BK15" s="26"/>
      <c r="BL15" s="12">
        <f t="shared" si="20"/>
        <v>0</v>
      </c>
      <c r="BM15" s="26"/>
      <c r="BN15" s="26"/>
      <c r="BO15" s="12">
        <f t="shared" si="21"/>
        <v>0</v>
      </c>
      <c r="BP15" s="26"/>
      <c r="BQ15" s="26"/>
      <c r="BR15" s="12">
        <f t="shared" si="22"/>
        <v>0</v>
      </c>
      <c r="BS15" s="26"/>
      <c r="BT15" s="26"/>
      <c r="BU15" s="12">
        <f t="shared" si="23"/>
        <v>0</v>
      </c>
      <c r="BV15" s="26"/>
      <c r="BW15" s="26"/>
      <c r="BX15" s="25">
        <f t="shared" si="24"/>
        <v>0</v>
      </c>
      <c r="BY15" s="26"/>
      <c r="BZ15" s="26"/>
      <c r="CA15" s="12">
        <f t="shared" si="25"/>
        <v>0</v>
      </c>
      <c r="CB15" s="3">
        <f t="shared" si="28"/>
        <v>0</v>
      </c>
      <c r="CC15" s="3">
        <f t="shared" si="28"/>
        <v>0</v>
      </c>
      <c r="CD15" s="19">
        <f t="shared" si="26"/>
        <v>0</v>
      </c>
      <c r="CF15" s="27"/>
      <c r="CG15" s="27"/>
      <c r="CH15" s="23"/>
      <c r="CI15" s="23"/>
    </row>
    <row r="16" spans="1:87" ht="15.75" x14ac:dyDescent="0.2">
      <c r="A16" s="5" t="s">
        <v>37</v>
      </c>
      <c r="B16" s="26"/>
      <c r="C16" s="26"/>
      <c r="D16" s="25">
        <f t="shared" si="0"/>
        <v>0</v>
      </c>
      <c r="E16" s="26"/>
      <c r="F16" s="26"/>
      <c r="G16" s="25">
        <f t="shared" si="1"/>
        <v>0</v>
      </c>
      <c r="H16" s="26"/>
      <c r="I16" s="26"/>
      <c r="J16" s="25">
        <f t="shared" si="2"/>
        <v>0</v>
      </c>
      <c r="K16" s="26"/>
      <c r="L16" s="26"/>
      <c r="M16" s="25">
        <f t="shared" si="3"/>
        <v>0</v>
      </c>
      <c r="N16" s="26"/>
      <c r="O16" s="26"/>
      <c r="P16" s="25">
        <f t="shared" si="4"/>
        <v>0</v>
      </c>
      <c r="Q16" s="26"/>
      <c r="R16" s="26"/>
      <c r="S16" s="25">
        <f t="shared" si="5"/>
        <v>0</v>
      </c>
      <c r="T16" s="24"/>
      <c r="U16" s="24"/>
      <c r="V16" s="25">
        <f t="shared" si="6"/>
        <v>0</v>
      </c>
      <c r="W16" s="24"/>
      <c r="X16" s="24"/>
      <c r="Y16" s="25">
        <f t="shared" si="7"/>
        <v>0</v>
      </c>
      <c r="Z16" s="26"/>
      <c r="AA16" s="26"/>
      <c r="AB16" s="25">
        <f t="shared" si="8"/>
        <v>0</v>
      </c>
      <c r="AC16" s="24"/>
      <c r="AD16" s="24"/>
      <c r="AE16" s="25">
        <f t="shared" si="9"/>
        <v>0</v>
      </c>
      <c r="AF16" s="24"/>
      <c r="AG16" s="24"/>
      <c r="AH16" s="25">
        <f t="shared" si="10"/>
        <v>0</v>
      </c>
      <c r="AI16" s="26"/>
      <c r="AJ16" s="26"/>
      <c r="AK16" s="11">
        <f t="shared" si="11"/>
        <v>0</v>
      </c>
      <c r="AL16" s="24"/>
      <c r="AM16" s="24"/>
      <c r="AN16" s="12">
        <f t="shared" si="12"/>
        <v>0</v>
      </c>
      <c r="AO16" s="24"/>
      <c r="AP16" s="24"/>
      <c r="AQ16" s="12">
        <f t="shared" si="13"/>
        <v>0</v>
      </c>
      <c r="AR16" s="24"/>
      <c r="AS16" s="24"/>
      <c r="AT16" s="12">
        <f t="shared" si="14"/>
        <v>0</v>
      </c>
      <c r="AU16" s="24"/>
      <c r="AV16" s="24"/>
      <c r="AW16" s="12">
        <f t="shared" si="15"/>
        <v>0</v>
      </c>
      <c r="AX16" s="24"/>
      <c r="AY16" s="24"/>
      <c r="AZ16" s="12">
        <f t="shared" si="16"/>
        <v>0</v>
      </c>
      <c r="BA16" s="24"/>
      <c r="BB16" s="24"/>
      <c r="BC16" s="12">
        <f t="shared" si="17"/>
        <v>0</v>
      </c>
      <c r="BD16" s="24"/>
      <c r="BE16" s="24"/>
      <c r="BF16" s="12">
        <f t="shared" si="18"/>
        <v>0</v>
      </c>
      <c r="BG16" s="24"/>
      <c r="BH16" s="24"/>
      <c r="BI16" s="12">
        <f t="shared" si="19"/>
        <v>0</v>
      </c>
      <c r="BJ16" s="26"/>
      <c r="BK16" s="26"/>
      <c r="BL16" s="12">
        <f t="shared" si="20"/>
        <v>0</v>
      </c>
      <c r="BM16" s="26"/>
      <c r="BN16" s="26"/>
      <c r="BO16" s="12">
        <f t="shared" si="21"/>
        <v>0</v>
      </c>
      <c r="BP16" s="26"/>
      <c r="BQ16" s="26"/>
      <c r="BR16" s="12">
        <f t="shared" si="22"/>
        <v>0</v>
      </c>
      <c r="BS16" s="26"/>
      <c r="BT16" s="26"/>
      <c r="BU16" s="12">
        <f t="shared" si="23"/>
        <v>0</v>
      </c>
      <c r="BV16" s="26"/>
      <c r="BW16" s="26"/>
      <c r="BX16" s="25">
        <f t="shared" si="24"/>
        <v>0</v>
      </c>
      <c r="BY16" s="26"/>
      <c r="BZ16" s="26"/>
      <c r="CA16" s="12">
        <f t="shared" si="25"/>
        <v>0</v>
      </c>
      <c r="CB16" s="3">
        <f t="shared" si="28"/>
        <v>0</v>
      </c>
      <c r="CC16" s="3">
        <f t="shared" si="28"/>
        <v>0</v>
      </c>
      <c r="CD16" s="19">
        <f t="shared" si="26"/>
        <v>0</v>
      </c>
      <c r="CF16" s="27"/>
      <c r="CG16" s="27"/>
      <c r="CH16" s="23"/>
      <c r="CI16" s="23"/>
    </row>
    <row r="17" spans="1:87" ht="15.75" x14ac:dyDescent="0.2">
      <c r="A17" s="5" t="s">
        <v>38</v>
      </c>
      <c r="B17" s="26"/>
      <c r="C17" s="26"/>
      <c r="D17" s="25">
        <f t="shared" si="0"/>
        <v>0</v>
      </c>
      <c r="E17" s="26"/>
      <c r="F17" s="26"/>
      <c r="G17" s="25">
        <f t="shared" si="1"/>
        <v>0</v>
      </c>
      <c r="H17" s="26"/>
      <c r="I17" s="26"/>
      <c r="J17" s="25">
        <f t="shared" si="2"/>
        <v>0</v>
      </c>
      <c r="K17" s="26"/>
      <c r="L17" s="26"/>
      <c r="M17" s="25">
        <f t="shared" si="3"/>
        <v>0</v>
      </c>
      <c r="N17" s="26"/>
      <c r="O17" s="26"/>
      <c r="P17" s="25">
        <f t="shared" si="4"/>
        <v>0</v>
      </c>
      <c r="Q17" s="26"/>
      <c r="R17" s="26"/>
      <c r="S17" s="25">
        <f t="shared" si="5"/>
        <v>0</v>
      </c>
      <c r="T17" s="24"/>
      <c r="U17" s="24"/>
      <c r="V17" s="25">
        <f t="shared" si="6"/>
        <v>0</v>
      </c>
      <c r="W17" s="24"/>
      <c r="X17" s="24"/>
      <c r="Y17" s="25">
        <f t="shared" si="7"/>
        <v>0</v>
      </c>
      <c r="Z17" s="26"/>
      <c r="AA17" s="26"/>
      <c r="AB17" s="25">
        <f t="shared" si="8"/>
        <v>0</v>
      </c>
      <c r="AC17" s="24"/>
      <c r="AD17" s="24"/>
      <c r="AE17" s="25">
        <f t="shared" si="9"/>
        <v>0</v>
      </c>
      <c r="AF17" s="24"/>
      <c r="AG17" s="24"/>
      <c r="AH17" s="25">
        <f t="shared" si="10"/>
        <v>0</v>
      </c>
      <c r="AI17" s="26"/>
      <c r="AJ17" s="26"/>
      <c r="AK17" s="11">
        <f t="shared" si="11"/>
        <v>0</v>
      </c>
      <c r="AL17" s="24"/>
      <c r="AM17" s="24"/>
      <c r="AN17" s="12">
        <f t="shared" si="12"/>
        <v>0</v>
      </c>
      <c r="AO17" s="24"/>
      <c r="AP17" s="24"/>
      <c r="AQ17" s="12">
        <f t="shared" si="13"/>
        <v>0</v>
      </c>
      <c r="AR17" s="24"/>
      <c r="AS17" s="24"/>
      <c r="AT17" s="12">
        <f t="shared" si="14"/>
        <v>0</v>
      </c>
      <c r="AU17" s="24"/>
      <c r="AV17" s="24"/>
      <c r="AW17" s="12">
        <f t="shared" si="15"/>
        <v>0</v>
      </c>
      <c r="AX17" s="24"/>
      <c r="AY17" s="24"/>
      <c r="AZ17" s="12">
        <f t="shared" si="16"/>
        <v>0</v>
      </c>
      <c r="BA17" s="24"/>
      <c r="BB17" s="24"/>
      <c r="BC17" s="12">
        <f t="shared" si="17"/>
        <v>0</v>
      </c>
      <c r="BD17" s="24"/>
      <c r="BE17" s="24"/>
      <c r="BF17" s="12">
        <f t="shared" si="18"/>
        <v>0</v>
      </c>
      <c r="BG17" s="24"/>
      <c r="BH17" s="24"/>
      <c r="BI17" s="12">
        <f t="shared" si="19"/>
        <v>0</v>
      </c>
      <c r="BJ17" s="26"/>
      <c r="BK17" s="26"/>
      <c r="BL17" s="12">
        <f t="shared" si="20"/>
        <v>0</v>
      </c>
      <c r="BM17" s="26"/>
      <c r="BN17" s="26"/>
      <c r="BO17" s="12">
        <f t="shared" si="21"/>
        <v>0</v>
      </c>
      <c r="BP17" s="26"/>
      <c r="BQ17" s="26"/>
      <c r="BR17" s="12">
        <f t="shared" si="22"/>
        <v>0</v>
      </c>
      <c r="BS17" s="26"/>
      <c r="BT17" s="26"/>
      <c r="BU17" s="12">
        <f t="shared" si="23"/>
        <v>0</v>
      </c>
      <c r="BV17" s="26"/>
      <c r="BW17" s="26"/>
      <c r="BX17" s="25">
        <f t="shared" si="24"/>
        <v>0</v>
      </c>
      <c r="BY17" s="26"/>
      <c r="BZ17" s="26"/>
      <c r="CA17" s="12">
        <f t="shared" si="25"/>
        <v>0</v>
      </c>
      <c r="CB17" s="3">
        <f t="shared" si="28"/>
        <v>0</v>
      </c>
      <c r="CC17" s="3">
        <f t="shared" si="28"/>
        <v>0</v>
      </c>
      <c r="CD17" s="19">
        <f t="shared" si="26"/>
        <v>0</v>
      </c>
      <c r="CF17" s="27"/>
      <c r="CG17" s="27"/>
      <c r="CH17" s="23"/>
      <c r="CI17" s="23"/>
    </row>
    <row r="18" spans="1:87" ht="15.75" x14ac:dyDescent="0.2">
      <c r="A18" s="5" t="s">
        <v>39</v>
      </c>
      <c r="B18" s="26"/>
      <c r="C18" s="26"/>
      <c r="D18" s="25">
        <f t="shared" si="0"/>
        <v>0</v>
      </c>
      <c r="E18" s="26"/>
      <c r="F18" s="26"/>
      <c r="G18" s="25">
        <f t="shared" si="1"/>
        <v>0</v>
      </c>
      <c r="H18" s="26"/>
      <c r="I18" s="26"/>
      <c r="J18" s="25">
        <f t="shared" si="2"/>
        <v>0</v>
      </c>
      <c r="K18" s="26"/>
      <c r="L18" s="26"/>
      <c r="M18" s="25">
        <f t="shared" si="3"/>
        <v>0</v>
      </c>
      <c r="N18" s="26"/>
      <c r="O18" s="26"/>
      <c r="P18" s="25">
        <f t="shared" si="4"/>
        <v>0</v>
      </c>
      <c r="Q18" s="26"/>
      <c r="R18" s="26"/>
      <c r="S18" s="25">
        <f t="shared" si="5"/>
        <v>0</v>
      </c>
      <c r="T18" s="24"/>
      <c r="U18" s="24"/>
      <c r="V18" s="25">
        <f t="shared" si="6"/>
        <v>0</v>
      </c>
      <c r="W18" s="24"/>
      <c r="X18" s="24"/>
      <c r="Y18" s="25">
        <f t="shared" si="7"/>
        <v>0</v>
      </c>
      <c r="Z18" s="26"/>
      <c r="AA18" s="26"/>
      <c r="AB18" s="25">
        <f t="shared" si="8"/>
        <v>0</v>
      </c>
      <c r="AC18" s="24"/>
      <c r="AD18" s="24"/>
      <c r="AE18" s="25">
        <f t="shared" si="9"/>
        <v>0</v>
      </c>
      <c r="AF18" s="24"/>
      <c r="AG18" s="24"/>
      <c r="AH18" s="25">
        <f t="shared" si="10"/>
        <v>0</v>
      </c>
      <c r="AI18" s="26"/>
      <c r="AJ18" s="26"/>
      <c r="AK18" s="11">
        <f t="shared" si="11"/>
        <v>0</v>
      </c>
      <c r="AL18" s="24"/>
      <c r="AM18" s="24"/>
      <c r="AN18" s="12">
        <f t="shared" si="12"/>
        <v>0</v>
      </c>
      <c r="AO18" s="24"/>
      <c r="AP18" s="24"/>
      <c r="AQ18" s="12">
        <f t="shared" si="13"/>
        <v>0</v>
      </c>
      <c r="AR18" s="24"/>
      <c r="AS18" s="24"/>
      <c r="AT18" s="12">
        <f t="shared" si="14"/>
        <v>0</v>
      </c>
      <c r="AU18" s="24"/>
      <c r="AV18" s="24"/>
      <c r="AW18" s="12">
        <f t="shared" si="15"/>
        <v>0</v>
      </c>
      <c r="AX18" s="24"/>
      <c r="AY18" s="24"/>
      <c r="AZ18" s="12">
        <f t="shared" si="16"/>
        <v>0</v>
      </c>
      <c r="BA18" s="24"/>
      <c r="BB18" s="24"/>
      <c r="BC18" s="12">
        <f t="shared" si="17"/>
        <v>0</v>
      </c>
      <c r="BD18" s="24"/>
      <c r="BE18" s="24"/>
      <c r="BF18" s="12">
        <f t="shared" si="18"/>
        <v>0</v>
      </c>
      <c r="BG18" s="24"/>
      <c r="BH18" s="24"/>
      <c r="BI18" s="12">
        <f t="shared" si="19"/>
        <v>0</v>
      </c>
      <c r="BJ18" s="26"/>
      <c r="BK18" s="26"/>
      <c r="BL18" s="12">
        <f t="shared" si="20"/>
        <v>0</v>
      </c>
      <c r="BM18" s="26"/>
      <c r="BN18" s="26"/>
      <c r="BO18" s="12">
        <f t="shared" si="21"/>
        <v>0</v>
      </c>
      <c r="BP18" s="26"/>
      <c r="BQ18" s="26"/>
      <c r="BR18" s="12">
        <f t="shared" si="22"/>
        <v>0</v>
      </c>
      <c r="BS18" s="26"/>
      <c r="BT18" s="26"/>
      <c r="BU18" s="12">
        <f t="shared" si="23"/>
        <v>0</v>
      </c>
      <c r="BV18" s="26"/>
      <c r="BW18" s="26"/>
      <c r="BX18" s="25">
        <f t="shared" si="24"/>
        <v>0</v>
      </c>
      <c r="BY18" s="26"/>
      <c r="BZ18" s="26"/>
      <c r="CA18" s="12">
        <f t="shared" si="25"/>
        <v>0</v>
      </c>
      <c r="CB18" s="3">
        <f t="shared" si="28"/>
        <v>0</v>
      </c>
      <c r="CC18" s="3">
        <f t="shared" si="28"/>
        <v>0</v>
      </c>
      <c r="CD18" s="19">
        <f t="shared" si="26"/>
        <v>0</v>
      </c>
      <c r="CF18" s="27"/>
      <c r="CG18" s="27"/>
      <c r="CH18" s="23"/>
      <c r="CI18" s="23"/>
    </row>
    <row r="19" spans="1:87" ht="15.75" x14ac:dyDescent="0.2">
      <c r="A19" s="5" t="s">
        <v>40</v>
      </c>
      <c r="B19" s="26"/>
      <c r="C19" s="26"/>
      <c r="D19" s="25">
        <f t="shared" si="0"/>
        <v>0</v>
      </c>
      <c r="E19" s="26"/>
      <c r="F19" s="26"/>
      <c r="G19" s="25">
        <f t="shared" si="1"/>
        <v>0</v>
      </c>
      <c r="H19" s="26"/>
      <c r="I19" s="26"/>
      <c r="J19" s="25">
        <f t="shared" si="2"/>
        <v>0</v>
      </c>
      <c r="K19" s="26"/>
      <c r="L19" s="26"/>
      <c r="M19" s="25">
        <f t="shared" si="3"/>
        <v>0</v>
      </c>
      <c r="N19" s="26"/>
      <c r="O19" s="26"/>
      <c r="P19" s="25">
        <f t="shared" si="4"/>
        <v>0</v>
      </c>
      <c r="Q19" s="26"/>
      <c r="R19" s="26"/>
      <c r="S19" s="25">
        <f t="shared" si="5"/>
        <v>0</v>
      </c>
      <c r="T19" s="24"/>
      <c r="U19" s="24"/>
      <c r="V19" s="25">
        <f t="shared" si="6"/>
        <v>0</v>
      </c>
      <c r="W19" s="24"/>
      <c r="X19" s="24"/>
      <c r="Y19" s="25">
        <f t="shared" si="7"/>
        <v>0</v>
      </c>
      <c r="Z19" s="26"/>
      <c r="AA19" s="26"/>
      <c r="AB19" s="25">
        <f t="shared" si="8"/>
        <v>0</v>
      </c>
      <c r="AC19" s="24"/>
      <c r="AD19" s="24"/>
      <c r="AE19" s="25">
        <f t="shared" si="9"/>
        <v>0</v>
      </c>
      <c r="AF19" s="24"/>
      <c r="AG19" s="24"/>
      <c r="AH19" s="25">
        <f t="shared" si="10"/>
        <v>0</v>
      </c>
      <c r="AI19" s="26"/>
      <c r="AJ19" s="26"/>
      <c r="AK19" s="11">
        <f t="shared" si="11"/>
        <v>0</v>
      </c>
      <c r="AL19" s="24"/>
      <c r="AM19" s="24"/>
      <c r="AN19" s="12">
        <f t="shared" si="12"/>
        <v>0</v>
      </c>
      <c r="AO19" s="24"/>
      <c r="AP19" s="24"/>
      <c r="AQ19" s="12">
        <f t="shared" si="13"/>
        <v>0</v>
      </c>
      <c r="AR19" s="24"/>
      <c r="AS19" s="24"/>
      <c r="AT19" s="12">
        <f t="shared" si="14"/>
        <v>0</v>
      </c>
      <c r="AU19" s="24"/>
      <c r="AV19" s="24"/>
      <c r="AW19" s="12">
        <f t="shared" si="15"/>
        <v>0</v>
      </c>
      <c r="AX19" s="24"/>
      <c r="AY19" s="24"/>
      <c r="AZ19" s="12">
        <f t="shared" si="16"/>
        <v>0</v>
      </c>
      <c r="BA19" s="24"/>
      <c r="BB19" s="24"/>
      <c r="BC19" s="12">
        <f t="shared" si="17"/>
        <v>0</v>
      </c>
      <c r="BD19" s="24"/>
      <c r="BE19" s="24"/>
      <c r="BF19" s="12">
        <f t="shared" si="18"/>
        <v>0</v>
      </c>
      <c r="BG19" s="24"/>
      <c r="BH19" s="24"/>
      <c r="BI19" s="12">
        <f t="shared" si="19"/>
        <v>0</v>
      </c>
      <c r="BJ19" s="26"/>
      <c r="BK19" s="26"/>
      <c r="BL19" s="12">
        <f t="shared" si="20"/>
        <v>0</v>
      </c>
      <c r="BM19" s="26"/>
      <c r="BN19" s="26"/>
      <c r="BO19" s="12">
        <f t="shared" si="21"/>
        <v>0</v>
      </c>
      <c r="BP19" s="26"/>
      <c r="BQ19" s="26"/>
      <c r="BR19" s="12">
        <f t="shared" si="22"/>
        <v>0</v>
      </c>
      <c r="BS19" s="26"/>
      <c r="BT19" s="26"/>
      <c r="BU19" s="12">
        <f t="shared" si="23"/>
        <v>0</v>
      </c>
      <c r="BV19" s="26"/>
      <c r="BW19" s="26"/>
      <c r="BX19" s="25">
        <f t="shared" si="24"/>
        <v>0</v>
      </c>
      <c r="BY19" s="26"/>
      <c r="BZ19" s="26"/>
      <c r="CA19" s="12">
        <f t="shared" si="25"/>
        <v>0</v>
      </c>
      <c r="CB19" s="3">
        <f t="shared" si="28"/>
        <v>0</v>
      </c>
      <c r="CC19" s="3">
        <f>BZ19+BW19+BT19+BQ19+BN19+BK19+BH19+BE19+BB19+AY19+AV19+AS19+AP19+AM19+AJ19+AG19+AD19+AA19+X19+U19+R19+O19+L19+I19+F19+C19</f>
        <v>0</v>
      </c>
      <c r="CD19" s="19">
        <f t="shared" si="26"/>
        <v>0</v>
      </c>
      <c r="CF19" s="27"/>
      <c r="CG19" s="27"/>
      <c r="CH19" s="23"/>
      <c r="CI19" s="27"/>
    </row>
    <row r="20" spans="1:87" ht="15.75" x14ac:dyDescent="0.2">
      <c r="A20" s="14" t="s">
        <v>53</v>
      </c>
      <c r="B20" s="26"/>
      <c r="C20" s="26"/>
      <c r="D20" s="25">
        <f t="shared" si="0"/>
        <v>0</v>
      </c>
      <c r="E20" s="26"/>
      <c r="F20" s="26"/>
      <c r="G20" s="25">
        <f t="shared" si="1"/>
        <v>0</v>
      </c>
      <c r="H20" s="26"/>
      <c r="I20" s="26"/>
      <c r="J20" s="25">
        <f t="shared" si="2"/>
        <v>0</v>
      </c>
      <c r="K20" s="26"/>
      <c r="L20" s="26"/>
      <c r="M20" s="25">
        <f t="shared" si="3"/>
        <v>0</v>
      </c>
      <c r="N20" s="26"/>
      <c r="O20" s="26"/>
      <c r="P20" s="25">
        <f t="shared" si="4"/>
        <v>0</v>
      </c>
      <c r="Q20" s="26"/>
      <c r="R20" s="26"/>
      <c r="S20" s="25">
        <f t="shared" si="5"/>
        <v>0</v>
      </c>
      <c r="T20" s="24"/>
      <c r="U20" s="24"/>
      <c r="V20" s="25">
        <f t="shared" si="6"/>
        <v>0</v>
      </c>
      <c r="W20" s="24"/>
      <c r="X20" s="24"/>
      <c r="Y20" s="25">
        <f t="shared" si="7"/>
        <v>0</v>
      </c>
      <c r="Z20" s="26"/>
      <c r="AA20" s="26"/>
      <c r="AB20" s="25">
        <f t="shared" si="8"/>
        <v>0</v>
      </c>
      <c r="AC20" s="24"/>
      <c r="AD20" s="24"/>
      <c r="AE20" s="25">
        <f t="shared" si="9"/>
        <v>0</v>
      </c>
      <c r="AF20" s="24"/>
      <c r="AG20" s="24"/>
      <c r="AH20" s="25">
        <f t="shared" si="10"/>
        <v>0</v>
      </c>
      <c r="AI20" s="26"/>
      <c r="AJ20" s="26"/>
      <c r="AK20" s="11">
        <f t="shared" si="11"/>
        <v>0</v>
      </c>
      <c r="AL20" s="24"/>
      <c r="AM20" s="24"/>
      <c r="AN20" s="12">
        <f t="shared" si="12"/>
        <v>0</v>
      </c>
      <c r="AO20" s="24"/>
      <c r="AP20" s="24"/>
      <c r="AQ20" s="12">
        <f t="shared" si="13"/>
        <v>0</v>
      </c>
      <c r="AR20" s="24"/>
      <c r="AS20" s="24"/>
      <c r="AT20" s="12">
        <f t="shared" si="14"/>
        <v>0</v>
      </c>
      <c r="AU20" s="24"/>
      <c r="AV20" s="24"/>
      <c r="AW20" s="12">
        <f t="shared" si="15"/>
        <v>0</v>
      </c>
      <c r="AX20" s="24"/>
      <c r="AY20" s="24"/>
      <c r="AZ20" s="12">
        <f t="shared" si="16"/>
        <v>0</v>
      </c>
      <c r="BA20" s="24"/>
      <c r="BB20" s="24"/>
      <c r="BC20" s="12">
        <f t="shared" si="17"/>
        <v>0</v>
      </c>
      <c r="BD20" s="24"/>
      <c r="BE20" s="24"/>
      <c r="BF20" s="12">
        <f t="shared" si="18"/>
        <v>0</v>
      </c>
      <c r="BG20" s="24"/>
      <c r="BH20" s="24"/>
      <c r="BI20" s="12">
        <f t="shared" si="19"/>
        <v>0</v>
      </c>
      <c r="BJ20" s="26"/>
      <c r="BK20" s="26"/>
      <c r="BL20" s="12">
        <f t="shared" si="20"/>
        <v>0</v>
      </c>
      <c r="BM20" s="26"/>
      <c r="BN20" s="26"/>
      <c r="BO20" s="12">
        <f t="shared" si="21"/>
        <v>0</v>
      </c>
      <c r="BP20" s="26"/>
      <c r="BQ20" s="26"/>
      <c r="BR20" s="12">
        <f t="shared" si="22"/>
        <v>0</v>
      </c>
      <c r="BS20" s="26"/>
      <c r="BT20" s="26"/>
      <c r="BU20" s="12">
        <f t="shared" si="23"/>
        <v>0</v>
      </c>
      <c r="BV20" s="26"/>
      <c r="BW20" s="26"/>
      <c r="BX20" s="25">
        <f t="shared" si="24"/>
        <v>0</v>
      </c>
      <c r="BY20" s="26"/>
      <c r="BZ20" s="26"/>
      <c r="CA20" s="12">
        <f t="shared" si="25"/>
        <v>0</v>
      </c>
      <c r="CB20" s="3">
        <f t="shared" si="28"/>
        <v>0</v>
      </c>
      <c r="CC20" s="3">
        <f t="shared" si="28"/>
        <v>0</v>
      </c>
      <c r="CD20" s="19">
        <f t="shared" si="26"/>
        <v>0</v>
      </c>
      <c r="CF20" s="27"/>
      <c r="CG20" s="27"/>
      <c r="CH20" s="23"/>
      <c r="CI20" s="23"/>
    </row>
    <row r="21" spans="1:87" ht="15.75" x14ac:dyDescent="0.2">
      <c r="A21" s="14" t="s">
        <v>68</v>
      </c>
      <c r="B21" s="26"/>
      <c r="C21" s="26"/>
      <c r="D21" s="25">
        <f t="shared" si="0"/>
        <v>0</v>
      </c>
      <c r="E21" s="26"/>
      <c r="F21" s="26"/>
      <c r="G21" s="25">
        <f t="shared" si="1"/>
        <v>0</v>
      </c>
      <c r="H21" s="26"/>
      <c r="I21" s="26"/>
      <c r="J21" s="25">
        <f t="shared" si="2"/>
        <v>0</v>
      </c>
      <c r="K21" s="26"/>
      <c r="L21" s="26"/>
      <c r="M21" s="25">
        <f t="shared" si="3"/>
        <v>0</v>
      </c>
      <c r="N21" s="26"/>
      <c r="O21" s="26"/>
      <c r="P21" s="25">
        <f t="shared" si="4"/>
        <v>0</v>
      </c>
      <c r="Q21" s="26"/>
      <c r="R21" s="26"/>
      <c r="S21" s="25">
        <f t="shared" si="5"/>
        <v>0</v>
      </c>
      <c r="T21" s="24"/>
      <c r="U21" s="24"/>
      <c r="V21" s="25">
        <f t="shared" si="6"/>
        <v>0</v>
      </c>
      <c r="W21" s="24"/>
      <c r="X21" s="24"/>
      <c r="Y21" s="25">
        <f t="shared" si="7"/>
        <v>0</v>
      </c>
      <c r="Z21" s="26"/>
      <c r="AA21" s="26"/>
      <c r="AB21" s="25">
        <f t="shared" si="8"/>
        <v>0</v>
      </c>
      <c r="AC21" s="24"/>
      <c r="AD21" s="24"/>
      <c r="AE21" s="25">
        <f t="shared" si="9"/>
        <v>0</v>
      </c>
      <c r="AF21" s="24"/>
      <c r="AG21" s="24"/>
      <c r="AH21" s="25">
        <f t="shared" si="10"/>
        <v>0</v>
      </c>
      <c r="AI21" s="26"/>
      <c r="AJ21" s="26"/>
      <c r="AK21" s="11">
        <f t="shared" si="11"/>
        <v>0</v>
      </c>
      <c r="AL21" s="24"/>
      <c r="AM21" s="24"/>
      <c r="AN21" s="12">
        <f t="shared" si="12"/>
        <v>0</v>
      </c>
      <c r="AO21" s="24"/>
      <c r="AP21" s="24"/>
      <c r="AQ21" s="12">
        <f t="shared" si="13"/>
        <v>0</v>
      </c>
      <c r="AR21" s="24"/>
      <c r="AS21" s="24"/>
      <c r="AT21" s="12">
        <f t="shared" si="14"/>
        <v>0</v>
      </c>
      <c r="AU21" s="24"/>
      <c r="AV21" s="24"/>
      <c r="AW21" s="12">
        <f t="shared" si="15"/>
        <v>0</v>
      </c>
      <c r="AX21" s="24"/>
      <c r="AY21" s="24"/>
      <c r="AZ21" s="12">
        <f t="shared" si="16"/>
        <v>0</v>
      </c>
      <c r="BA21" s="24"/>
      <c r="BB21" s="24"/>
      <c r="BC21" s="12">
        <f t="shared" si="17"/>
        <v>0</v>
      </c>
      <c r="BD21" s="24"/>
      <c r="BE21" s="24"/>
      <c r="BF21" s="12">
        <f t="shared" si="18"/>
        <v>0</v>
      </c>
      <c r="BG21" s="24"/>
      <c r="BH21" s="24"/>
      <c r="BI21" s="12">
        <f t="shared" si="19"/>
        <v>0</v>
      </c>
      <c r="BJ21" s="26"/>
      <c r="BK21" s="26"/>
      <c r="BL21" s="12">
        <f t="shared" si="20"/>
        <v>0</v>
      </c>
      <c r="BM21" s="26"/>
      <c r="BN21" s="26"/>
      <c r="BO21" s="12">
        <f t="shared" si="21"/>
        <v>0</v>
      </c>
      <c r="BP21" s="26"/>
      <c r="BQ21" s="26"/>
      <c r="BR21" s="12">
        <f t="shared" si="22"/>
        <v>0</v>
      </c>
      <c r="BS21" s="26"/>
      <c r="BT21" s="26"/>
      <c r="BU21" s="12">
        <f t="shared" si="23"/>
        <v>0</v>
      </c>
      <c r="BV21" s="26"/>
      <c r="BW21" s="26"/>
      <c r="BX21" s="25">
        <f t="shared" si="24"/>
        <v>0</v>
      </c>
      <c r="BY21" s="26"/>
      <c r="BZ21" s="26"/>
      <c r="CA21" s="12">
        <f t="shared" si="25"/>
        <v>0</v>
      </c>
      <c r="CB21" s="3">
        <f t="shared" si="28"/>
        <v>0</v>
      </c>
      <c r="CC21" s="3">
        <f t="shared" si="28"/>
        <v>0</v>
      </c>
      <c r="CD21" s="19">
        <f t="shared" si="26"/>
        <v>0</v>
      </c>
      <c r="CF21" s="27"/>
      <c r="CG21" s="27"/>
      <c r="CH21" s="23"/>
      <c r="CI21" s="23"/>
    </row>
    <row r="22" spans="1:87" ht="15.75" x14ac:dyDescent="0.2">
      <c r="A22" s="5" t="s">
        <v>41</v>
      </c>
      <c r="B22" s="26"/>
      <c r="C22" s="26"/>
      <c r="D22" s="25">
        <f t="shared" si="0"/>
        <v>0</v>
      </c>
      <c r="E22" s="26"/>
      <c r="F22" s="26"/>
      <c r="G22" s="25">
        <f t="shared" si="1"/>
        <v>0</v>
      </c>
      <c r="H22" s="26"/>
      <c r="I22" s="26"/>
      <c r="J22" s="25">
        <f t="shared" si="2"/>
        <v>0</v>
      </c>
      <c r="K22" s="26"/>
      <c r="L22" s="26"/>
      <c r="M22" s="25">
        <f t="shared" si="3"/>
        <v>0</v>
      </c>
      <c r="N22" s="26"/>
      <c r="O22" s="26"/>
      <c r="P22" s="25">
        <f t="shared" si="4"/>
        <v>0</v>
      </c>
      <c r="Q22" s="26"/>
      <c r="R22" s="26"/>
      <c r="S22" s="25">
        <f t="shared" si="5"/>
        <v>0</v>
      </c>
      <c r="T22" s="24"/>
      <c r="U22" s="24"/>
      <c r="V22" s="25">
        <f t="shared" si="6"/>
        <v>0</v>
      </c>
      <c r="W22" s="24"/>
      <c r="X22" s="24"/>
      <c r="Y22" s="25">
        <f t="shared" si="7"/>
        <v>0</v>
      </c>
      <c r="Z22" s="26"/>
      <c r="AA22" s="26"/>
      <c r="AB22" s="25">
        <f t="shared" si="8"/>
        <v>0</v>
      </c>
      <c r="AC22" s="24"/>
      <c r="AD22" s="24"/>
      <c r="AE22" s="25">
        <f t="shared" si="9"/>
        <v>0</v>
      </c>
      <c r="AF22" s="24"/>
      <c r="AG22" s="24"/>
      <c r="AH22" s="25">
        <f t="shared" si="10"/>
        <v>0</v>
      </c>
      <c r="AI22" s="26"/>
      <c r="AJ22" s="26"/>
      <c r="AK22" s="11">
        <f t="shared" si="11"/>
        <v>0</v>
      </c>
      <c r="AL22" s="24"/>
      <c r="AM22" s="24"/>
      <c r="AN22" s="12">
        <f t="shared" si="12"/>
        <v>0</v>
      </c>
      <c r="AO22" s="24"/>
      <c r="AP22" s="24"/>
      <c r="AQ22" s="12">
        <f t="shared" si="13"/>
        <v>0</v>
      </c>
      <c r="AR22" s="24"/>
      <c r="AS22" s="24"/>
      <c r="AT22" s="12">
        <f t="shared" si="14"/>
        <v>0</v>
      </c>
      <c r="AU22" s="24"/>
      <c r="AV22" s="24"/>
      <c r="AW22" s="12">
        <f t="shared" si="15"/>
        <v>0</v>
      </c>
      <c r="AX22" s="24"/>
      <c r="AY22" s="24"/>
      <c r="AZ22" s="12">
        <f t="shared" si="16"/>
        <v>0</v>
      </c>
      <c r="BA22" s="24"/>
      <c r="BB22" s="24"/>
      <c r="BC22" s="12">
        <f t="shared" si="17"/>
        <v>0</v>
      </c>
      <c r="BD22" s="24"/>
      <c r="BE22" s="24"/>
      <c r="BF22" s="12">
        <f t="shared" si="18"/>
        <v>0</v>
      </c>
      <c r="BG22" s="24"/>
      <c r="BH22" s="24"/>
      <c r="BI22" s="12">
        <f t="shared" si="19"/>
        <v>0</v>
      </c>
      <c r="BJ22" s="26"/>
      <c r="BK22" s="26"/>
      <c r="BL22" s="12">
        <f t="shared" si="20"/>
        <v>0</v>
      </c>
      <c r="BM22" s="26"/>
      <c r="BN22" s="26"/>
      <c r="BO22" s="12">
        <f t="shared" si="21"/>
        <v>0</v>
      </c>
      <c r="BP22" s="26"/>
      <c r="BQ22" s="26"/>
      <c r="BR22" s="12">
        <f t="shared" si="22"/>
        <v>0</v>
      </c>
      <c r="BS22" s="26"/>
      <c r="BT22" s="26"/>
      <c r="BU22" s="12">
        <f t="shared" si="23"/>
        <v>0</v>
      </c>
      <c r="BV22" s="26"/>
      <c r="BW22" s="26"/>
      <c r="BX22" s="25">
        <f t="shared" si="24"/>
        <v>0</v>
      </c>
      <c r="BY22" s="26"/>
      <c r="BZ22" s="26"/>
      <c r="CA22" s="12">
        <f t="shared" si="25"/>
        <v>0</v>
      </c>
      <c r="CB22" s="3">
        <f t="shared" si="28"/>
        <v>0</v>
      </c>
      <c r="CC22" s="3">
        <f t="shared" si="28"/>
        <v>0</v>
      </c>
      <c r="CD22" s="19">
        <f t="shared" si="26"/>
        <v>0</v>
      </c>
      <c r="CE22" s="31"/>
      <c r="CF22" s="27"/>
      <c r="CG22" s="27"/>
      <c r="CH22" s="23"/>
      <c r="CI22" s="23"/>
    </row>
    <row r="23" spans="1:87" ht="15.75" x14ac:dyDescent="0.2">
      <c r="A23" s="5" t="s">
        <v>52</v>
      </c>
      <c r="B23" s="26"/>
      <c r="C23" s="26"/>
      <c r="D23" s="25">
        <f t="shared" si="0"/>
        <v>0</v>
      </c>
      <c r="E23" s="26"/>
      <c r="F23" s="26"/>
      <c r="G23" s="25">
        <f t="shared" si="1"/>
        <v>0</v>
      </c>
      <c r="H23" s="26"/>
      <c r="I23" s="26"/>
      <c r="J23" s="25">
        <f t="shared" si="2"/>
        <v>0</v>
      </c>
      <c r="K23" s="26"/>
      <c r="L23" s="26"/>
      <c r="M23" s="25">
        <f t="shared" si="3"/>
        <v>0</v>
      </c>
      <c r="N23" s="26"/>
      <c r="O23" s="26"/>
      <c r="P23" s="25">
        <f t="shared" si="4"/>
        <v>0</v>
      </c>
      <c r="Q23" s="26"/>
      <c r="R23" s="26"/>
      <c r="S23" s="25">
        <f t="shared" si="5"/>
        <v>0</v>
      </c>
      <c r="T23" s="24"/>
      <c r="U23" s="24"/>
      <c r="V23" s="25">
        <f t="shared" si="6"/>
        <v>0</v>
      </c>
      <c r="W23" s="24"/>
      <c r="X23" s="24"/>
      <c r="Y23" s="25">
        <f t="shared" si="7"/>
        <v>0</v>
      </c>
      <c r="Z23" s="26"/>
      <c r="AA23" s="26"/>
      <c r="AB23" s="25">
        <f t="shared" si="8"/>
        <v>0</v>
      </c>
      <c r="AC23" s="24"/>
      <c r="AD23" s="24"/>
      <c r="AE23" s="25">
        <f t="shared" si="9"/>
        <v>0</v>
      </c>
      <c r="AF23" s="24"/>
      <c r="AG23" s="24"/>
      <c r="AH23" s="25">
        <f t="shared" si="10"/>
        <v>0</v>
      </c>
      <c r="AI23" s="26"/>
      <c r="AJ23" s="26"/>
      <c r="AK23" s="11">
        <f t="shared" si="11"/>
        <v>0</v>
      </c>
      <c r="AL23" s="24"/>
      <c r="AM23" s="24"/>
      <c r="AN23" s="12">
        <f t="shared" si="12"/>
        <v>0</v>
      </c>
      <c r="AO23" s="24"/>
      <c r="AP23" s="24"/>
      <c r="AQ23" s="12">
        <f t="shared" si="13"/>
        <v>0</v>
      </c>
      <c r="AR23" s="24"/>
      <c r="AS23" s="24"/>
      <c r="AT23" s="12">
        <f t="shared" si="14"/>
        <v>0</v>
      </c>
      <c r="AU23" s="24"/>
      <c r="AV23" s="24"/>
      <c r="AW23" s="12">
        <f t="shared" si="15"/>
        <v>0</v>
      </c>
      <c r="AX23" s="24"/>
      <c r="AY23" s="24"/>
      <c r="AZ23" s="12">
        <f t="shared" si="16"/>
        <v>0</v>
      </c>
      <c r="BA23" s="24"/>
      <c r="BB23" s="24"/>
      <c r="BC23" s="12">
        <f t="shared" si="17"/>
        <v>0</v>
      </c>
      <c r="BD23" s="24"/>
      <c r="BE23" s="24"/>
      <c r="BF23" s="12">
        <f t="shared" si="18"/>
        <v>0</v>
      </c>
      <c r="BG23" s="24"/>
      <c r="BH23" s="24"/>
      <c r="BI23" s="12">
        <f t="shared" si="19"/>
        <v>0</v>
      </c>
      <c r="BJ23" s="26"/>
      <c r="BK23" s="26"/>
      <c r="BL23" s="12">
        <f t="shared" si="20"/>
        <v>0</v>
      </c>
      <c r="BM23" s="26"/>
      <c r="BN23" s="26"/>
      <c r="BO23" s="12">
        <f t="shared" si="21"/>
        <v>0</v>
      </c>
      <c r="BP23" s="26"/>
      <c r="BQ23" s="26"/>
      <c r="BR23" s="12">
        <f t="shared" si="22"/>
        <v>0</v>
      </c>
      <c r="BS23" s="26"/>
      <c r="BT23" s="26"/>
      <c r="BU23" s="12">
        <f t="shared" si="23"/>
        <v>0</v>
      </c>
      <c r="BV23" s="26"/>
      <c r="BW23" s="26"/>
      <c r="BX23" s="25">
        <f t="shared" si="24"/>
        <v>0</v>
      </c>
      <c r="BY23" s="26"/>
      <c r="BZ23" s="26"/>
      <c r="CA23" s="12">
        <f t="shared" si="25"/>
        <v>0</v>
      </c>
      <c r="CB23" s="3">
        <f t="shared" si="28"/>
        <v>0</v>
      </c>
      <c r="CC23" s="3">
        <f>C23+F23+I23+L23+O23+R23+U23+X23+AA23+AD23+AG23+AJ23+AM23+AP23+AS23+AV23+AY23+BB23+BE23+BH23+BK23+BN23+BQ23+BT23+BW23+BZ23</f>
        <v>0</v>
      </c>
      <c r="CD23" s="19">
        <f t="shared" si="26"/>
        <v>0</v>
      </c>
      <c r="CE23" s="31"/>
      <c r="CF23" s="27"/>
      <c r="CG23" s="27"/>
      <c r="CH23" s="23"/>
      <c r="CI23" s="23"/>
    </row>
    <row r="24" spans="1:87" ht="15.75" x14ac:dyDescent="0.2">
      <c r="A24" s="14" t="s">
        <v>54</v>
      </c>
      <c r="B24" s="26"/>
      <c r="C24" s="26"/>
      <c r="D24" s="25">
        <f t="shared" si="0"/>
        <v>0</v>
      </c>
      <c r="E24" s="26"/>
      <c r="F24" s="26"/>
      <c r="G24" s="25">
        <f t="shared" si="1"/>
        <v>0</v>
      </c>
      <c r="H24" s="26"/>
      <c r="I24" s="26"/>
      <c r="J24" s="25">
        <f t="shared" si="2"/>
        <v>0</v>
      </c>
      <c r="K24" s="26"/>
      <c r="L24" s="26"/>
      <c r="M24" s="25">
        <f t="shared" si="3"/>
        <v>0</v>
      </c>
      <c r="N24" s="26"/>
      <c r="O24" s="26"/>
      <c r="P24" s="25">
        <f t="shared" si="4"/>
        <v>0</v>
      </c>
      <c r="Q24" s="26"/>
      <c r="R24" s="26"/>
      <c r="S24" s="25">
        <f t="shared" si="5"/>
        <v>0</v>
      </c>
      <c r="T24" s="24"/>
      <c r="U24" s="24"/>
      <c r="V24" s="25">
        <f t="shared" si="6"/>
        <v>0</v>
      </c>
      <c r="W24" s="24"/>
      <c r="X24" s="24"/>
      <c r="Y24" s="25">
        <f t="shared" si="7"/>
        <v>0</v>
      </c>
      <c r="Z24" s="26"/>
      <c r="AA24" s="26"/>
      <c r="AB24" s="25">
        <f t="shared" si="8"/>
        <v>0</v>
      </c>
      <c r="AC24" s="24"/>
      <c r="AD24" s="24"/>
      <c r="AE24" s="25">
        <f t="shared" si="9"/>
        <v>0</v>
      </c>
      <c r="AF24" s="24"/>
      <c r="AG24" s="24"/>
      <c r="AH24" s="25">
        <f t="shared" si="10"/>
        <v>0</v>
      </c>
      <c r="AI24" s="26"/>
      <c r="AJ24" s="26"/>
      <c r="AK24" s="11">
        <f t="shared" si="11"/>
        <v>0</v>
      </c>
      <c r="AL24" s="24"/>
      <c r="AM24" s="24"/>
      <c r="AN24" s="12">
        <f t="shared" si="12"/>
        <v>0</v>
      </c>
      <c r="AO24" s="24"/>
      <c r="AP24" s="24"/>
      <c r="AQ24" s="12">
        <f t="shared" si="13"/>
        <v>0</v>
      </c>
      <c r="AR24" s="24"/>
      <c r="AS24" s="24"/>
      <c r="AT24" s="12">
        <f t="shared" si="14"/>
        <v>0</v>
      </c>
      <c r="AU24" s="24"/>
      <c r="AV24" s="24"/>
      <c r="AW24" s="12">
        <f t="shared" si="15"/>
        <v>0</v>
      </c>
      <c r="AX24" s="24"/>
      <c r="AY24" s="24"/>
      <c r="AZ24" s="12">
        <f t="shared" si="16"/>
        <v>0</v>
      </c>
      <c r="BA24" s="24"/>
      <c r="BB24" s="24"/>
      <c r="BC24" s="12">
        <f t="shared" si="17"/>
        <v>0</v>
      </c>
      <c r="BD24" s="24"/>
      <c r="BE24" s="24"/>
      <c r="BF24" s="12">
        <f t="shared" si="18"/>
        <v>0</v>
      </c>
      <c r="BG24" s="24"/>
      <c r="BH24" s="24"/>
      <c r="BI24" s="12">
        <f t="shared" si="19"/>
        <v>0</v>
      </c>
      <c r="BJ24" s="26"/>
      <c r="BK24" s="26"/>
      <c r="BL24" s="12">
        <f t="shared" si="20"/>
        <v>0</v>
      </c>
      <c r="BM24" s="26"/>
      <c r="BN24" s="26"/>
      <c r="BO24" s="12">
        <f t="shared" si="21"/>
        <v>0</v>
      </c>
      <c r="BP24" s="26"/>
      <c r="BQ24" s="26"/>
      <c r="BR24" s="12">
        <f t="shared" si="22"/>
        <v>0</v>
      </c>
      <c r="BS24" s="26"/>
      <c r="BT24" s="26"/>
      <c r="BU24" s="12">
        <f t="shared" si="23"/>
        <v>0</v>
      </c>
      <c r="BV24" s="26"/>
      <c r="BW24" s="26"/>
      <c r="BX24" s="25">
        <f t="shared" si="24"/>
        <v>0</v>
      </c>
      <c r="BY24" s="26"/>
      <c r="BZ24" s="26"/>
      <c r="CA24" s="12">
        <f t="shared" si="25"/>
        <v>0</v>
      </c>
      <c r="CB24" s="3">
        <f t="shared" si="28"/>
        <v>0</v>
      </c>
      <c r="CC24" s="3">
        <f>C24+F24+I24+L24+O24+R24+U24+X24+AA24+AD24+AG24+AJ24+AM24+AP24+AS24+AV24+AY24+BB24+BE24+BH24+BK24+BN24+BQ24+BT24+BW24+BZ24</f>
        <v>0</v>
      </c>
      <c r="CD24" s="19">
        <f t="shared" si="26"/>
        <v>0</v>
      </c>
      <c r="CE24" s="31"/>
      <c r="CF24" s="27"/>
      <c r="CG24" s="27"/>
      <c r="CH24" s="23"/>
      <c r="CI24" s="23"/>
    </row>
    <row r="25" spans="1:87" s="34" customFormat="1" ht="31.5" x14ac:dyDescent="0.2">
      <c r="A25" s="14" t="s">
        <v>55</v>
      </c>
      <c r="B25" s="26"/>
      <c r="C25" s="26"/>
      <c r="D25" s="25">
        <f t="shared" si="0"/>
        <v>0</v>
      </c>
      <c r="E25" s="26"/>
      <c r="F25" s="26"/>
      <c r="G25" s="25">
        <f t="shared" si="1"/>
        <v>0</v>
      </c>
      <c r="H25" s="26"/>
      <c r="I25" s="26"/>
      <c r="J25" s="25">
        <f t="shared" si="2"/>
        <v>0</v>
      </c>
      <c r="K25" s="26"/>
      <c r="L25" s="26"/>
      <c r="M25" s="25">
        <f t="shared" si="3"/>
        <v>0</v>
      </c>
      <c r="N25" s="26"/>
      <c r="O25" s="26"/>
      <c r="P25" s="25">
        <f t="shared" si="4"/>
        <v>0</v>
      </c>
      <c r="Q25" s="26"/>
      <c r="R25" s="26"/>
      <c r="S25" s="25">
        <f t="shared" si="5"/>
        <v>0</v>
      </c>
      <c r="T25" s="24"/>
      <c r="U25" s="24"/>
      <c r="V25" s="25">
        <f t="shared" si="6"/>
        <v>0</v>
      </c>
      <c r="W25" s="24"/>
      <c r="X25" s="24"/>
      <c r="Y25" s="25">
        <f t="shared" si="7"/>
        <v>0</v>
      </c>
      <c r="Z25" s="26"/>
      <c r="AA25" s="26"/>
      <c r="AB25" s="25">
        <f t="shared" si="8"/>
        <v>0</v>
      </c>
      <c r="AC25" s="24"/>
      <c r="AD25" s="24"/>
      <c r="AE25" s="25">
        <f t="shared" si="9"/>
        <v>0</v>
      </c>
      <c r="AF25" s="24"/>
      <c r="AG25" s="24"/>
      <c r="AH25" s="25">
        <f t="shared" si="10"/>
        <v>0</v>
      </c>
      <c r="AI25" s="26"/>
      <c r="AJ25" s="26"/>
      <c r="AK25" s="11">
        <f t="shared" si="11"/>
        <v>0</v>
      </c>
      <c r="AL25" s="24"/>
      <c r="AM25" s="24"/>
      <c r="AN25" s="12">
        <f t="shared" si="12"/>
        <v>0</v>
      </c>
      <c r="AO25" s="24"/>
      <c r="AP25" s="24"/>
      <c r="AQ25" s="12">
        <f t="shared" si="13"/>
        <v>0</v>
      </c>
      <c r="AR25" s="24"/>
      <c r="AS25" s="24"/>
      <c r="AT25" s="12">
        <f t="shared" si="14"/>
        <v>0</v>
      </c>
      <c r="AU25" s="24"/>
      <c r="AV25" s="24"/>
      <c r="AW25" s="12">
        <f t="shared" si="15"/>
        <v>0</v>
      </c>
      <c r="AX25" s="24"/>
      <c r="AY25" s="24"/>
      <c r="AZ25" s="12">
        <f t="shared" si="16"/>
        <v>0</v>
      </c>
      <c r="BA25" s="24"/>
      <c r="BB25" s="24"/>
      <c r="BC25" s="12">
        <f t="shared" si="17"/>
        <v>0</v>
      </c>
      <c r="BD25" s="24"/>
      <c r="BE25" s="24"/>
      <c r="BF25" s="12">
        <f t="shared" si="18"/>
        <v>0</v>
      </c>
      <c r="BG25" s="24"/>
      <c r="BH25" s="24"/>
      <c r="BI25" s="12">
        <f t="shared" si="19"/>
        <v>0</v>
      </c>
      <c r="BJ25" s="26"/>
      <c r="BK25" s="26"/>
      <c r="BL25" s="12">
        <f t="shared" si="20"/>
        <v>0</v>
      </c>
      <c r="BM25" s="26"/>
      <c r="BN25" s="26"/>
      <c r="BO25" s="12">
        <f t="shared" si="21"/>
        <v>0</v>
      </c>
      <c r="BP25" s="26"/>
      <c r="BQ25" s="26"/>
      <c r="BR25" s="12">
        <f t="shared" si="22"/>
        <v>0</v>
      </c>
      <c r="BS25" s="26"/>
      <c r="BT25" s="26"/>
      <c r="BU25" s="12">
        <f t="shared" si="23"/>
        <v>0</v>
      </c>
      <c r="BV25" s="26"/>
      <c r="BW25" s="26"/>
      <c r="BX25" s="25">
        <f t="shared" si="24"/>
        <v>0</v>
      </c>
      <c r="BY25" s="26"/>
      <c r="BZ25" s="26"/>
      <c r="CA25" s="12">
        <f t="shared" si="25"/>
        <v>0</v>
      </c>
      <c r="CB25" s="3">
        <f t="shared" si="28"/>
        <v>0</v>
      </c>
      <c r="CC25" s="3">
        <f>C25+F25+I25+L25+O25+R25+U25+X25+AA25+AD25+AG25+AJ25+AM25+AP25+AS25+AV25+AY25+BB25+BE25+BH25+BK25+BN25+BQ25+BT25+BW25+BZ25</f>
        <v>0</v>
      </c>
      <c r="CD25" s="19">
        <f t="shared" si="26"/>
        <v>0</v>
      </c>
      <c r="CE25" s="33"/>
      <c r="CF25" s="27"/>
      <c r="CG25" s="27"/>
      <c r="CH25" s="23"/>
      <c r="CI25" s="23"/>
    </row>
    <row r="26" spans="1:87" ht="15.75" x14ac:dyDescent="0.2">
      <c r="A26" s="5" t="s">
        <v>42</v>
      </c>
      <c r="B26" s="35"/>
      <c r="C26" s="35"/>
      <c r="D26" s="25">
        <f t="shared" si="0"/>
        <v>0</v>
      </c>
      <c r="E26" s="24"/>
      <c r="F26" s="24"/>
      <c r="G26" s="25">
        <f t="shared" si="1"/>
        <v>0</v>
      </c>
      <c r="H26" s="24"/>
      <c r="I26" s="24"/>
      <c r="J26" s="25">
        <f t="shared" si="2"/>
        <v>0</v>
      </c>
      <c r="K26" s="26"/>
      <c r="L26" s="26"/>
      <c r="M26" s="25">
        <f t="shared" si="3"/>
        <v>0</v>
      </c>
      <c r="N26" s="24"/>
      <c r="O26" s="24"/>
      <c r="P26" s="25">
        <f t="shared" si="4"/>
        <v>0</v>
      </c>
      <c r="Q26" s="24"/>
      <c r="R26" s="24"/>
      <c r="S26" s="25">
        <f t="shared" si="5"/>
        <v>0</v>
      </c>
      <c r="T26" s="24"/>
      <c r="U26" s="24"/>
      <c r="V26" s="25">
        <f t="shared" si="6"/>
        <v>0</v>
      </c>
      <c r="W26" s="24"/>
      <c r="X26" s="24"/>
      <c r="Y26" s="25">
        <f t="shared" si="7"/>
        <v>0</v>
      </c>
      <c r="Z26" s="24"/>
      <c r="AA26" s="24"/>
      <c r="AB26" s="25">
        <f t="shared" si="8"/>
        <v>0</v>
      </c>
      <c r="AC26" s="24"/>
      <c r="AD26" s="24"/>
      <c r="AE26" s="25">
        <f t="shared" si="9"/>
        <v>0</v>
      </c>
      <c r="AF26" s="24"/>
      <c r="AG26" s="24"/>
      <c r="AH26" s="25">
        <f t="shared" si="10"/>
        <v>0</v>
      </c>
      <c r="AI26" s="24"/>
      <c r="AJ26" s="24"/>
      <c r="AK26" s="11">
        <f t="shared" si="11"/>
        <v>0</v>
      </c>
      <c r="AL26" s="24"/>
      <c r="AM26" s="24"/>
      <c r="AN26" s="12">
        <f t="shared" si="12"/>
        <v>0</v>
      </c>
      <c r="AO26" s="24"/>
      <c r="AP26" s="24"/>
      <c r="AQ26" s="12">
        <f t="shared" si="13"/>
        <v>0</v>
      </c>
      <c r="AR26" s="43"/>
      <c r="AS26" s="43"/>
      <c r="AT26" s="12">
        <f t="shared" si="14"/>
        <v>0</v>
      </c>
      <c r="AU26" s="24"/>
      <c r="AV26" s="24"/>
      <c r="AW26" s="12">
        <f t="shared" si="15"/>
        <v>0</v>
      </c>
      <c r="AX26" s="24"/>
      <c r="AY26" s="24"/>
      <c r="AZ26" s="12">
        <f t="shared" si="16"/>
        <v>0</v>
      </c>
      <c r="BA26" s="24"/>
      <c r="BB26" s="24"/>
      <c r="BC26" s="12">
        <f t="shared" si="17"/>
        <v>0</v>
      </c>
      <c r="BD26" s="24"/>
      <c r="BE26" s="24"/>
      <c r="BF26" s="12">
        <f t="shared" si="18"/>
        <v>0</v>
      </c>
      <c r="BG26" s="36"/>
      <c r="BH26" s="36"/>
      <c r="BI26" s="12">
        <f t="shared" si="19"/>
        <v>0</v>
      </c>
      <c r="BJ26" s="24"/>
      <c r="BK26" s="24"/>
      <c r="BL26" s="12">
        <f t="shared" si="20"/>
        <v>0</v>
      </c>
      <c r="BM26" s="36"/>
      <c r="BN26" s="36"/>
      <c r="BO26" s="12">
        <f t="shared" si="21"/>
        <v>0</v>
      </c>
      <c r="BP26" s="24"/>
      <c r="BQ26" s="24"/>
      <c r="BR26" s="12">
        <f t="shared" si="22"/>
        <v>0</v>
      </c>
      <c r="BS26" s="36"/>
      <c r="BT26" s="36"/>
      <c r="BU26" s="12">
        <f t="shared" si="23"/>
        <v>0</v>
      </c>
      <c r="BV26" s="24"/>
      <c r="BW26" s="24"/>
      <c r="BX26" s="25">
        <f t="shared" si="24"/>
        <v>0</v>
      </c>
      <c r="BY26" s="24"/>
      <c r="BZ26" s="24"/>
      <c r="CA26" s="12">
        <f t="shared" si="25"/>
        <v>0</v>
      </c>
      <c r="CB26" s="3">
        <f t="shared" si="28"/>
        <v>0</v>
      </c>
      <c r="CC26" s="3">
        <f>C26+F26+I26+L26+O26+R26+U26+X26+AA26+AD26+AG26+AJ26+AM26+AP26+AS26+AV26+AY26+BB26+BE26+BH26+BK26+BN26+BQ26+BT26+BW26+BZ26</f>
        <v>0</v>
      </c>
      <c r="CD26" s="19">
        <f t="shared" si="26"/>
        <v>0</v>
      </c>
      <c r="CF26" s="27"/>
      <c r="CG26" s="27"/>
      <c r="CH26" s="23"/>
      <c r="CI26" s="23"/>
    </row>
    <row r="27" spans="1:87" s="13" customFormat="1" ht="15.75" x14ac:dyDescent="0.25">
      <c r="A27" s="4" t="s">
        <v>43</v>
      </c>
      <c r="B27" s="3">
        <f>SUM(B13:B26)</f>
        <v>0</v>
      </c>
      <c r="C27" s="3">
        <f>SUM(C13:C26)</f>
        <v>0</v>
      </c>
      <c r="D27" s="16">
        <f t="shared" si="0"/>
        <v>0</v>
      </c>
      <c r="E27" s="3">
        <f>SUM(E13:E26)</f>
        <v>0</v>
      </c>
      <c r="F27" s="3">
        <f>SUM(F13:F26)</f>
        <v>0</v>
      </c>
      <c r="G27" s="16">
        <f t="shared" si="1"/>
        <v>0</v>
      </c>
      <c r="H27" s="3">
        <f>SUM(H13:H26)</f>
        <v>0</v>
      </c>
      <c r="I27" s="3">
        <f>SUM(I13:I26)</f>
        <v>0</v>
      </c>
      <c r="J27" s="16">
        <f t="shared" si="2"/>
        <v>0</v>
      </c>
      <c r="K27" s="3">
        <f>SUM(K13:K26)</f>
        <v>0</v>
      </c>
      <c r="L27" s="3">
        <f>SUM(L13:L26)</f>
        <v>0</v>
      </c>
      <c r="M27" s="16">
        <f t="shared" si="3"/>
        <v>0</v>
      </c>
      <c r="N27" s="3">
        <f>SUM(N13:N26)</f>
        <v>0</v>
      </c>
      <c r="O27" s="3">
        <f>SUM(O13:O26)</f>
        <v>0</v>
      </c>
      <c r="P27" s="16">
        <f t="shared" si="4"/>
        <v>0</v>
      </c>
      <c r="Q27" s="3">
        <f>SUM(Q13:Q26)</f>
        <v>0</v>
      </c>
      <c r="R27" s="3">
        <f>SUM(R13:R26)</f>
        <v>0</v>
      </c>
      <c r="S27" s="16">
        <f t="shared" si="5"/>
        <v>0</v>
      </c>
      <c r="T27" s="3">
        <f>SUM(T13:T26)</f>
        <v>0</v>
      </c>
      <c r="U27" s="3">
        <f>SUM(U13:U26)</f>
        <v>0</v>
      </c>
      <c r="V27" s="16">
        <f t="shared" si="6"/>
        <v>0</v>
      </c>
      <c r="W27" s="3">
        <f>SUM(W13:W26)</f>
        <v>0</v>
      </c>
      <c r="X27" s="3">
        <f>SUM(X13:X26)</f>
        <v>0</v>
      </c>
      <c r="Y27" s="16">
        <f t="shared" si="7"/>
        <v>0</v>
      </c>
      <c r="Z27" s="3">
        <f>SUM(Z13:Z26)</f>
        <v>0</v>
      </c>
      <c r="AA27" s="3">
        <f>SUM(AA13:AA26)</f>
        <v>0</v>
      </c>
      <c r="AB27" s="16">
        <f t="shared" si="8"/>
        <v>0</v>
      </c>
      <c r="AC27" s="3">
        <f>SUM(AC13:AC26)</f>
        <v>0</v>
      </c>
      <c r="AD27" s="3">
        <f>SUM(AD13:AD26)</f>
        <v>0</v>
      </c>
      <c r="AE27" s="16">
        <f t="shared" si="9"/>
        <v>0</v>
      </c>
      <c r="AF27" s="3">
        <f>SUM(AF13:AF26)</f>
        <v>0</v>
      </c>
      <c r="AG27" s="3">
        <f>SUM(AG13:AG26)</f>
        <v>0</v>
      </c>
      <c r="AH27" s="16">
        <f t="shared" si="10"/>
        <v>0</v>
      </c>
      <c r="AI27" s="3">
        <f>SUM(AI13:AI26)</f>
        <v>0</v>
      </c>
      <c r="AJ27" s="3">
        <f>SUM(AJ13:AJ26)</f>
        <v>0</v>
      </c>
      <c r="AK27" s="19">
        <f t="shared" si="11"/>
        <v>0</v>
      </c>
      <c r="AL27" s="3">
        <f>SUM(AL13:AL26)</f>
        <v>0</v>
      </c>
      <c r="AM27" s="3">
        <f>SUM(AM13:AM26)</f>
        <v>0</v>
      </c>
      <c r="AN27" s="16">
        <f t="shared" si="12"/>
        <v>0</v>
      </c>
      <c r="AO27" s="3">
        <f>SUM(AO13:AO26)</f>
        <v>0</v>
      </c>
      <c r="AP27" s="3">
        <f>SUM(AP13:AP26)</f>
        <v>0</v>
      </c>
      <c r="AQ27" s="16">
        <f t="shared" si="13"/>
        <v>0</v>
      </c>
      <c r="AR27" s="3">
        <f>SUM(AR13:AR26)</f>
        <v>0</v>
      </c>
      <c r="AS27" s="3">
        <f>SUM(AS13:AS26)</f>
        <v>0</v>
      </c>
      <c r="AT27" s="16">
        <f t="shared" si="14"/>
        <v>0</v>
      </c>
      <c r="AU27" s="3">
        <f>SUM(AU13:AU26)</f>
        <v>0</v>
      </c>
      <c r="AV27" s="3">
        <f>SUM(AV13:AV26)</f>
        <v>0</v>
      </c>
      <c r="AW27" s="16">
        <f t="shared" si="15"/>
        <v>0</v>
      </c>
      <c r="AX27" s="3">
        <f>SUM(AX13:AX26)</f>
        <v>0</v>
      </c>
      <c r="AY27" s="3">
        <f>SUM(AY13:AY26)</f>
        <v>0</v>
      </c>
      <c r="AZ27" s="16">
        <f t="shared" si="16"/>
        <v>0</v>
      </c>
      <c r="BA27" s="3">
        <f>SUM(BA13:BA26)</f>
        <v>0</v>
      </c>
      <c r="BB27" s="3">
        <f>SUM(BB13:BB26)</f>
        <v>0</v>
      </c>
      <c r="BC27" s="16">
        <f t="shared" si="17"/>
        <v>0</v>
      </c>
      <c r="BD27" s="3">
        <f>SUM(BD13:BD26)</f>
        <v>0</v>
      </c>
      <c r="BE27" s="3">
        <f>SUM(BE13:BE26)</f>
        <v>0</v>
      </c>
      <c r="BF27" s="16">
        <f t="shared" si="18"/>
        <v>0</v>
      </c>
      <c r="BG27" s="3">
        <f>SUM(BG13:BG26)</f>
        <v>0</v>
      </c>
      <c r="BH27" s="3">
        <f>SUM(BH13:BH26)</f>
        <v>0</v>
      </c>
      <c r="BI27" s="16">
        <f t="shared" si="19"/>
        <v>0</v>
      </c>
      <c r="BJ27" s="3">
        <f>SUM(BJ13:BJ26)</f>
        <v>0</v>
      </c>
      <c r="BK27" s="3">
        <f>SUM(BK13:BK26)</f>
        <v>0</v>
      </c>
      <c r="BL27" s="16">
        <f t="shared" si="20"/>
        <v>0</v>
      </c>
      <c r="BM27" s="3">
        <f>SUM(BM13:BM26)</f>
        <v>0</v>
      </c>
      <c r="BN27" s="3">
        <f>SUM(BN13:BN26)</f>
        <v>0</v>
      </c>
      <c r="BO27" s="16">
        <f t="shared" si="21"/>
        <v>0</v>
      </c>
      <c r="BP27" s="3">
        <f>SUM(BP13:BP26)</f>
        <v>0</v>
      </c>
      <c r="BQ27" s="3">
        <f>SUM(BQ13:BQ26)</f>
        <v>0</v>
      </c>
      <c r="BR27" s="16">
        <f t="shared" si="22"/>
        <v>0</v>
      </c>
      <c r="BS27" s="3">
        <f>SUM(BS13:BS26)</f>
        <v>0</v>
      </c>
      <c r="BT27" s="3">
        <f>SUM(BT13:BT26)</f>
        <v>0</v>
      </c>
      <c r="BU27" s="16">
        <f t="shared" si="23"/>
        <v>0</v>
      </c>
      <c r="BV27" s="3">
        <f>SUM(BV13:BV26)</f>
        <v>0</v>
      </c>
      <c r="BW27" s="3">
        <f>SUM(BW13:BW26)</f>
        <v>0</v>
      </c>
      <c r="BX27" s="16">
        <f t="shared" si="24"/>
        <v>0</v>
      </c>
      <c r="BY27" s="3">
        <f>SUM(BY13:BY26)</f>
        <v>0</v>
      </c>
      <c r="BZ27" s="3">
        <f>SUM(BZ13:BZ26)</f>
        <v>0</v>
      </c>
      <c r="CA27" s="16">
        <f t="shared" si="25"/>
        <v>0</v>
      </c>
      <c r="CB27" s="3">
        <f>SUM(CB13:CB26)</f>
        <v>0</v>
      </c>
      <c r="CC27" s="3">
        <f>SUM(CC13:CC26)</f>
        <v>0</v>
      </c>
      <c r="CD27" s="19">
        <f t="shared" si="26"/>
        <v>0</v>
      </c>
      <c r="CE27" s="17"/>
      <c r="CF27" s="30"/>
      <c r="CG27" s="30"/>
      <c r="CH27" s="18"/>
      <c r="CI27" s="27"/>
    </row>
    <row r="28" spans="1:87" s="13" customFormat="1" ht="15.75" x14ac:dyDescent="0.25">
      <c r="A28" s="4" t="s">
        <v>44</v>
      </c>
      <c r="B28" s="3">
        <f>B12-B27</f>
        <v>0</v>
      </c>
      <c r="C28" s="3">
        <f>C12-C27</f>
        <v>0</v>
      </c>
      <c r="D28" s="16"/>
      <c r="E28" s="3">
        <f>E12-E27</f>
        <v>0</v>
      </c>
      <c r="F28" s="3">
        <f>F12-F27</f>
        <v>0</v>
      </c>
      <c r="G28" s="16"/>
      <c r="H28" s="3">
        <f>H12-H27</f>
        <v>0</v>
      </c>
      <c r="I28" s="3">
        <f>I12-I27</f>
        <v>0</v>
      </c>
      <c r="J28" s="16"/>
      <c r="K28" s="3">
        <f>K12-K27</f>
        <v>0</v>
      </c>
      <c r="L28" s="3">
        <f>L12-L27</f>
        <v>0</v>
      </c>
      <c r="M28" s="16"/>
      <c r="N28" s="3">
        <f>N12-N27</f>
        <v>0</v>
      </c>
      <c r="O28" s="3">
        <f>O12-O27</f>
        <v>0</v>
      </c>
      <c r="P28" s="16"/>
      <c r="Q28" s="3">
        <f>Q12-Q27</f>
        <v>0</v>
      </c>
      <c r="R28" s="3">
        <f>R12-R27</f>
        <v>0</v>
      </c>
      <c r="S28" s="16"/>
      <c r="T28" s="3">
        <f>T12-T27</f>
        <v>0</v>
      </c>
      <c r="U28" s="3">
        <f>U12-U27</f>
        <v>0</v>
      </c>
      <c r="V28" s="16"/>
      <c r="W28" s="3">
        <f>W12-W27</f>
        <v>0</v>
      </c>
      <c r="X28" s="3">
        <f>X12-X27</f>
        <v>0</v>
      </c>
      <c r="Y28" s="16"/>
      <c r="Z28" s="3">
        <f>Z12-Z27</f>
        <v>0</v>
      </c>
      <c r="AA28" s="3">
        <f>AA12-AA27</f>
        <v>0</v>
      </c>
      <c r="AB28" s="16"/>
      <c r="AC28" s="3">
        <f>AC12-AC27</f>
        <v>0</v>
      </c>
      <c r="AD28" s="3">
        <f>AD12-AD27</f>
        <v>0</v>
      </c>
      <c r="AE28" s="16"/>
      <c r="AF28" s="3">
        <f>AF12-AF27</f>
        <v>0</v>
      </c>
      <c r="AG28" s="3">
        <f>AG12-AG27</f>
        <v>0</v>
      </c>
      <c r="AH28" s="16"/>
      <c r="AI28" s="3">
        <f>AI12-AI27</f>
        <v>0</v>
      </c>
      <c r="AJ28" s="3">
        <f>AJ12-AJ27</f>
        <v>0</v>
      </c>
      <c r="AK28" s="19"/>
      <c r="AL28" s="3">
        <f>AL12-AL27</f>
        <v>0</v>
      </c>
      <c r="AM28" s="3">
        <f>AM12-AM27</f>
        <v>0</v>
      </c>
      <c r="AN28" s="16"/>
      <c r="AO28" s="3">
        <f>AO12-AO27</f>
        <v>0</v>
      </c>
      <c r="AP28" s="3">
        <f>AP12-AP27</f>
        <v>0</v>
      </c>
      <c r="AQ28" s="16"/>
      <c r="AR28" s="3">
        <f>AR12-AR27</f>
        <v>0</v>
      </c>
      <c r="AS28" s="3">
        <f>AS12-AS27</f>
        <v>0</v>
      </c>
      <c r="AT28" s="16"/>
      <c r="AU28" s="3">
        <f>AU12-AU27</f>
        <v>0</v>
      </c>
      <c r="AV28" s="3">
        <f>AV12-AV27</f>
        <v>0</v>
      </c>
      <c r="AW28" s="16"/>
      <c r="AX28" s="3">
        <f>AX12-AX27</f>
        <v>0</v>
      </c>
      <c r="AY28" s="3">
        <f>AY12-AY27</f>
        <v>0</v>
      </c>
      <c r="AZ28" s="16"/>
      <c r="BA28" s="3">
        <f>BA12-BA27</f>
        <v>0</v>
      </c>
      <c r="BB28" s="3">
        <f>BB12-BB27</f>
        <v>0</v>
      </c>
      <c r="BC28" s="16"/>
      <c r="BD28" s="3">
        <f>BD12-BD27</f>
        <v>0</v>
      </c>
      <c r="BE28" s="3">
        <f>BE12-BE27</f>
        <v>0</v>
      </c>
      <c r="BF28" s="16"/>
      <c r="BG28" s="3">
        <f>BG12-BG27</f>
        <v>0</v>
      </c>
      <c r="BH28" s="3">
        <f>BH12-BH27</f>
        <v>0</v>
      </c>
      <c r="BI28" s="16"/>
      <c r="BJ28" s="3">
        <f>BJ12-BJ27</f>
        <v>0</v>
      </c>
      <c r="BK28" s="3">
        <f>BK12-BK27</f>
        <v>0</v>
      </c>
      <c r="BL28" s="16"/>
      <c r="BM28" s="3">
        <f>BM12-BM27</f>
        <v>0</v>
      </c>
      <c r="BN28" s="3">
        <f>BN12-BN27</f>
        <v>0</v>
      </c>
      <c r="BO28" s="16"/>
      <c r="BP28" s="3">
        <f>BP12-BP27</f>
        <v>0</v>
      </c>
      <c r="BQ28" s="3">
        <f>BQ12-BQ27</f>
        <v>0</v>
      </c>
      <c r="BR28" s="16"/>
      <c r="BS28" s="3">
        <f>BS12-BS27</f>
        <v>0</v>
      </c>
      <c r="BT28" s="3">
        <f>BT12-BT27</f>
        <v>0</v>
      </c>
      <c r="BU28" s="16"/>
      <c r="BV28" s="3">
        <f>BV12-BV27</f>
        <v>0</v>
      </c>
      <c r="BW28" s="3">
        <f>BW12-BW27</f>
        <v>0</v>
      </c>
      <c r="BX28" s="16"/>
      <c r="BY28" s="3">
        <f>BY12-BY27</f>
        <v>0</v>
      </c>
      <c r="BZ28" s="3">
        <f>BZ12-BZ27</f>
        <v>0</v>
      </c>
      <c r="CA28" s="16"/>
      <c r="CB28" s="3">
        <f t="shared" si="28"/>
        <v>0</v>
      </c>
      <c r="CC28" s="3">
        <f>BZ28+BW28+BT28+BQ28+BN28+BK28+BH28+BE28+BB28+AY28+AV28+AS28+AP28+AM28+AJ28+AG28+AD28+AA28+X28+U28+R28+O28+L28+I28+F28+C28</f>
        <v>0</v>
      </c>
      <c r="CD28" s="19"/>
      <c r="CE28" s="17"/>
      <c r="CF28" s="30"/>
      <c r="CG28" s="30"/>
      <c r="CH28" s="18"/>
      <c r="CI28" s="27"/>
    </row>
    <row r="29" spans="1:87" ht="15.75" hidden="1" x14ac:dyDescent="0.25">
      <c r="A29" s="4" t="s">
        <v>45</v>
      </c>
      <c r="B29" s="1"/>
      <c r="C29" s="1"/>
      <c r="D29" s="12"/>
      <c r="E29" s="1"/>
      <c r="F29" s="1"/>
      <c r="G29" s="12"/>
      <c r="H29" s="1"/>
      <c r="I29" s="1"/>
      <c r="J29" s="12"/>
      <c r="K29" s="1"/>
      <c r="L29" s="1"/>
      <c r="M29" s="12"/>
      <c r="N29" s="1"/>
      <c r="O29" s="1"/>
      <c r="P29" s="12"/>
      <c r="Q29" s="1"/>
      <c r="R29" s="1"/>
      <c r="S29" s="12"/>
      <c r="T29" s="1"/>
      <c r="U29" s="1"/>
      <c r="V29" s="12"/>
      <c r="W29" s="1"/>
      <c r="X29" s="1"/>
      <c r="Y29" s="12"/>
      <c r="Z29" s="1"/>
      <c r="AA29" s="1"/>
      <c r="AB29" s="12"/>
      <c r="AC29" s="1"/>
      <c r="AD29" s="1"/>
      <c r="AE29" s="12"/>
      <c r="AF29" s="1"/>
      <c r="AG29" s="1"/>
      <c r="AH29" s="12"/>
      <c r="AI29" s="1"/>
      <c r="AJ29" s="1"/>
      <c r="AK29" s="11"/>
      <c r="AL29" s="1"/>
      <c r="AM29" s="1"/>
      <c r="AN29" s="12"/>
      <c r="AO29" s="1"/>
      <c r="AP29" s="1"/>
      <c r="AQ29" s="12"/>
      <c r="AR29" s="1"/>
      <c r="AS29" s="1"/>
      <c r="AT29" s="12"/>
      <c r="AU29" s="1"/>
      <c r="AV29" s="1"/>
      <c r="AW29" s="12"/>
      <c r="AX29" s="1"/>
      <c r="AY29" s="1"/>
      <c r="AZ29" s="12"/>
      <c r="BA29" s="1"/>
      <c r="BB29" s="1"/>
      <c r="BC29" s="12"/>
      <c r="BD29" s="1"/>
      <c r="BE29" s="1"/>
      <c r="BF29" s="12"/>
      <c r="BG29" s="1"/>
      <c r="BH29" s="1"/>
      <c r="BI29" s="12"/>
      <c r="BJ29" s="1"/>
      <c r="BK29" s="1"/>
      <c r="BL29" s="12"/>
      <c r="BM29" s="1"/>
      <c r="BN29" s="1"/>
      <c r="BO29" s="12"/>
      <c r="BP29" s="1"/>
      <c r="BQ29" s="1"/>
      <c r="BR29" s="12"/>
      <c r="BS29" s="1"/>
      <c r="BT29" s="1"/>
      <c r="BU29" s="12"/>
      <c r="BV29" s="1"/>
      <c r="BW29" s="1"/>
      <c r="BX29" s="12"/>
      <c r="BY29" s="1"/>
      <c r="BZ29" s="1"/>
      <c r="CA29" s="12"/>
      <c r="CB29" s="1"/>
      <c r="CC29" s="3"/>
      <c r="CD29" s="19"/>
      <c r="CF29" s="23"/>
      <c r="CG29" s="23"/>
      <c r="CH29" s="23"/>
      <c r="CI29" s="23"/>
    </row>
    <row r="30" spans="1:87" ht="15.75" hidden="1" x14ac:dyDescent="0.25">
      <c r="A30" s="7" t="s">
        <v>46</v>
      </c>
      <c r="B30" s="2"/>
      <c r="C30" s="2"/>
      <c r="D30" s="12" t="e">
        <f>SUM(C30/B30)</f>
        <v>#DIV/0!</v>
      </c>
      <c r="E30" s="2"/>
      <c r="F30" s="2"/>
      <c r="G30" s="12" t="e">
        <f>SUM(F30/E30)</f>
        <v>#DIV/0!</v>
      </c>
      <c r="H30" s="2"/>
      <c r="I30" s="2"/>
      <c r="J30" s="12" t="e">
        <f>SUM(I30/H30)</f>
        <v>#DIV/0!</v>
      </c>
      <c r="K30" s="2"/>
      <c r="L30" s="2"/>
      <c r="M30" s="12" t="e">
        <f>SUM(L30/K30)</f>
        <v>#DIV/0!</v>
      </c>
      <c r="N30" s="2"/>
      <c r="O30" s="2"/>
      <c r="P30" s="12" t="e">
        <f>SUM(O30/N30)</f>
        <v>#DIV/0!</v>
      </c>
      <c r="Q30" s="2"/>
      <c r="R30" s="2"/>
      <c r="S30" s="12" t="e">
        <f>SUM(R30/Q30)</f>
        <v>#DIV/0!</v>
      </c>
      <c r="T30" s="2"/>
      <c r="U30" s="2"/>
      <c r="V30" s="12" t="e">
        <f>SUM(U30/T30)</f>
        <v>#DIV/0!</v>
      </c>
      <c r="W30" s="2"/>
      <c r="X30" s="2"/>
      <c r="Y30" s="12" t="e">
        <f>SUM(X30/W30)</f>
        <v>#DIV/0!</v>
      </c>
      <c r="Z30" s="2"/>
      <c r="AA30" s="2"/>
      <c r="AB30" s="12" t="e">
        <f>SUM(AA30/Z30)</f>
        <v>#DIV/0!</v>
      </c>
      <c r="AC30" s="2"/>
      <c r="AD30" s="2"/>
      <c r="AE30" s="12" t="e">
        <f>SUM(AD30/AC30)</f>
        <v>#DIV/0!</v>
      </c>
      <c r="AF30" s="2"/>
      <c r="AG30" s="2"/>
      <c r="AH30" s="12" t="e">
        <f>SUM(AG30/AF30)</f>
        <v>#DIV/0!</v>
      </c>
      <c r="AI30" s="2"/>
      <c r="AJ30" s="2"/>
      <c r="AK30" s="11" t="e">
        <f>SUM(AJ30/AI30)</f>
        <v>#DIV/0!</v>
      </c>
      <c r="AL30" s="2"/>
      <c r="AM30" s="2"/>
      <c r="AN30" s="12" t="e">
        <f>SUM(AM30/AL30)</f>
        <v>#DIV/0!</v>
      </c>
      <c r="AO30" s="2"/>
      <c r="AP30" s="2"/>
      <c r="AQ30" s="12" t="e">
        <f>SUM(AP30/AO30)</f>
        <v>#DIV/0!</v>
      </c>
      <c r="AR30" s="2"/>
      <c r="AS30" s="2"/>
      <c r="AT30" s="12" t="e">
        <f>SUM(AS30/AR30)</f>
        <v>#DIV/0!</v>
      </c>
      <c r="AU30" s="2"/>
      <c r="AV30" s="2"/>
      <c r="AW30" s="12" t="e">
        <f>SUM(AV30/AU30)</f>
        <v>#DIV/0!</v>
      </c>
      <c r="AX30" s="2"/>
      <c r="AY30" s="2"/>
      <c r="AZ30" s="12" t="e">
        <f>SUM(AY30/AX30)</f>
        <v>#DIV/0!</v>
      </c>
      <c r="BA30" s="2"/>
      <c r="BB30" s="2"/>
      <c r="BC30" s="12" t="e">
        <f>SUM(BB30/BA30)</f>
        <v>#DIV/0!</v>
      </c>
      <c r="BD30" s="2"/>
      <c r="BE30" s="2"/>
      <c r="BF30" s="12" t="e">
        <f>SUM(BE30/BD30)</f>
        <v>#DIV/0!</v>
      </c>
      <c r="BG30" s="2"/>
      <c r="BH30" s="2"/>
      <c r="BI30" s="12" t="e">
        <f>SUM(BH30/BG30)</f>
        <v>#DIV/0!</v>
      </c>
      <c r="BJ30" s="2"/>
      <c r="BK30" s="2"/>
      <c r="BL30" s="12" t="e">
        <f>SUM(BK30/BJ30)</f>
        <v>#DIV/0!</v>
      </c>
      <c r="BM30" s="2"/>
      <c r="BN30" s="2"/>
      <c r="BO30" s="12" t="e">
        <f>SUM(BN30/BM30)</f>
        <v>#DIV/0!</v>
      </c>
      <c r="BP30" s="2"/>
      <c r="BQ30" s="2"/>
      <c r="BR30" s="12" t="e">
        <f>SUM(BQ30/BP30)</f>
        <v>#DIV/0!</v>
      </c>
      <c r="BS30" s="2"/>
      <c r="BT30" s="2"/>
      <c r="BU30" s="12" t="e">
        <f>SUM(BT30/BS30)</f>
        <v>#DIV/0!</v>
      </c>
      <c r="BV30" s="2"/>
      <c r="BW30" s="2"/>
      <c r="BX30" s="12" t="e">
        <f>SUM(BW30/BV30)</f>
        <v>#DIV/0!</v>
      </c>
      <c r="BY30" s="2"/>
      <c r="BZ30" s="2"/>
      <c r="CA30" s="12" t="e">
        <f>SUM(BZ30/BY30)</f>
        <v>#DIV/0!</v>
      </c>
      <c r="CB30" s="1">
        <f>BY30+BV30+BS30+BP30+BM30+BJ30+BG30+BD30+BA30+AX30+AU30+AR30+AO30+AL30+AI30+AF30+AC30+Z30+W30+T30+Q30+N30+K30+H30+E30+B30</f>
        <v>0</v>
      </c>
      <c r="CC30" s="3">
        <f>BZ30+BW30+BT30+BQ30+BN30+BK30+BH30+BE30+BB30+AY30+AV30+AS30+AP30+AM30+AJ30+AG30+AD30+AA30+X30+U30+R30+O30+L30+I30+F30+C30</f>
        <v>0</v>
      </c>
      <c r="CD30" s="19" t="e">
        <f>SUM(CC30/CB30)</f>
        <v>#DIV/0!</v>
      </c>
      <c r="CF30" s="23"/>
      <c r="CG30" s="23"/>
      <c r="CH30" s="23"/>
      <c r="CI30" s="23"/>
    </row>
    <row r="31" spans="1:87" ht="16.5" hidden="1" thickBot="1" x14ac:dyDescent="0.3">
      <c r="A31" s="7" t="s">
        <v>47</v>
      </c>
      <c r="B31" s="37"/>
      <c r="C31" s="24"/>
      <c r="D31" s="12" t="e">
        <f>SUM(C31/B31)</f>
        <v>#DIV/0!</v>
      </c>
      <c r="E31" s="24"/>
      <c r="F31" s="24"/>
      <c r="G31" s="12" t="e">
        <f>SUM(F31/E31)</f>
        <v>#DIV/0!</v>
      </c>
      <c r="H31" s="24"/>
      <c r="I31" s="24"/>
      <c r="J31" s="12" t="e">
        <f>SUM(I31/H31)</f>
        <v>#DIV/0!</v>
      </c>
      <c r="K31" s="24"/>
      <c r="L31" s="24"/>
      <c r="M31" s="12" t="e">
        <f>SUM(L31/K31)</f>
        <v>#DIV/0!</v>
      </c>
      <c r="N31" s="24"/>
      <c r="O31" s="24"/>
      <c r="P31" s="12" t="e">
        <f>SUM(O31/N31)</f>
        <v>#DIV/0!</v>
      </c>
      <c r="Q31" s="24"/>
      <c r="R31" s="24"/>
      <c r="S31" s="12" t="e">
        <f>SUM(R31/Q31)</f>
        <v>#DIV/0!</v>
      </c>
      <c r="T31" s="24"/>
      <c r="U31" s="24"/>
      <c r="V31" s="12" t="e">
        <f>SUM(U31/T31)</f>
        <v>#DIV/0!</v>
      </c>
      <c r="W31" s="24"/>
      <c r="X31" s="24"/>
      <c r="Y31" s="12" t="e">
        <f>SUM(X31/W31)</f>
        <v>#DIV/0!</v>
      </c>
      <c r="Z31" s="24"/>
      <c r="AA31" s="24"/>
      <c r="AB31" s="12" t="e">
        <f>SUM(AA31/Z31)</f>
        <v>#DIV/0!</v>
      </c>
      <c r="AC31" s="24"/>
      <c r="AD31" s="24"/>
      <c r="AE31" s="12" t="e">
        <f>SUM(AD31/AC31)</f>
        <v>#DIV/0!</v>
      </c>
      <c r="AF31" s="38"/>
      <c r="AG31" s="38"/>
      <c r="AH31" s="12" t="e">
        <f>SUM(AG31/AF31)</f>
        <v>#DIV/0!</v>
      </c>
      <c r="AI31" s="24"/>
      <c r="AJ31" s="24"/>
      <c r="AK31" s="11" t="e">
        <f>SUM(AJ31/AI31)</f>
        <v>#DIV/0!</v>
      </c>
      <c r="AL31" s="24"/>
      <c r="AM31" s="24"/>
      <c r="AN31" s="12" t="e">
        <f>SUM(AM31/AL31)</f>
        <v>#DIV/0!</v>
      </c>
      <c r="AO31" s="24"/>
      <c r="AP31" s="24"/>
      <c r="AQ31" s="12" t="e">
        <f>SUM(AP31/AO31)</f>
        <v>#DIV/0!</v>
      </c>
      <c r="AR31" s="24"/>
      <c r="AS31" s="24"/>
      <c r="AT31" s="12" t="e">
        <f>SUM(AS31/AR31)</f>
        <v>#DIV/0!</v>
      </c>
      <c r="AU31" s="24"/>
      <c r="AV31" s="24"/>
      <c r="AW31" s="12" t="e">
        <f>SUM(AV31/AU31)</f>
        <v>#DIV/0!</v>
      </c>
      <c r="AX31" s="24"/>
      <c r="AY31" s="24"/>
      <c r="AZ31" s="12" t="e">
        <f>SUM(AY31/AX31)</f>
        <v>#DIV/0!</v>
      </c>
      <c r="BA31" s="24"/>
      <c r="BB31" s="24"/>
      <c r="BC31" s="12" t="e">
        <f>SUM(BB31/BA31)</f>
        <v>#DIV/0!</v>
      </c>
      <c r="BD31" s="24"/>
      <c r="BE31" s="24"/>
      <c r="BF31" s="12" t="e">
        <f>SUM(BE31/BD31)</f>
        <v>#DIV/0!</v>
      </c>
      <c r="BG31" s="24"/>
      <c r="BH31" s="24"/>
      <c r="BI31" s="12" t="e">
        <f>SUM(BH31/BG31)</f>
        <v>#DIV/0!</v>
      </c>
      <c r="BJ31" s="24"/>
      <c r="BK31" s="24"/>
      <c r="BL31" s="12" t="e">
        <f>SUM(BK31/BJ31)</f>
        <v>#DIV/0!</v>
      </c>
      <c r="BM31" s="24"/>
      <c r="BN31" s="24"/>
      <c r="BO31" s="12" t="e">
        <f>SUM(BN31/BM31)</f>
        <v>#DIV/0!</v>
      </c>
      <c r="BP31" s="24"/>
      <c r="BQ31" s="24"/>
      <c r="BR31" s="12" t="e">
        <f>SUM(BQ31/BP31)</f>
        <v>#DIV/0!</v>
      </c>
      <c r="BS31" s="24"/>
      <c r="BT31" s="24"/>
      <c r="BU31" s="12" t="e">
        <f>SUM(BT31/BS31)</f>
        <v>#DIV/0!</v>
      </c>
      <c r="BV31" s="24"/>
      <c r="BW31" s="24"/>
      <c r="BX31" s="12" t="e">
        <f>SUM(BW31/BV31)</f>
        <v>#DIV/0!</v>
      </c>
      <c r="BY31" s="24"/>
      <c r="BZ31" s="24"/>
      <c r="CA31" s="12" t="e">
        <f>SUM(BZ31/BY31)</f>
        <v>#DIV/0!</v>
      </c>
      <c r="CB31" s="3">
        <f>BY31+BV31+BS31+BP31+BM31+BJ31+BG31+BD31+BA31+AX31+AU31+AR31+AO31+AL31+AI31+AF31+AC31+Z31+W31+T31+Q31+N31+K31+H31+E31+B31</f>
        <v>0</v>
      </c>
      <c r="CC31" s="3">
        <f>BZ31+BW31+BT31+BQ31+BN31+BK31+BH31+BE31+BB31+AY31+AV31+AS31+AP31+AM31+AJ31+AG31+AD31+AA31+X31+U31+R31+O31+L31+I31+F31+C31</f>
        <v>0</v>
      </c>
      <c r="CD31" s="19" t="e">
        <f>SUM(CC31/CB31)</f>
        <v>#DIV/0!</v>
      </c>
      <c r="CF31" s="27"/>
      <c r="CG31" s="27"/>
      <c r="CH31" s="23"/>
      <c r="CI31" s="23"/>
    </row>
    <row r="32" spans="1:87" ht="32.25" hidden="1" thickBot="1" x14ac:dyDescent="0.3">
      <c r="A32" s="7" t="s">
        <v>48</v>
      </c>
      <c r="B32" s="37" t="e">
        <f>(B31+B30)/B27*100</f>
        <v>#DIV/0!</v>
      </c>
      <c r="C32" s="24" t="e">
        <f>(C31+C30)/C27*100</f>
        <v>#DIV/0!</v>
      </c>
      <c r="D32" s="12"/>
      <c r="E32" s="24" t="e">
        <f>(E31+E30)/E27*100</f>
        <v>#DIV/0!</v>
      </c>
      <c r="F32" s="24" t="e">
        <f>(F31+F30)/F27*100</f>
        <v>#DIV/0!</v>
      </c>
      <c r="G32" s="12"/>
      <c r="H32" s="24" t="e">
        <f>(H31+H30)/H27*100</f>
        <v>#DIV/0!</v>
      </c>
      <c r="I32" s="24" t="e">
        <f>(I31+I30)/I27*100</f>
        <v>#DIV/0!</v>
      </c>
      <c r="J32" s="12"/>
      <c r="K32" s="24" t="e">
        <f>(K31+K30)/K27*100</f>
        <v>#DIV/0!</v>
      </c>
      <c r="L32" s="24" t="e">
        <f>(L31+L30)/L27*100</f>
        <v>#DIV/0!</v>
      </c>
      <c r="M32" s="12"/>
      <c r="N32" s="24" t="e">
        <f>(N31+N30)/N27*100</f>
        <v>#DIV/0!</v>
      </c>
      <c r="O32" s="24" t="e">
        <f>(O31+O30)/O27*100</f>
        <v>#DIV/0!</v>
      </c>
      <c r="P32" s="12"/>
      <c r="Q32" s="24" t="e">
        <f>(Q31+Q30)/Q27*100</f>
        <v>#DIV/0!</v>
      </c>
      <c r="R32" s="24" t="e">
        <f>(R31+R30)/R27*100</f>
        <v>#DIV/0!</v>
      </c>
      <c r="S32" s="12"/>
      <c r="T32" s="24" t="e">
        <f>(T31+T30)/T27*100</f>
        <v>#DIV/0!</v>
      </c>
      <c r="U32" s="24" t="e">
        <f>(U31+U30)/U27*100</f>
        <v>#DIV/0!</v>
      </c>
      <c r="V32" s="12"/>
      <c r="W32" s="24" t="e">
        <f>(W31+W30)/W27*100</f>
        <v>#DIV/0!</v>
      </c>
      <c r="X32" s="24" t="e">
        <f>(X31+X30)/X27*100</f>
        <v>#DIV/0!</v>
      </c>
      <c r="Y32" s="12"/>
      <c r="Z32" s="24" t="e">
        <f>(Z31+Z30)/Z27*100</f>
        <v>#DIV/0!</v>
      </c>
      <c r="AA32" s="24" t="e">
        <f>(AA31+AA30)/AA27*100</f>
        <v>#DIV/0!</v>
      </c>
      <c r="AB32" s="12"/>
      <c r="AC32" s="24" t="e">
        <f>(AC31+AC30)/AC27*100</f>
        <v>#DIV/0!</v>
      </c>
      <c r="AD32" s="24" t="e">
        <f>(AD31+AD30)/AD27*100</f>
        <v>#DIV/0!</v>
      </c>
      <c r="AE32" s="12"/>
      <c r="AF32" s="24" t="e">
        <f>(AF31+AF30)/AF27*100</f>
        <v>#DIV/0!</v>
      </c>
      <c r="AG32" s="24" t="e">
        <f>(AG31+AG30)/AG27*100</f>
        <v>#DIV/0!</v>
      </c>
      <c r="AH32" s="12"/>
      <c r="AI32" s="24" t="e">
        <f>(AI31+AI30)/AI27*100</f>
        <v>#DIV/0!</v>
      </c>
      <c r="AJ32" s="24" t="e">
        <f>(AJ31+AJ30)/AJ27*100</f>
        <v>#DIV/0!</v>
      </c>
      <c r="AK32" s="11"/>
      <c r="AL32" s="24" t="e">
        <f>(AL31+AL30)/AL27*100</f>
        <v>#DIV/0!</v>
      </c>
      <c r="AM32" s="24" t="e">
        <f>(AM31+AM30)/AM27*100</f>
        <v>#DIV/0!</v>
      </c>
      <c r="AN32" s="12"/>
      <c r="AO32" s="24" t="e">
        <f>(AO31+AO30)/AO27*100</f>
        <v>#DIV/0!</v>
      </c>
      <c r="AP32" s="24" t="e">
        <f>(AP31+AP30)/AP27*100</f>
        <v>#DIV/0!</v>
      </c>
      <c r="AQ32" s="12"/>
      <c r="AR32" s="24" t="e">
        <f>(AR31+AR30)/AR27*100</f>
        <v>#DIV/0!</v>
      </c>
      <c r="AS32" s="24" t="e">
        <f>(AS31+AS30)/AS27*100</f>
        <v>#DIV/0!</v>
      </c>
      <c r="AT32" s="12"/>
      <c r="AU32" s="24" t="e">
        <f>(AU31+AU30)/AU27*100</f>
        <v>#DIV/0!</v>
      </c>
      <c r="AV32" s="24" t="e">
        <f>(AV31+AV30)/AV27*100</f>
        <v>#DIV/0!</v>
      </c>
      <c r="AW32" s="12"/>
      <c r="AX32" s="24" t="e">
        <f>(AX31+AX30)/AX27*100</f>
        <v>#DIV/0!</v>
      </c>
      <c r="AY32" s="24" t="e">
        <f>(AY31+AY30)/AY27*100</f>
        <v>#DIV/0!</v>
      </c>
      <c r="AZ32" s="12"/>
      <c r="BA32" s="24" t="e">
        <f>(BA31+BA30)/BA27*100</f>
        <v>#DIV/0!</v>
      </c>
      <c r="BB32" s="24" t="e">
        <f>(BB31+BB30)/BB27*100</f>
        <v>#DIV/0!</v>
      </c>
      <c r="BC32" s="12"/>
      <c r="BD32" s="24" t="e">
        <f>(BD31+BD30)/BD27*100</f>
        <v>#DIV/0!</v>
      </c>
      <c r="BE32" s="24" t="e">
        <f>(BE31+BE30)/BE27*100</f>
        <v>#DIV/0!</v>
      </c>
      <c r="BF32" s="12" t="e">
        <f>SUM(BE32/BD32)</f>
        <v>#DIV/0!</v>
      </c>
      <c r="BG32" s="24" t="e">
        <f>(BG31+BG30)/BG27*100</f>
        <v>#DIV/0!</v>
      </c>
      <c r="BH32" s="24" t="e">
        <f>(BH31+BH30)/BH27*100</f>
        <v>#DIV/0!</v>
      </c>
      <c r="BI32" s="12"/>
      <c r="BJ32" s="24" t="e">
        <f>(BJ31+BJ30)/BJ27*100</f>
        <v>#DIV/0!</v>
      </c>
      <c r="BK32" s="24" t="e">
        <f>(BK31+BK30)/BK27*100</f>
        <v>#DIV/0!</v>
      </c>
      <c r="BL32" s="12"/>
      <c r="BM32" s="24" t="e">
        <f>(BM31+BM30)/BM27*100</f>
        <v>#DIV/0!</v>
      </c>
      <c r="BN32" s="24" t="e">
        <f>(BN31+BN30)/BN27*100</f>
        <v>#DIV/0!</v>
      </c>
      <c r="BO32" s="12"/>
      <c r="BP32" s="24" t="e">
        <f>(BP31+BP30)/BP27*100</f>
        <v>#DIV/0!</v>
      </c>
      <c r="BQ32" s="24" t="e">
        <f>(BQ31+BQ30)/BQ27*100</f>
        <v>#DIV/0!</v>
      </c>
      <c r="BR32" s="12"/>
      <c r="BS32" s="38" t="e">
        <f>(BS31+BS30)/BS27*100</f>
        <v>#DIV/0!</v>
      </c>
      <c r="BT32" s="38" t="e">
        <f>(BT31+BT30)/BT27*100</f>
        <v>#DIV/0!</v>
      </c>
      <c r="BU32" s="12"/>
      <c r="BV32" s="24" t="e">
        <f>(BV31+BV30)/BV27*100</f>
        <v>#DIV/0!</v>
      </c>
      <c r="BW32" s="24" t="e">
        <f>(BW31+BW30)/BW27*100</f>
        <v>#DIV/0!</v>
      </c>
      <c r="BX32" s="12"/>
      <c r="BY32" s="24" t="e">
        <f>(BY31+BY30)/BY27*100</f>
        <v>#DIV/0!</v>
      </c>
      <c r="BZ32" s="24" t="e">
        <f>(BZ31+BZ30)/BZ27*100</f>
        <v>#DIV/0!</v>
      </c>
      <c r="CA32" s="12"/>
      <c r="CB32" s="3" t="e">
        <f>(CB31+CB30)/CB27*100</f>
        <v>#DIV/0!</v>
      </c>
      <c r="CC32" s="3" t="e">
        <f>(CC31+CC30)/CC27*100</f>
        <v>#DIV/0!</v>
      </c>
      <c r="CD32" s="19"/>
      <c r="CF32" s="27"/>
      <c r="CG32" s="27"/>
      <c r="CH32" s="23"/>
      <c r="CI32" s="23"/>
    </row>
    <row r="33" spans="1:87" ht="15.75" hidden="1" x14ac:dyDescent="0.25">
      <c r="A33" s="8"/>
      <c r="B33" s="2"/>
      <c r="C33" s="2"/>
      <c r="D33" s="12"/>
      <c r="E33" s="2"/>
      <c r="F33" s="2"/>
      <c r="G33" s="12"/>
      <c r="H33" s="2"/>
      <c r="I33" s="2"/>
      <c r="J33" s="12"/>
      <c r="K33" s="2"/>
      <c r="L33" s="2"/>
      <c r="M33" s="12"/>
      <c r="N33" s="2"/>
      <c r="O33" s="2"/>
      <c r="P33" s="12"/>
      <c r="Q33" s="9"/>
      <c r="R33" s="2"/>
      <c r="S33" s="12"/>
      <c r="T33" s="2"/>
      <c r="U33" s="10"/>
      <c r="V33" s="12"/>
      <c r="W33" s="2"/>
      <c r="X33" s="2"/>
      <c r="Y33" s="2"/>
      <c r="Z33" s="2"/>
      <c r="AA33" s="2"/>
      <c r="AB33" s="12"/>
      <c r="AC33" s="2"/>
      <c r="AD33" s="2"/>
      <c r="AE33" s="12"/>
      <c r="AF33" s="2"/>
      <c r="AG33" s="2"/>
      <c r="AH33" s="12"/>
      <c r="AI33" s="2"/>
      <c r="AJ33" s="2"/>
      <c r="AK33" s="11"/>
      <c r="AL33" s="2"/>
      <c r="AM33" s="2"/>
      <c r="AN33" s="12"/>
      <c r="AO33" s="2"/>
      <c r="AP33" s="2"/>
      <c r="AQ33" s="12"/>
      <c r="AR33" s="2"/>
      <c r="AS33" s="2"/>
      <c r="AT33" s="12"/>
      <c r="AU33" s="2"/>
      <c r="AV33" s="2"/>
      <c r="AW33" s="12"/>
      <c r="AX33" s="2"/>
      <c r="AY33" s="2"/>
      <c r="AZ33" s="12"/>
      <c r="BA33" s="2"/>
      <c r="BB33" s="2"/>
      <c r="BC33" s="12"/>
      <c r="BD33" s="2"/>
      <c r="BE33" s="2"/>
      <c r="BF33" s="12"/>
      <c r="BG33" s="2"/>
      <c r="BH33" s="2"/>
      <c r="BI33" s="12"/>
      <c r="BJ33" s="2"/>
      <c r="BK33" s="2"/>
      <c r="BL33" s="12"/>
      <c r="BM33" s="2"/>
      <c r="BN33" s="2"/>
      <c r="BO33" s="12"/>
      <c r="BP33" s="2"/>
      <c r="BQ33" s="2"/>
      <c r="BR33" s="12"/>
      <c r="BS33" s="2"/>
      <c r="BT33" s="2"/>
      <c r="BU33" s="12"/>
      <c r="BV33" s="2"/>
      <c r="BW33" s="2"/>
      <c r="BX33" s="12"/>
      <c r="BY33" s="2"/>
      <c r="BZ33" s="2"/>
      <c r="CA33" s="12"/>
      <c r="CB33" s="2"/>
      <c r="CC33" s="3"/>
      <c r="CD33" s="19"/>
      <c r="CF33" s="23"/>
      <c r="CG33" s="23"/>
      <c r="CH33" s="23"/>
      <c r="CI33" s="23"/>
    </row>
    <row r="34" spans="1:87" x14ac:dyDescent="0.2">
      <c r="R34" s="34"/>
      <c r="S34" s="39"/>
      <c r="T34" s="34"/>
      <c r="AY34" s="34"/>
      <c r="AZ34" s="15"/>
      <c r="BE34" s="34"/>
      <c r="BF34" s="15"/>
      <c r="BG34" s="34"/>
      <c r="CF34" s="23"/>
      <c r="CG34" s="23"/>
      <c r="CH34" s="23"/>
      <c r="CI34" s="23"/>
    </row>
    <row r="35" spans="1:87" x14ac:dyDescent="0.2">
      <c r="B35" s="41"/>
      <c r="C35" s="41"/>
      <c r="E35" s="41"/>
      <c r="F35" s="41"/>
      <c r="H35" s="41"/>
      <c r="I35" s="41"/>
      <c r="K35" s="41"/>
      <c r="L35" s="41"/>
      <c r="N35" s="41"/>
      <c r="O35" s="41"/>
      <c r="Q35" s="41"/>
      <c r="R35" s="41"/>
      <c r="T35" s="41"/>
      <c r="U35" s="41"/>
      <c r="W35" s="41"/>
      <c r="X35" s="41"/>
      <c r="Z35" s="41"/>
      <c r="AA35" s="41"/>
      <c r="AC35" s="41"/>
      <c r="AD35" s="41"/>
      <c r="AF35" s="41"/>
      <c r="AG35" s="41"/>
      <c r="AI35" s="41"/>
      <c r="AJ35" s="41"/>
      <c r="AL35" s="41"/>
      <c r="AM35" s="41"/>
      <c r="AO35" s="41"/>
      <c r="AP35" s="41"/>
      <c r="AR35" s="41"/>
      <c r="AS35" s="41"/>
      <c r="AU35" s="41"/>
      <c r="AV35" s="41"/>
      <c r="AX35" s="41"/>
      <c r="AY35" s="41"/>
      <c r="AZ35" s="34"/>
      <c r="BA35" s="41"/>
      <c r="BB35" s="41"/>
      <c r="BD35" s="41"/>
      <c r="BE35" s="42"/>
      <c r="BF35" s="15"/>
      <c r="BG35" s="42"/>
      <c r="BH35" s="41"/>
      <c r="BJ35" s="41"/>
      <c r="BK35" s="41"/>
      <c r="BM35" s="41"/>
      <c r="BN35" s="41"/>
      <c r="BP35" s="41"/>
      <c r="BQ35" s="41"/>
      <c r="BS35" s="41"/>
      <c r="BT35" s="41"/>
      <c r="BV35" s="41"/>
      <c r="BW35" s="41"/>
      <c r="BY35" s="41"/>
      <c r="BZ35" s="41"/>
      <c r="CB35" s="41"/>
      <c r="CC35" s="41"/>
      <c r="CF35" s="23"/>
      <c r="CG35" s="23"/>
      <c r="CH35" s="23"/>
      <c r="CI35" s="23"/>
    </row>
    <row r="36" spans="1:87" x14ac:dyDescent="0.2">
      <c r="BE36" s="34"/>
      <c r="BF36" s="15"/>
      <c r="BG36" s="34"/>
      <c r="CF36" s="23"/>
      <c r="CG36" s="23"/>
      <c r="CH36" s="23"/>
      <c r="CI36" s="23"/>
    </row>
    <row r="37" spans="1:87" x14ac:dyDescent="0.2">
      <c r="BD37" s="41"/>
      <c r="BE37" s="42"/>
      <c r="BF37" s="15"/>
      <c r="BG37" s="34"/>
    </row>
    <row r="38" spans="1:87" x14ac:dyDescent="0.2">
      <c r="BE38" s="34"/>
      <c r="BF38" s="34"/>
      <c r="BG38" s="34"/>
    </row>
    <row r="39" spans="1:87" x14ac:dyDescent="0.2">
      <c r="BE39" s="34"/>
      <c r="BF39" s="34"/>
      <c r="BG39" s="34"/>
    </row>
  </sheetData>
  <mergeCells count="110">
    <mergeCell ref="CD4:CD5"/>
    <mergeCell ref="BS4:BS5"/>
    <mergeCell ref="BT4:BT5"/>
    <mergeCell ref="BU4:BU5"/>
    <mergeCell ref="BV4:BV5"/>
    <mergeCell ref="BW4:BW5"/>
    <mergeCell ref="BX4:BX5"/>
    <mergeCell ref="CA4:CA5"/>
    <mergeCell ref="CB4:CB5"/>
    <mergeCell ref="BY4:BY5"/>
    <mergeCell ref="BI4:BI5"/>
    <mergeCell ref="BJ4:BJ5"/>
    <mergeCell ref="BM4:BM5"/>
    <mergeCell ref="CC4:CC5"/>
    <mergeCell ref="BN4:BN5"/>
    <mergeCell ref="BK4:BK5"/>
    <mergeCell ref="BL4:BL5"/>
    <mergeCell ref="BZ4:BZ5"/>
    <mergeCell ref="BQ4:BQ5"/>
    <mergeCell ref="BR4:BR5"/>
    <mergeCell ref="BO4:BO5"/>
    <mergeCell ref="BP4:BP5"/>
    <mergeCell ref="BF4:BF5"/>
    <mergeCell ref="BH4:BH5"/>
    <mergeCell ref="AU4:AU5"/>
    <mergeCell ref="AV4:AV5"/>
    <mergeCell ref="BB4:BB5"/>
    <mergeCell ref="BC4:BC5"/>
    <mergeCell ref="BD4:BD5"/>
    <mergeCell ref="BE4:BE5"/>
    <mergeCell ref="AO4:AO5"/>
    <mergeCell ref="AP4:AP5"/>
    <mergeCell ref="AQ4:AQ5"/>
    <mergeCell ref="AM4:AM5"/>
    <mergeCell ref="AF4:AF5"/>
    <mergeCell ref="AJ4:AJ5"/>
    <mergeCell ref="AK4:AK5"/>
    <mergeCell ref="O4:O5"/>
    <mergeCell ref="P4:P5"/>
    <mergeCell ref="AC4:AC5"/>
    <mergeCell ref="AA4:AA5"/>
    <mergeCell ref="AB4:AB5"/>
    <mergeCell ref="U4:U5"/>
    <mergeCell ref="V4:V5"/>
    <mergeCell ref="K4:K5"/>
    <mergeCell ref="L4:L5"/>
    <mergeCell ref="M4:M5"/>
    <mergeCell ref="N4:N5"/>
    <mergeCell ref="W4:W5"/>
    <mergeCell ref="X4:X5"/>
    <mergeCell ref="Y4:Y5"/>
    <mergeCell ref="Z4:Z5"/>
    <mergeCell ref="AG4:AG5"/>
    <mergeCell ref="AC3:AE3"/>
    <mergeCell ref="Q4:Q5"/>
    <mergeCell ref="R4:R5"/>
    <mergeCell ref="S4:S5"/>
    <mergeCell ref="T4:T5"/>
    <mergeCell ref="T3:V3"/>
    <mergeCell ref="W3:Y3"/>
    <mergeCell ref="AD4:AD5"/>
    <mergeCell ref="AE4:AE5"/>
    <mergeCell ref="H4:H5"/>
    <mergeCell ref="N3:P3"/>
    <mergeCell ref="Q3:S3"/>
    <mergeCell ref="AZ4:AZ5"/>
    <mergeCell ref="AS4:AS5"/>
    <mergeCell ref="AT4:AT5"/>
    <mergeCell ref="CB3:CD3"/>
    <mergeCell ref="I4:I5"/>
    <mergeCell ref="J4:J5"/>
    <mergeCell ref="BY3:CA3"/>
    <mergeCell ref="AR3:AT3"/>
    <mergeCell ref="AU3:AW3"/>
    <mergeCell ref="AX3:AZ3"/>
    <mergeCell ref="BJ3:BL3"/>
    <mergeCell ref="BM3:BO3"/>
    <mergeCell ref="AL4:AL5"/>
    <mergeCell ref="AR4:AR5"/>
    <mergeCell ref="AW4:AW5"/>
    <mergeCell ref="AX4:AX5"/>
    <mergeCell ref="BG4:BG5"/>
    <mergeCell ref="BA4:BA5"/>
    <mergeCell ref="AN4:AN5"/>
    <mergeCell ref="AY4:AY5"/>
    <mergeCell ref="Z3:AB3"/>
    <mergeCell ref="B4:B5"/>
    <mergeCell ref="C4:C5"/>
    <mergeCell ref="D4:D5"/>
    <mergeCell ref="E4:E5"/>
    <mergeCell ref="B2:CD2"/>
    <mergeCell ref="A3:A5"/>
    <mergeCell ref="B3:D3"/>
    <mergeCell ref="E3:G3"/>
    <mergeCell ref="H3:J3"/>
    <mergeCell ref="K3:M3"/>
    <mergeCell ref="BV3:BX3"/>
    <mergeCell ref="AL3:AN3"/>
    <mergeCell ref="AO3:AQ3"/>
    <mergeCell ref="BS3:BU3"/>
    <mergeCell ref="BP3:BR3"/>
    <mergeCell ref="AH4:AH5"/>
    <mergeCell ref="AI4:AI5"/>
    <mergeCell ref="AF3:AH3"/>
    <mergeCell ref="AI3:AK3"/>
    <mergeCell ref="BA3:BC3"/>
    <mergeCell ref="BD3:BF3"/>
    <mergeCell ref="BG3:BI3"/>
    <mergeCell ref="F4:F5"/>
    <mergeCell ref="G4:G5"/>
  </mergeCells>
  <phoneticPr fontId="7" type="noConversion"/>
  <pageMargins left="0.2" right="0.25" top="0.55118110236220474" bottom="0.98425196850393704" header="0.39370078740157483" footer="0.51181102362204722"/>
  <pageSetup paperSize="9" scale="75" orientation="landscape" r:id="rId1"/>
  <headerFooter alignWithMargins="0"/>
  <colBreaks count="3" manualBreakCount="3">
    <brk id="49" max="1048575" man="1"/>
    <brk id="61" max="1048575" man="1"/>
    <brk id="73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</sheetPr>
  <dimension ref="A2:CI39"/>
  <sheetViews>
    <sheetView zoomScale="85" zoomScaleNormal="85" workbookViewId="0">
      <pane xSplit="1" ySplit="5" topLeftCell="B6" activePane="bottomRight" state="frozen"/>
      <selection pane="topRight" activeCell="B1" sqref="B1"/>
      <selection pane="bottomLeft" activeCell="A5" sqref="A5"/>
      <selection pane="bottomRight" activeCell="G23" sqref="G23"/>
    </sheetView>
  </sheetViews>
  <sheetFormatPr defaultColWidth="8.85546875" defaultRowHeight="12.75" x14ac:dyDescent="0.2"/>
  <cols>
    <col min="1" max="1" width="53.42578125" style="22" customWidth="1"/>
    <col min="2" max="2" width="16.28515625" style="22" customWidth="1"/>
    <col min="3" max="3" width="15.7109375" style="22" customWidth="1"/>
    <col min="4" max="4" width="8.5703125" style="22" customWidth="1"/>
    <col min="5" max="6" width="16.28515625" style="22" customWidth="1"/>
    <col min="7" max="7" width="9.42578125" style="22" customWidth="1"/>
    <col min="8" max="8" width="16.85546875" style="22" customWidth="1"/>
    <col min="9" max="9" width="16.28515625" style="22" customWidth="1"/>
    <col min="10" max="10" width="9.28515625" style="22" customWidth="1"/>
    <col min="11" max="11" width="16.5703125" style="22" customWidth="1"/>
    <col min="12" max="12" width="16" style="22" customWidth="1"/>
    <col min="13" max="13" width="10.42578125" style="22" customWidth="1"/>
    <col min="14" max="14" width="15.85546875" style="22" customWidth="1"/>
    <col min="15" max="15" width="15.5703125" style="22" customWidth="1"/>
    <col min="16" max="16" width="9.42578125" style="22" customWidth="1"/>
    <col min="17" max="17" width="15.28515625" style="22" customWidth="1"/>
    <col min="18" max="18" width="14.28515625" style="22" customWidth="1"/>
    <col min="19" max="19" width="10.28515625" style="22" customWidth="1"/>
    <col min="20" max="20" width="16.140625" style="22" customWidth="1"/>
    <col min="21" max="21" width="15.28515625" style="22" customWidth="1"/>
    <col min="22" max="22" width="9.5703125" style="22" customWidth="1"/>
    <col min="23" max="23" width="16.5703125" style="22" customWidth="1"/>
    <col min="24" max="24" width="14.140625" style="22" customWidth="1"/>
    <col min="25" max="25" width="9.42578125" style="22" customWidth="1"/>
    <col min="26" max="27" width="16.42578125" style="22" customWidth="1"/>
    <col min="28" max="28" width="9.28515625" style="22" customWidth="1"/>
    <col min="29" max="29" width="16.85546875" style="22" customWidth="1"/>
    <col min="30" max="30" width="17.28515625" style="22" customWidth="1"/>
    <col min="31" max="31" width="9.5703125" style="22" customWidth="1"/>
    <col min="32" max="32" width="16.140625" style="22" customWidth="1"/>
    <col min="33" max="33" width="16.28515625" style="22" customWidth="1"/>
    <col min="34" max="34" width="9.28515625" style="22" customWidth="1"/>
    <col min="35" max="35" width="16.42578125" style="22" customWidth="1"/>
    <col min="36" max="36" width="15.7109375" style="22" customWidth="1"/>
    <col min="37" max="37" width="9.85546875" style="22" customWidth="1"/>
    <col min="38" max="38" width="17.140625" style="22" customWidth="1"/>
    <col min="39" max="39" width="17" style="22" customWidth="1"/>
    <col min="40" max="40" width="8.85546875" style="22"/>
    <col min="41" max="41" width="15.28515625" style="22" customWidth="1"/>
    <col min="42" max="42" width="15.7109375" style="22" customWidth="1"/>
    <col min="43" max="43" width="9.28515625" style="22" customWidth="1"/>
    <col min="44" max="44" width="16.28515625" style="22" customWidth="1"/>
    <col min="45" max="45" width="15.85546875" style="22" customWidth="1"/>
    <col min="46" max="46" width="9.5703125" style="22" customWidth="1"/>
    <col min="47" max="47" width="15.5703125" style="22" customWidth="1"/>
    <col min="48" max="48" width="15.140625" style="22" customWidth="1"/>
    <col min="49" max="49" width="10.42578125" style="22" customWidth="1"/>
    <col min="50" max="50" width="15.5703125" style="22" customWidth="1"/>
    <col min="51" max="51" width="15.140625" style="22" customWidth="1"/>
    <col min="52" max="52" width="10" style="22" customWidth="1"/>
    <col min="53" max="53" width="15.7109375" style="22" customWidth="1"/>
    <col min="54" max="54" width="14.28515625" style="22" customWidth="1"/>
    <col min="55" max="55" width="8.7109375" style="22" customWidth="1"/>
    <col min="56" max="56" width="16.85546875" style="22" customWidth="1"/>
    <col min="57" max="57" width="16" style="22" customWidth="1"/>
    <col min="58" max="58" width="8.85546875" style="22"/>
    <col min="59" max="59" width="16.5703125" style="22" customWidth="1"/>
    <col min="60" max="60" width="15.85546875" style="22" customWidth="1"/>
    <col min="61" max="61" width="8.85546875" style="22"/>
    <col min="62" max="62" width="15.140625" style="22" customWidth="1"/>
    <col min="63" max="63" width="15.28515625" style="22" customWidth="1"/>
    <col min="64" max="64" width="8.85546875" style="22"/>
    <col min="65" max="65" width="15.28515625" style="22" customWidth="1"/>
    <col min="66" max="66" width="15.42578125" style="22" customWidth="1"/>
    <col min="67" max="67" width="8.85546875" style="22"/>
    <col min="68" max="68" width="15.5703125" style="22" customWidth="1"/>
    <col min="69" max="69" width="15.7109375" style="22" customWidth="1"/>
    <col min="70" max="70" width="8.85546875" style="22"/>
    <col min="71" max="71" width="15.5703125" style="22" customWidth="1"/>
    <col min="72" max="72" width="15.140625" style="22" customWidth="1"/>
    <col min="73" max="73" width="8.85546875" style="22"/>
    <col min="74" max="74" width="16.85546875" style="22" customWidth="1"/>
    <col min="75" max="75" width="15.85546875" style="22" customWidth="1"/>
    <col min="76" max="76" width="8.85546875" style="22"/>
    <col min="77" max="77" width="17" style="22" customWidth="1"/>
    <col min="78" max="78" width="16.28515625" style="22" customWidth="1"/>
    <col min="79" max="79" width="8.85546875" style="22"/>
    <col min="80" max="80" width="18.140625" style="22" customWidth="1"/>
    <col min="81" max="81" width="17.85546875" style="22" customWidth="1"/>
    <col min="82" max="82" width="8.85546875" style="40"/>
    <col min="83" max="83" width="17.42578125" style="22" bestFit="1" customWidth="1"/>
    <col min="84" max="84" width="21.140625" style="22" customWidth="1"/>
    <col min="85" max="85" width="19.42578125" style="22" customWidth="1"/>
    <col min="86" max="16384" width="8.85546875" style="22"/>
  </cols>
  <sheetData>
    <row r="2" spans="1:87" s="21" customFormat="1" ht="22.9" customHeight="1" x14ac:dyDescent="0.3">
      <c r="A2" s="20"/>
      <c r="B2" s="49" t="s">
        <v>81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 t="s">
        <v>0</v>
      </c>
      <c r="AK2" s="49"/>
      <c r="AL2" s="49"/>
      <c r="AM2" s="49"/>
      <c r="AN2" s="49"/>
      <c r="AO2" s="49"/>
      <c r="AP2" s="49"/>
      <c r="AQ2" s="49"/>
      <c r="AR2" s="49"/>
      <c r="AS2" s="49"/>
      <c r="AT2" s="49"/>
      <c r="AU2" s="49"/>
      <c r="AV2" s="49"/>
      <c r="AW2" s="49"/>
      <c r="AX2" s="49"/>
      <c r="AY2" s="49"/>
      <c r="AZ2" s="49"/>
      <c r="BA2" s="49"/>
      <c r="BB2" s="49"/>
      <c r="BC2" s="49"/>
      <c r="BD2" s="49"/>
      <c r="BE2" s="49"/>
      <c r="BF2" s="49"/>
      <c r="BG2" s="49"/>
      <c r="BH2" s="49"/>
      <c r="BI2" s="49"/>
      <c r="BJ2" s="49"/>
      <c r="BK2" s="49"/>
      <c r="BL2" s="49"/>
      <c r="BM2" s="49"/>
      <c r="BN2" s="49"/>
      <c r="BO2" s="49"/>
      <c r="BP2" s="49"/>
      <c r="BQ2" s="49"/>
      <c r="BR2" s="49"/>
      <c r="BS2" s="49"/>
      <c r="BT2" s="49"/>
      <c r="BU2" s="49"/>
      <c r="BV2" s="49"/>
      <c r="BW2" s="49"/>
      <c r="BX2" s="49"/>
      <c r="BY2" s="49"/>
      <c r="BZ2" s="49"/>
      <c r="CA2" s="49"/>
      <c r="CB2" s="49"/>
      <c r="CC2" s="49"/>
      <c r="CD2" s="49"/>
    </row>
    <row r="3" spans="1:87" ht="15.75" x14ac:dyDescent="0.25">
      <c r="A3" s="50"/>
      <c r="B3" s="45" t="s">
        <v>1</v>
      </c>
      <c r="C3" s="46"/>
      <c r="D3" s="46"/>
      <c r="E3" s="45" t="s">
        <v>2</v>
      </c>
      <c r="F3" s="46"/>
      <c r="G3" s="46"/>
      <c r="H3" s="45" t="s">
        <v>3</v>
      </c>
      <c r="I3" s="46"/>
      <c r="J3" s="46"/>
      <c r="K3" s="45" t="s">
        <v>4</v>
      </c>
      <c r="L3" s="46"/>
      <c r="M3" s="46"/>
      <c r="N3" s="45" t="s">
        <v>5</v>
      </c>
      <c r="O3" s="46"/>
      <c r="P3" s="46"/>
      <c r="Q3" s="45" t="s">
        <v>6</v>
      </c>
      <c r="R3" s="46"/>
      <c r="S3" s="46"/>
      <c r="T3" s="45" t="s">
        <v>7</v>
      </c>
      <c r="U3" s="46"/>
      <c r="V3" s="46"/>
      <c r="W3" s="45" t="s">
        <v>8</v>
      </c>
      <c r="X3" s="46"/>
      <c r="Y3" s="46"/>
      <c r="Z3" s="45" t="s">
        <v>49</v>
      </c>
      <c r="AA3" s="46"/>
      <c r="AB3" s="46"/>
      <c r="AC3" s="45" t="s">
        <v>9</v>
      </c>
      <c r="AD3" s="46"/>
      <c r="AE3" s="46"/>
      <c r="AF3" s="45" t="s">
        <v>10</v>
      </c>
      <c r="AG3" s="46"/>
      <c r="AH3" s="46"/>
      <c r="AI3" s="45" t="s">
        <v>51</v>
      </c>
      <c r="AJ3" s="46"/>
      <c r="AK3" s="46"/>
      <c r="AL3" s="45" t="s">
        <v>11</v>
      </c>
      <c r="AM3" s="46"/>
      <c r="AN3" s="46"/>
      <c r="AO3" s="45" t="s">
        <v>12</v>
      </c>
      <c r="AP3" s="46"/>
      <c r="AQ3" s="46"/>
      <c r="AR3" s="45" t="s">
        <v>13</v>
      </c>
      <c r="AS3" s="46"/>
      <c r="AT3" s="46"/>
      <c r="AU3" s="45" t="s">
        <v>14</v>
      </c>
      <c r="AV3" s="46"/>
      <c r="AW3" s="46"/>
      <c r="AX3" s="45" t="s">
        <v>15</v>
      </c>
      <c r="AY3" s="46"/>
      <c r="AZ3" s="46"/>
      <c r="BA3" s="45" t="s">
        <v>16</v>
      </c>
      <c r="BB3" s="46"/>
      <c r="BC3" s="46"/>
      <c r="BD3" s="45" t="s">
        <v>17</v>
      </c>
      <c r="BE3" s="46"/>
      <c r="BF3" s="46"/>
      <c r="BG3" s="45" t="s">
        <v>18</v>
      </c>
      <c r="BH3" s="46"/>
      <c r="BI3" s="46"/>
      <c r="BJ3" s="45" t="s">
        <v>19</v>
      </c>
      <c r="BK3" s="46"/>
      <c r="BL3" s="46"/>
      <c r="BM3" s="45" t="s">
        <v>20</v>
      </c>
      <c r="BN3" s="46"/>
      <c r="BO3" s="46"/>
      <c r="BP3" s="45" t="s">
        <v>21</v>
      </c>
      <c r="BQ3" s="46"/>
      <c r="BR3" s="46"/>
      <c r="BS3" s="45" t="s">
        <v>22</v>
      </c>
      <c r="BT3" s="46"/>
      <c r="BU3" s="46"/>
      <c r="BV3" s="45" t="s">
        <v>23</v>
      </c>
      <c r="BW3" s="46"/>
      <c r="BX3" s="46"/>
      <c r="BY3" s="45" t="s">
        <v>24</v>
      </c>
      <c r="BZ3" s="46"/>
      <c r="CA3" s="46"/>
      <c r="CB3" s="45" t="s">
        <v>25</v>
      </c>
      <c r="CC3" s="46"/>
      <c r="CD3" s="46"/>
    </row>
    <row r="4" spans="1:87" ht="13.15" customHeight="1" x14ac:dyDescent="0.2">
      <c r="A4" s="46"/>
      <c r="B4" s="45" t="s">
        <v>26</v>
      </c>
      <c r="C4" s="45" t="s">
        <v>67</v>
      </c>
      <c r="D4" s="47" t="s">
        <v>27</v>
      </c>
      <c r="E4" s="45" t="s">
        <v>26</v>
      </c>
      <c r="F4" s="45" t="s">
        <v>67</v>
      </c>
      <c r="G4" s="47" t="s">
        <v>27</v>
      </c>
      <c r="H4" s="45" t="s">
        <v>26</v>
      </c>
      <c r="I4" s="45" t="s">
        <v>67</v>
      </c>
      <c r="J4" s="47" t="s">
        <v>27</v>
      </c>
      <c r="K4" s="45" t="s">
        <v>26</v>
      </c>
      <c r="L4" s="45" t="s">
        <v>67</v>
      </c>
      <c r="M4" s="47" t="s">
        <v>27</v>
      </c>
      <c r="N4" s="45" t="s">
        <v>26</v>
      </c>
      <c r="O4" s="45" t="s">
        <v>67</v>
      </c>
      <c r="P4" s="47" t="s">
        <v>27</v>
      </c>
      <c r="Q4" s="45" t="s">
        <v>26</v>
      </c>
      <c r="R4" s="45" t="s">
        <v>67</v>
      </c>
      <c r="S4" s="47" t="s">
        <v>27</v>
      </c>
      <c r="T4" s="45" t="s">
        <v>26</v>
      </c>
      <c r="U4" s="45" t="s">
        <v>67</v>
      </c>
      <c r="V4" s="47" t="s">
        <v>27</v>
      </c>
      <c r="W4" s="45" t="s">
        <v>26</v>
      </c>
      <c r="X4" s="45" t="s">
        <v>67</v>
      </c>
      <c r="Y4" s="47" t="s">
        <v>27</v>
      </c>
      <c r="Z4" s="45" t="s">
        <v>26</v>
      </c>
      <c r="AA4" s="45" t="s">
        <v>67</v>
      </c>
      <c r="AB4" s="47" t="s">
        <v>27</v>
      </c>
      <c r="AC4" s="45" t="s">
        <v>26</v>
      </c>
      <c r="AD4" s="45" t="s">
        <v>67</v>
      </c>
      <c r="AE4" s="47" t="s">
        <v>27</v>
      </c>
      <c r="AF4" s="45" t="s">
        <v>26</v>
      </c>
      <c r="AG4" s="45" t="s">
        <v>67</v>
      </c>
      <c r="AH4" s="47" t="s">
        <v>27</v>
      </c>
      <c r="AI4" s="45" t="s">
        <v>26</v>
      </c>
      <c r="AJ4" s="45" t="s">
        <v>67</v>
      </c>
      <c r="AK4" s="47" t="s">
        <v>27</v>
      </c>
      <c r="AL4" s="45" t="s">
        <v>26</v>
      </c>
      <c r="AM4" s="45" t="s">
        <v>67</v>
      </c>
      <c r="AN4" s="47" t="s">
        <v>27</v>
      </c>
      <c r="AO4" s="45" t="s">
        <v>26</v>
      </c>
      <c r="AP4" s="45" t="s">
        <v>67</v>
      </c>
      <c r="AQ4" s="47" t="s">
        <v>27</v>
      </c>
      <c r="AR4" s="45" t="s">
        <v>26</v>
      </c>
      <c r="AS4" s="45" t="s">
        <v>67</v>
      </c>
      <c r="AT4" s="47" t="s">
        <v>27</v>
      </c>
      <c r="AU4" s="45" t="s">
        <v>26</v>
      </c>
      <c r="AV4" s="45" t="s">
        <v>67</v>
      </c>
      <c r="AW4" s="47" t="s">
        <v>27</v>
      </c>
      <c r="AX4" s="45" t="s">
        <v>26</v>
      </c>
      <c r="AY4" s="45" t="s">
        <v>67</v>
      </c>
      <c r="AZ4" s="47" t="s">
        <v>27</v>
      </c>
      <c r="BA4" s="45" t="s">
        <v>26</v>
      </c>
      <c r="BB4" s="45" t="s">
        <v>67</v>
      </c>
      <c r="BC4" s="47" t="s">
        <v>27</v>
      </c>
      <c r="BD4" s="45" t="s">
        <v>26</v>
      </c>
      <c r="BE4" s="45" t="s">
        <v>67</v>
      </c>
      <c r="BF4" s="47" t="s">
        <v>27</v>
      </c>
      <c r="BG4" s="45" t="s">
        <v>26</v>
      </c>
      <c r="BH4" s="45" t="s">
        <v>67</v>
      </c>
      <c r="BI4" s="47" t="s">
        <v>27</v>
      </c>
      <c r="BJ4" s="45" t="s">
        <v>26</v>
      </c>
      <c r="BK4" s="45" t="s">
        <v>67</v>
      </c>
      <c r="BL4" s="47" t="s">
        <v>27</v>
      </c>
      <c r="BM4" s="45" t="s">
        <v>26</v>
      </c>
      <c r="BN4" s="45" t="s">
        <v>67</v>
      </c>
      <c r="BO4" s="47" t="s">
        <v>27</v>
      </c>
      <c r="BP4" s="45" t="s">
        <v>26</v>
      </c>
      <c r="BQ4" s="45" t="s">
        <v>67</v>
      </c>
      <c r="BR4" s="47" t="s">
        <v>27</v>
      </c>
      <c r="BS4" s="45" t="s">
        <v>26</v>
      </c>
      <c r="BT4" s="45" t="s">
        <v>67</v>
      </c>
      <c r="BU4" s="47" t="s">
        <v>27</v>
      </c>
      <c r="BV4" s="45" t="s">
        <v>26</v>
      </c>
      <c r="BW4" s="45" t="s">
        <v>67</v>
      </c>
      <c r="BX4" s="47" t="s">
        <v>27</v>
      </c>
      <c r="BY4" s="45" t="s">
        <v>26</v>
      </c>
      <c r="BZ4" s="45" t="s">
        <v>67</v>
      </c>
      <c r="CA4" s="47" t="s">
        <v>27</v>
      </c>
      <c r="CB4" s="45" t="s">
        <v>26</v>
      </c>
      <c r="CC4" s="45" t="s">
        <v>67</v>
      </c>
      <c r="CD4" s="47" t="s">
        <v>27</v>
      </c>
    </row>
    <row r="5" spans="1:87" ht="18" customHeight="1" x14ac:dyDescent="0.2">
      <c r="A5" s="46"/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  <c r="AC5" s="46"/>
      <c r="AD5" s="46"/>
      <c r="AE5" s="46"/>
      <c r="AF5" s="46"/>
      <c r="AG5" s="46"/>
      <c r="AH5" s="46"/>
      <c r="AI5" s="46"/>
      <c r="AJ5" s="46"/>
      <c r="AK5" s="46"/>
      <c r="AL5" s="46"/>
      <c r="AM5" s="46"/>
      <c r="AN5" s="46"/>
      <c r="AO5" s="46"/>
      <c r="AP5" s="46"/>
      <c r="AQ5" s="46"/>
      <c r="AR5" s="46"/>
      <c r="AS5" s="46"/>
      <c r="AT5" s="46"/>
      <c r="AU5" s="46"/>
      <c r="AV5" s="46"/>
      <c r="AW5" s="46"/>
      <c r="AX5" s="46"/>
      <c r="AY5" s="46"/>
      <c r="AZ5" s="46"/>
      <c r="BA5" s="46"/>
      <c r="BB5" s="46"/>
      <c r="BC5" s="46"/>
      <c r="BD5" s="46"/>
      <c r="BE5" s="46"/>
      <c r="BF5" s="46"/>
      <c r="BG5" s="46"/>
      <c r="BH5" s="46"/>
      <c r="BI5" s="46"/>
      <c r="BJ5" s="46"/>
      <c r="BK5" s="46"/>
      <c r="BL5" s="46"/>
      <c r="BM5" s="46"/>
      <c r="BN5" s="46"/>
      <c r="BO5" s="46"/>
      <c r="BP5" s="46"/>
      <c r="BQ5" s="46"/>
      <c r="BR5" s="46"/>
      <c r="BS5" s="46"/>
      <c r="BT5" s="46"/>
      <c r="BU5" s="46"/>
      <c r="BV5" s="46"/>
      <c r="BW5" s="46"/>
      <c r="BX5" s="46"/>
      <c r="BY5" s="46"/>
      <c r="BZ5" s="46"/>
      <c r="CA5" s="46"/>
      <c r="CB5" s="46"/>
      <c r="CC5" s="46"/>
      <c r="CD5" s="48"/>
      <c r="CF5" s="23"/>
      <c r="CG5" s="23"/>
      <c r="CH5" s="23"/>
      <c r="CI5" s="23"/>
    </row>
    <row r="6" spans="1:87" ht="15.75" x14ac:dyDescent="0.2">
      <c r="A6" s="5" t="s">
        <v>28</v>
      </c>
      <c r="B6" s="24"/>
      <c r="C6" s="24"/>
      <c r="D6" s="25">
        <f t="shared" ref="D6:D27" si="0">IF(B6=0,0,C6/B6)</f>
        <v>0</v>
      </c>
      <c r="E6" s="26"/>
      <c r="F6" s="26"/>
      <c r="G6" s="25">
        <f t="shared" ref="G6:G27" si="1">IF(E6=0,0,F6/E6)</f>
        <v>0</v>
      </c>
      <c r="H6" s="26"/>
      <c r="I6" s="26"/>
      <c r="J6" s="25">
        <f t="shared" ref="J6:J27" si="2">IF(H6=0,0,I6/H6)</f>
        <v>0</v>
      </c>
      <c r="K6" s="26"/>
      <c r="L6" s="26"/>
      <c r="M6" s="25">
        <f t="shared" ref="M6:M27" si="3">IF(K6=0,0,L6/K6)</f>
        <v>0</v>
      </c>
      <c r="N6" s="26"/>
      <c r="O6" s="26"/>
      <c r="P6" s="25">
        <f t="shared" ref="P6:P27" si="4">IF(N6=0,0,O6/N6)</f>
        <v>0</v>
      </c>
      <c r="Q6" s="26"/>
      <c r="R6" s="26"/>
      <c r="S6" s="25">
        <f t="shared" ref="S6:S27" si="5">IF(Q6=0,0,R6/Q6)</f>
        <v>0</v>
      </c>
      <c r="T6" s="26"/>
      <c r="U6" s="26"/>
      <c r="V6" s="25">
        <f t="shared" ref="V6:V27" si="6">IF(T6=0,0,U6/T6)</f>
        <v>0</v>
      </c>
      <c r="W6" s="26"/>
      <c r="X6" s="26"/>
      <c r="Y6" s="25">
        <f t="shared" ref="Y6:Y27" si="7">IF(W6=0,0,X6/W6)</f>
        <v>0</v>
      </c>
      <c r="Z6" s="26"/>
      <c r="AA6" s="26"/>
      <c r="AB6" s="25">
        <f t="shared" ref="AB6:AB27" si="8">IF(Z6=0,0,AA6/Z6)</f>
        <v>0</v>
      </c>
      <c r="AC6" s="26"/>
      <c r="AD6" s="26"/>
      <c r="AE6" s="25">
        <f t="shared" ref="AE6:AE27" si="9">IF(AC6=0,0,AD6/AC6)</f>
        <v>0</v>
      </c>
      <c r="AF6" s="26"/>
      <c r="AG6" s="26"/>
      <c r="AH6" s="25">
        <f t="shared" ref="AH6:AH27" si="10">IF(AF6=0,0,AG6/AF6)</f>
        <v>0</v>
      </c>
      <c r="AI6" s="26"/>
      <c r="AJ6" s="26"/>
      <c r="AK6" s="11">
        <f t="shared" ref="AK6:AK27" si="11">IF(AI6=0,0,AJ6/AI6)</f>
        <v>0</v>
      </c>
      <c r="AL6" s="26"/>
      <c r="AM6" s="26"/>
      <c r="AN6" s="12">
        <f t="shared" ref="AN6:AN27" si="12">IF(AL6=0,0,AM6/AL6)</f>
        <v>0</v>
      </c>
      <c r="AO6" s="26"/>
      <c r="AP6" s="26"/>
      <c r="AQ6" s="12">
        <f t="shared" ref="AQ6:AQ27" si="13">IF(AO6=0,0,AP6/AO6)</f>
        <v>0</v>
      </c>
      <c r="AR6" s="26"/>
      <c r="AS6" s="26"/>
      <c r="AT6" s="12">
        <f t="shared" ref="AT6:AT27" si="14">IF(AR6=0,0,AS6/AR6)</f>
        <v>0</v>
      </c>
      <c r="AU6" s="26"/>
      <c r="AV6" s="26"/>
      <c r="AW6" s="12">
        <f t="shared" ref="AW6:AW27" si="15">IF(AU6=0,0,AV6/AU6)</f>
        <v>0</v>
      </c>
      <c r="AX6" s="26"/>
      <c r="AY6" s="26"/>
      <c r="AZ6" s="12">
        <f t="shared" ref="AZ6:AZ27" si="16">IF(AX6=0,0,AY6/AX6)</f>
        <v>0</v>
      </c>
      <c r="BA6" s="26"/>
      <c r="BB6" s="26"/>
      <c r="BC6" s="12">
        <f t="shared" ref="BC6:BC27" si="17">IF(BA6=0,0,BB6/BA6)</f>
        <v>0</v>
      </c>
      <c r="BD6" s="26"/>
      <c r="BE6" s="26"/>
      <c r="BF6" s="12">
        <f t="shared" ref="BF6:BF27" si="18">IF(BD6=0,0,BE6/BD6)</f>
        <v>0</v>
      </c>
      <c r="BG6" s="26"/>
      <c r="BH6" s="26"/>
      <c r="BI6" s="12">
        <f t="shared" ref="BI6:BI27" si="19">IF(BG6=0,0,BH6/BG6)</f>
        <v>0</v>
      </c>
      <c r="BJ6" s="26"/>
      <c r="BK6" s="26"/>
      <c r="BL6" s="12">
        <f t="shared" ref="BL6:BL27" si="20">IF(BJ6=0,0,BK6/BJ6)</f>
        <v>0</v>
      </c>
      <c r="BM6" s="26"/>
      <c r="BN6" s="26"/>
      <c r="BO6" s="12">
        <f t="shared" ref="BO6:BO27" si="21">IF(BM6=0,0,BN6/BM6)</f>
        <v>0</v>
      </c>
      <c r="BP6" s="26"/>
      <c r="BQ6" s="26"/>
      <c r="BR6" s="12">
        <f t="shared" ref="BR6:BR27" si="22">IF(BP6=0,0,BQ6/BP6)</f>
        <v>0</v>
      </c>
      <c r="BS6" s="26"/>
      <c r="BT6" s="26"/>
      <c r="BU6" s="12">
        <f t="shared" ref="BU6:BU27" si="23">IF(BS6=0,0,BT6/BS6)</f>
        <v>0</v>
      </c>
      <c r="BV6" s="26"/>
      <c r="BW6" s="26"/>
      <c r="BX6" s="25">
        <f t="shared" ref="BX6:BX27" si="24">IF(BV6=0,0,BW6/BV6)</f>
        <v>0</v>
      </c>
      <c r="BY6" s="24"/>
      <c r="BZ6" s="24"/>
      <c r="CA6" s="12">
        <f t="shared" ref="CA6:CA27" si="25">IF(BY6=0,0,BZ6/BY6)</f>
        <v>0</v>
      </c>
      <c r="CB6" s="3">
        <f>B6+E6+H6+K6+N6+Q6+T6+W6+Z6+AC6+AF6+AI6+AL6+AO6+AR6+AU6+AX6+BA6+BD6+BG6+BJ6+BM6+BP6+BS6+BV6+BY6</f>
        <v>0</v>
      </c>
      <c r="CC6" s="3">
        <f>C6+F6+I6+L6+O6+R6+U6+X6+AA6+AD6+AG6+AJ6+AM6+AP6+AS6+AV6+AY6+BB6+BE6+BH6+BK6+BN6+BQ6+BT6+BW6+BZ6</f>
        <v>0</v>
      </c>
      <c r="CD6" s="19">
        <f t="shared" ref="CD6:CD27" si="26">IF(CB6=0,0,CC6/CB6)</f>
        <v>0</v>
      </c>
      <c r="CF6" s="27"/>
      <c r="CG6" s="27"/>
      <c r="CH6" s="23"/>
      <c r="CI6" s="23"/>
    </row>
    <row r="7" spans="1:87" ht="31.5" x14ac:dyDescent="0.2">
      <c r="A7" s="5" t="s">
        <v>29</v>
      </c>
      <c r="B7" s="24"/>
      <c r="C7" s="24"/>
      <c r="D7" s="25">
        <f t="shared" si="0"/>
        <v>0</v>
      </c>
      <c r="E7" s="26"/>
      <c r="F7" s="26"/>
      <c r="G7" s="25">
        <f t="shared" si="1"/>
        <v>0</v>
      </c>
      <c r="H7" s="26"/>
      <c r="I7" s="26"/>
      <c r="J7" s="25">
        <f t="shared" si="2"/>
        <v>0</v>
      </c>
      <c r="K7" s="26"/>
      <c r="L7" s="26"/>
      <c r="M7" s="25">
        <f t="shared" si="3"/>
        <v>0</v>
      </c>
      <c r="N7" s="26"/>
      <c r="O7" s="26"/>
      <c r="P7" s="25">
        <f t="shared" si="4"/>
        <v>0</v>
      </c>
      <c r="Q7" s="26"/>
      <c r="R7" s="26"/>
      <c r="S7" s="25">
        <f t="shared" si="5"/>
        <v>0</v>
      </c>
      <c r="T7" s="26"/>
      <c r="U7" s="26"/>
      <c r="V7" s="25">
        <f t="shared" si="6"/>
        <v>0</v>
      </c>
      <c r="W7" s="26"/>
      <c r="X7" s="26"/>
      <c r="Y7" s="25">
        <f t="shared" si="7"/>
        <v>0</v>
      </c>
      <c r="Z7" s="26"/>
      <c r="AA7" s="26"/>
      <c r="AB7" s="25">
        <f t="shared" si="8"/>
        <v>0</v>
      </c>
      <c r="AC7" s="26"/>
      <c r="AD7" s="26"/>
      <c r="AE7" s="25">
        <f t="shared" si="9"/>
        <v>0</v>
      </c>
      <c r="AF7" s="26"/>
      <c r="AG7" s="26"/>
      <c r="AH7" s="25">
        <f t="shared" si="10"/>
        <v>0</v>
      </c>
      <c r="AI7" s="26"/>
      <c r="AJ7" s="26"/>
      <c r="AK7" s="11">
        <f t="shared" si="11"/>
        <v>0</v>
      </c>
      <c r="AL7" s="26"/>
      <c r="AM7" s="26"/>
      <c r="AN7" s="12">
        <f t="shared" si="12"/>
        <v>0</v>
      </c>
      <c r="AO7" s="26"/>
      <c r="AP7" s="26"/>
      <c r="AQ7" s="12">
        <f t="shared" si="13"/>
        <v>0</v>
      </c>
      <c r="AR7" s="26"/>
      <c r="AS7" s="26"/>
      <c r="AT7" s="12">
        <f t="shared" si="14"/>
        <v>0</v>
      </c>
      <c r="AU7" s="26"/>
      <c r="AV7" s="26"/>
      <c r="AW7" s="12">
        <f t="shared" si="15"/>
        <v>0</v>
      </c>
      <c r="AX7" s="26"/>
      <c r="AY7" s="26"/>
      <c r="AZ7" s="12">
        <f t="shared" si="16"/>
        <v>0</v>
      </c>
      <c r="BA7" s="26"/>
      <c r="BB7" s="26"/>
      <c r="BC7" s="12">
        <f t="shared" si="17"/>
        <v>0</v>
      </c>
      <c r="BD7" s="26"/>
      <c r="BE7" s="26"/>
      <c r="BF7" s="12">
        <f t="shared" si="18"/>
        <v>0</v>
      </c>
      <c r="BG7" s="26"/>
      <c r="BH7" s="26"/>
      <c r="BI7" s="25">
        <f t="shared" si="19"/>
        <v>0</v>
      </c>
      <c r="BJ7" s="26"/>
      <c r="BK7" s="26"/>
      <c r="BL7" s="12">
        <f t="shared" si="20"/>
        <v>0</v>
      </c>
      <c r="BM7" s="26"/>
      <c r="BN7" s="26"/>
      <c r="BO7" s="25">
        <f t="shared" si="21"/>
        <v>0</v>
      </c>
      <c r="BP7" s="26"/>
      <c r="BQ7" s="26"/>
      <c r="BR7" s="12">
        <f t="shared" si="22"/>
        <v>0</v>
      </c>
      <c r="BS7" s="26"/>
      <c r="BT7" s="26"/>
      <c r="BU7" s="12">
        <f t="shared" si="23"/>
        <v>0</v>
      </c>
      <c r="BV7" s="26"/>
      <c r="BW7" s="26"/>
      <c r="BX7" s="25">
        <f t="shared" si="24"/>
        <v>0</v>
      </c>
      <c r="BY7" s="24"/>
      <c r="BZ7" s="24"/>
      <c r="CA7" s="12">
        <f t="shared" si="25"/>
        <v>0</v>
      </c>
      <c r="CB7" s="3">
        <f>B7+E7+H7+K7+N7+Q7+T7+W7+Z7+AC7+AF7+AI7+AL7+AO7+AR7+AU7+AX7+BA7+BD7+BG7+BJ7+BM7+BP7+BS7+BV7+BY7</f>
        <v>0</v>
      </c>
      <c r="CC7" s="3">
        <f t="shared" ref="CC7:CC12" si="27">BZ7+BW7+BT7+BQ7+BN7+BK7+BH7+BE7+BB7+AY7+AV7+AS7+AP7+AM7+AJ7+AG7+AD7+AA7+X7+U7+R7+O7+L7+I7+F7+C7</f>
        <v>0</v>
      </c>
      <c r="CD7" s="19">
        <f t="shared" si="26"/>
        <v>0</v>
      </c>
      <c r="CF7" s="27"/>
      <c r="CG7" s="27"/>
      <c r="CH7" s="23"/>
      <c r="CI7" s="23"/>
    </row>
    <row r="8" spans="1:87" ht="47.25" x14ac:dyDescent="0.2">
      <c r="A8" s="5" t="s">
        <v>30</v>
      </c>
      <c r="B8" s="24"/>
      <c r="C8" s="24"/>
      <c r="D8" s="25">
        <f t="shared" si="0"/>
        <v>0</v>
      </c>
      <c r="E8" s="26"/>
      <c r="F8" s="26"/>
      <c r="G8" s="25">
        <f t="shared" si="1"/>
        <v>0</v>
      </c>
      <c r="H8" s="26"/>
      <c r="I8" s="26"/>
      <c r="J8" s="25">
        <f t="shared" si="2"/>
        <v>0</v>
      </c>
      <c r="K8" s="26"/>
      <c r="L8" s="26"/>
      <c r="M8" s="25">
        <f t="shared" si="3"/>
        <v>0</v>
      </c>
      <c r="N8" s="26"/>
      <c r="O8" s="26"/>
      <c r="P8" s="25">
        <f t="shared" si="4"/>
        <v>0</v>
      </c>
      <c r="Q8" s="26"/>
      <c r="R8" s="26"/>
      <c r="S8" s="25">
        <f t="shared" si="5"/>
        <v>0</v>
      </c>
      <c r="T8" s="26"/>
      <c r="U8" s="26"/>
      <c r="V8" s="25">
        <f t="shared" si="6"/>
        <v>0</v>
      </c>
      <c r="W8" s="26"/>
      <c r="X8" s="26"/>
      <c r="Y8" s="25">
        <f t="shared" si="7"/>
        <v>0</v>
      </c>
      <c r="Z8" s="26"/>
      <c r="AA8" s="26"/>
      <c r="AB8" s="25">
        <f t="shared" si="8"/>
        <v>0</v>
      </c>
      <c r="AC8" s="26"/>
      <c r="AD8" s="26"/>
      <c r="AE8" s="25">
        <f t="shared" si="9"/>
        <v>0</v>
      </c>
      <c r="AF8" s="26"/>
      <c r="AG8" s="26"/>
      <c r="AH8" s="25">
        <f t="shared" si="10"/>
        <v>0</v>
      </c>
      <c r="AI8" s="26"/>
      <c r="AJ8" s="26"/>
      <c r="AK8" s="11">
        <f t="shared" si="11"/>
        <v>0</v>
      </c>
      <c r="AL8" s="26"/>
      <c r="AM8" s="26"/>
      <c r="AN8" s="12">
        <f t="shared" si="12"/>
        <v>0</v>
      </c>
      <c r="AO8" s="26"/>
      <c r="AP8" s="26"/>
      <c r="AQ8" s="12">
        <f t="shared" si="13"/>
        <v>0</v>
      </c>
      <c r="AR8" s="26"/>
      <c r="AS8" s="26"/>
      <c r="AT8" s="12">
        <f t="shared" si="14"/>
        <v>0</v>
      </c>
      <c r="AU8" s="26"/>
      <c r="AV8" s="26"/>
      <c r="AW8" s="12">
        <f t="shared" si="15"/>
        <v>0</v>
      </c>
      <c r="AX8" s="26"/>
      <c r="AY8" s="26"/>
      <c r="AZ8" s="12">
        <f t="shared" si="16"/>
        <v>0</v>
      </c>
      <c r="BA8" s="26"/>
      <c r="BB8" s="26"/>
      <c r="BC8" s="12">
        <f t="shared" si="17"/>
        <v>0</v>
      </c>
      <c r="BD8" s="26"/>
      <c r="BE8" s="26"/>
      <c r="BF8" s="12">
        <f t="shared" si="18"/>
        <v>0</v>
      </c>
      <c r="BG8" s="26"/>
      <c r="BH8" s="26"/>
      <c r="BI8" s="12">
        <f t="shared" si="19"/>
        <v>0</v>
      </c>
      <c r="BJ8" s="26"/>
      <c r="BK8" s="26"/>
      <c r="BL8" s="12">
        <f t="shared" si="20"/>
        <v>0</v>
      </c>
      <c r="BM8" s="26"/>
      <c r="BN8" s="26"/>
      <c r="BO8" s="12">
        <f t="shared" si="21"/>
        <v>0</v>
      </c>
      <c r="BP8" s="26"/>
      <c r="BQ8" s="26"/>
      <c r="BR8" s="12">
        <f t="shared" si="22"/>
        <v>0</v>
      </c>
      <c r="BS8" s="26"/>
      <c r="BT8" s="26"/>
      <c r="BU8" s="12">
        <f t="shared" si="23"/>
        <v>0</v>
      </c>
      <c r="BV8" s="26"/>
      <c r="BW8" s="26"/>
      <c r="BX8" s="25">
        <f t="shared" si="24"/>
        <v>0</v>
      </c>
      <c r="BY8" s="24"/>
      <c r="BZ8" s="24"/>
      <c r="CA8" s="12">
        <f t="shared" si="25"/>
        <v>0</v>
      </c>
      <c r="CB8" s="3">
        <f>B8+E8+H8+K8+N8+Q8+T8+W8+Z8+AC8+AF8+AI8+AL8+AO8+AR8+AU8+AX8+BA8+BD8+BG8+BJ8+BM8+BP8+BS8+BV8+BY8</f>
        <v>0</v>
      </c>
      <c r="CC8" s="3">
        <f t="shared" si="27"/>
        <v>0</v>
      </c>
      <c r="CD8" s="19">
        <f t="shared" si="26"/>
        <v>0</v>
      </c>
      <c r="CF8" s="27"/>
      <c r="CG8" s="27"/>
      <c r="CH8" s="23"/>
      <c r="CI8" s="23"/>
    </row>
    <row r="9" spans="1:87" ht="47.25" x14ac:dyDescent="0.2">
      <c r="A9" s="5" t="s">
        <v>31</v>
      </c>
      <c r="B9" s="24"/>
      <c r="C9" s="24"/>
      <c r="D9" s="25">
        <f t="shared" si="0"/>
        <v>0</v>
      </c>
      <c r="E9" s="26"/>
      <c r="F9" s="26"/>
      <c r="G9" s="25">
        <f t="shared" si="1"/>
        <v>0</v>
      </c>
      <c r="H9" s="26"/>
      <c r="I9" s="26"/>
      <c r="J9" s="25">
        <f t="shared" si="2"/>
        <v>0</v>
      </c>
      <c r="K9" s="26"/>
      <c r="L9" s="26"/>
      <c r="M9" s="25">
        <f t="shared" si="3"/>
        <v>0</v>
      </c>
      <c r="N9" s="26"/>
      <c r="O9" s="26"/>
      <c r="P9" s="25">
        <f t="shared" si="4"/>
        <v>0</v>
      </c>
      <c r="Q9" s="26"/>
      <c r="R9" s="26"/>
      <c r="S9" s="25">
        <f t="shared" si="5"/>
        <v>0</v>
      </c>
      <c r="T9" s="26"/>
      <c r="U9" s="26"/>
      <c r="V9" s="25">
        <f t="shared" si="6"/>
        <v>0</v>
      </c>
      <c r="W9" s="26"/>
      <c r="X9" s="26"/>
      <c r="Y9" s="25">
        <f t="shared" si="7"/>
        <v>0</v>
      </c>
      <c r="Z9" s="26"/>
      <c r="AA9" s="26"/>
      <c r="AB9" s="25">
        <f t="shared" si="8"/>
        <v>0</v>
      </c>
      <c r="AC9" s="26"/>
      <c r="AD9" s="26"/>
      <c r="AE9" s="25">
        <f t="shared" si="9"/>
        <v>0</v>
      </c>
      <c r="AF9" s="26"/>
      <c r="AG9" s="26"/>
      <c r="AH9" s="25">
        <f t="shared" si="10"/>
        <v>0</v>
      </c>
      <c r="AI9" s="26"/>
      <c r="AJ9" s="26"/>
      <c r="AK9" s="11">
        <f t="shared" si="11"/>
        <v>0</v>
      </c>
      <c r="AL9" s="26"/>
      <c r="AM9" s="26"/>
      <c r="AN9" s="12">
        <f t="shared" si="12"/>
        <v>0</v>
      </c>
      <c r="AO9" s="26"/>
      <c r="AP9" s="26"/>
      <c r="AQ9" s="12">
        <f t="shared" si="13"/>
        <v>0</v>
      </c>
      <c r="AR9" s="26"/>
      <c r="AS9" s="26"/>
      <c r="AT9" s="12">
        <f t="shared" si="14"/>
        <v>0</v>
      </c>
      <c r="AU9" s="26"/>
      <c r="AV9" s="26"/>
      <c r="AW9" s="12">
        <f t="shared" si="15"/>
        <v>0</v>
      </c>
      <c r="AX9" s="26"/>
      <c r="AY9" s="26"/>
      <c r="AZ9" s="12">
        <f t="shared" si="16"/>
        <v>0</v>
      </c>
      <c r="BA9" s="26"/>
      <c r="BB9" s="26"/>
      <c r="BC9" s="12">
        <f t="shared" si="17"/>
        <v>0</v>
      </c>
      <c r="BD9" s="26"/>
      <c r="BE9" s="26"/>
      <c r="BF9" s="12">
        <f t="shared" si="18"/>
        <v>0</v>
      </c>
      <c r="BG9" s="26"/>
      <c r="BH9" s="26"/>
      <c r="BI9" s="12">
        <f t="shared" si="19"/>
        <v>0</v>
      </c>
      <c r="BJ9" s="26"/>
      <c r="BK9" s="26"/>
      <c r="BL9" s="12">
        <f t="shared" si="20"/>
        <v>0</v>
      </c>
      <c r="BM9" s="26"/>
      <c r="BN9" s="26"/>
      <c r="BO9" s="12">
        <f t="shared" si="21"/>
        <v>0</v>
      </c>
      <c r="BP9" s="26"/>
      <c r="BQ9" s="26"/>
      <c r="BR9" s="12">
        <f t="shared" si="22"/>
        <v>0</v>
      </c>
      <c r="BS9" s="26"/>
      <c r="BT9" s="26"/>
      <c r="BU9" s="12">
        <f t="shared" si="23"/>
        <v>0</v>
      </c>
      <c r="BV9" s="26"/>
      <c r="BW9" s="26"/>
      <c r="BX9" s="25">
        <f t="shared" si="24"/>
        <v>0</v>
      </c>
      <c r="BY9" s="24"/>
      <c r="BZ9" s="24"/>
      <c r="CA9" s="12">
        <f t="shared" si="25"/>
        <v>0</v>
      </c>
      <c r="CB9" s="3">
        <f>B9+E9+H9+K9+N9+Q9+T9+W9+Z9+AC9+AF9+AI9+AL9+AO9+AR9+AU9+AX9+BA9+BD9+BG9+BJ9+BM9+BP9+BS9+BV9+BY9</f>
        <v>0</v>
      </c>
      <c r="CC9" s="3">
        <f t="shared" si="27"/>
        <v>0</v>
      </c>
      <c r="CD9" s="19">
        <f t="shared" si="26"/>
        <v>0</v>
      </c>
      <c r="CF9" s="27"/>
      <c r="CG9" s="27"/>
      <c r="CH9" s="23"/>
      <c r="CI9" s="23"/>
    </row>
    <row r="10" spans="1:87" ht="31.5" x14ac:dyDescent="0.2">
      <c r="A10" s="5" t="s">
        <v>50</v>
      </c>
      <c r="B10" s="24"/>
      <c r="C10" s="24"/>
      <c r="D10" s="25">
        <f t="shared" si="0"/>
        <v>0</v>
      </c>
      <c r="E10" s="26"/>
      <c r="F10" s="26"/>
      <c r="G10" s="25">
        <f t="shared" si="1"/>
        <v>0</v>
      </c>
      <c r="H10" s="26"/>
      <c r="I10" s="26"/>
      <c r="J10" s="25">
        <f t="shared" si="2"/>
        <v>0</v>
      </c>
      <c r="K10" s="26"/>
      <c r="L10" s="26"/>
      <c r="M10" s="25">
        <f t="shared" si="3"/>
        <v>0</v>
      </c>
      <c r="N10" s="26"/>
      <c r="O10" s="26"/>
      <c r="P10" s="25">
        <f t="shared" si="4"/>
        <v>0</v>
      </c>
      <c r="Q10" s="26"/>
      <c r="R10" s="26"/>
      <c r="S10" s="25">
        <f t="shared" si="5"/>
        <v>0</v>
      </c>
      <c r="T10" s="26"/>
      <c r="U10" s="26"/>
      <c r="V10" s="25">
        <f t="shared" si="6"/>
        <v>0</v>
      </c>
      <c r="W10" s="26"/>
      <c r="X10" s="26"/>
      <c r="Y10" s="25">
        <f t="shared" si="7"/>
        <v>0</v>
      </c>
      <c r="Z10" s="26"/>
      <c r="AA10" s="26"/>
      <c r="AB10" s="25">
        <f t="shared" si="8"/>
        <v>0</v>
      </c>
      <c r="AC10" s="26"/>
      <c r="AD10" s="26"/>
      <c r="AE10" s="25">
        <f t="shared" si="9"/>
        <v>0</v>
      </c>
      <c r="AF10" s="26"/>
      <c r="AG10" s="26"/>
      <c r="AH10" s="25">
        <f t="shared" si="10"/>
        <v>0</v>
      </c>
      <c r="AI10" s="26"/>
      <c r="AJ10" s="26"/>
      <c r="AK10" s="25">
        <f t="shared" si="11"/>
        <v>0</v>
      </c>
      <c r="AL10" s="26"/>
      <c r="AM10" s="26"/>
      <c r="AN10" s="25">
        <f t="shared" si="12"/>
        <v>0</v>
      </c>
      <c r="AO10" s="26"/>
      <c r="AP10" s="26"/>
      <c r="AQ10" s="25">
        <f t="shared" si="13"/>
        <v>0</v>
      </c>
      <c r="AR10" s="26"/>
      <c r="AS10" s="26"/>
      <c r="AT10" s="25">
        <f t="shared" si="14"/>
        <v>0</v>
      </c>
      <c r="AU10" s="26"/>
      <c r="AV10" s="26"/>
      <c r="AW10" s="25">
        <f t="shared" si="15"/>
        <v>0</v>
      </c>
      <c r="AX10" s="26"/>
      <c r="AY10" s="26"/>
      <c r="AZ10" s="25">
        <f t="shared" si="16"/>
        <v>0</v>
      </c>
      <c r="BA10" s="26"/>
      <c r="BB10" s="26"/>
      <c r="BC10" s="25">
        <f t="shared" si="17"/>
        <v>0</v>
      </c>
      <c r="BD10" s="26"/>
      <c r="BE10" s="26"/>
      <c r="BF10" s="25">
        <f t="shared" si="18"/>
        <v>0</v>
      </c>
      <c r="BG10" s="26"/>
      <c r="BH10" s="26"/>
      <c r="BI10" s="25">
        <f t="shared" si="19"/>
        <v>0</v>
      </c>
      <c r="BJ10" s="26"/>
      <c r="BK10" s="26"/>
      <c r="BL10" s="25">
        <f t="shared" si="20"/>
        <v>0</v>
      </c>
      <c r="BM10" s="26"/>
      <c r="BN10" s="26"/>
      <c r="BO10" s="25">
        <f t="shared" si="21"/>
        <v>0</v>
      </c>
      <c r="BP10" s="26"/>
      <c r="BQ10" s="26"/>
      <c r="BR10" s="25">
        <f t="shared" si="22"/>
        <v>0</v>
      </c>
      <c r="BS10" s="26"/>
      <c r="BT10" s="26"/>
      <c r="BU10" s="12">
        <f t="shared" si="23"/>
        <v>0</v>
      </c>
      <c r="BV10" s="26"/>
      <c r="BW10" s="26"/>
      <c r="BX10" s="25">
        <f t="shared" si="24"/>
        <v>0</v>
      </c>
      <c r="BY10" s="24"/>
      <c r="BZ10" s="24"/>
      <c r="CA10" s="12">
        <f t="shared" si="25"/>
        <v>0</v>
      </c>
      <c r="CB10" s="3">
        <f>B10+E10+H10+K10+N10+Q10+T10+W10+Z10+AC10+AF10+AI10+AL10+AO10+AR10+AU10+AX10+BA10+BD10+BG10+BJ10+BM10+BP10+BS10+BV10+BY10</f>
        <v>0</v>
      </c>
      <c r="CC10" s="3">
        <f t="shared" si="27"/>
        <v>0</v>
      </c>
      <c r="CD10" s="19">
        <f t="shared" si="26"/>
        <v>0</v>
      </c>
      <c r="CF10" s="27"/>
      <c r="CG10" s="27"/>
      <c r="CH10" s="23"/>
      <c r="CI10" s="27"/>
    </row>
    <row r="11" spans="1:87" ht="31.5" x14ac:dyDescent="0.2">
      <c r="A11" s="5" t="s">
        <v>32</v>
      </c>
      <c r="B11" s="24"/>
      <c r="C11" s="24"/>
      <c r="D11" s="25">
        <f t="shared" si="0"/>
        <v>0</v>
      </c>
      <c r="E11" s="26"/>
      <c r="F11" s="26"/>
      <c r="G11" s="25">
        <f t="shared" si="1"/>
        <v>0</v>
      </c>
      <c r="H11" s="26"/>
      <c r="I11" s="26"/>
      <c r="J11" s="25">
        <f t="shared" si="2"/>
        <v>0</v>
      </c>
      <c r="K11" s="26"/>
      <c r="L11" s="26"/>
      <c r="M11" s="25">
        <f t="shared" si="3"/>
        <v>0</v>
      </c>
      <c r="N11" s="26"/>
      <c r="O11" s="26"/>
      <c r="P11" s="25">
        <f t="shared" si="4"/>
        <v>0</v>
      </c>
      <c r="Q11" s="26"/>
      <c r="R11" s="26"/>
      <c r="S11" s="25">
        <f t="shared" si="5"/>
        <v>0</v>
      </c>
      <c r="T11" s="26"/>
      <c r="U11" s="26"/>
      <c r="V11" s="25">
        <f t="shared" si="6"/>
        <v>0</v>
      </c>
      <c r="W11" s="26"/>
      <c r="X11" s="26"/>
      <c r="Y11" s="25">
        <f t="shared" si="7"/>
        <v>0</v>
      </c>
      <c r="Z11" s="26"/>
      <c r="AA11" s="26"/>
      <c r="AB11" s="25">
        <f t="shared" si="8"/>
        <v>0</v>
      </c>
      <c r="AC11" s="26"/>
      <c r="AD11" s="26"/>
      <c r="AE11" s="25">
        <f t="shared" si="9"/>
        <v>0</v>
      </c>
      <c r="AF11" s="26"/>
      <c r="AG11" s="26"/>
      <c r="AH11" s="25">
        <f t="shared" si="10"/>
        <v>0</v>
      </c>
      <c r="AI11" s="26"/>
      <c r="AJ11" s="26"/>
      <c r="AK11" s="11">
        <f t="shared" si="11"/>
        <v>0</v>
      </c>
      <c r="AL11" s="26"/>
      <c r="AM11" s="26"/>
      <c r="AN11" s="12">
        <f t="shared" si="12"/>
        <v>0</v>
      </c>
      <c r="AO11" s="26"/>
      <c r="AP11" s="26"/>
      <c r="AQ11" s="25">
        <f t="shared" si="13"/>
        <v>0</v>
      </c>
      <c r="AR11" s="26"/>
      <c r="AS11" s="26"/>
      <c r="AT11" s="25">
        <f t="shared" si="14"/>
        <v>0</v>
      </c>
      <c r="AU11" s="26"/>
      <c r="AV11" s="26"/>
      <c r="AW11" s="12">
        <f t="shared" si="15"/>
        <v>0</v>
      </c>
      <c r="AX11" s="26"/>
      <c r="AY11" s="26"/>
      <c r="AZ11" s="12">
        <f t="shared" si="16"/>
        <v>0</v>
      </c>
      <c r="BA11" s="26"/>
      <c r="BB11" s="26"/>
      <c r="BC11" s="25">
        <f t="shared" si="17"/>
        <v>0</v>
      </c>
      <c r="BD11" s="26"/>
      <c r="BE11" s="26"/>
      <c r="BF11" s="12">
        <f t="shared" si="18"/>
        <v>0</v>
      </c>
      <c r="BG11" s="26"/>
      <c r="BH11" s="26"/>
      <c r="BI11" s="12">
        <f t="shared" si="19"/>
        <v>0</v>
      </c>
      <c r="BJ11" s="26"/>
      <c r="BK11" s="26"/>
      <c r="BL11" s="25">
        <f t="shared" si="20"/>
        <v>0</v>
      </c>
      <c r="BM11" s="26"/>
      <c r="BN11" s="26"/>
      <c r="BO11" s="25">
        <f t="shared" si="21"/>
        <v>0</v>
      </c>
      <c r="BP11" s="26"/>
      <c r="BQ11" s="26"/>
      <c r="BR11" s="25">
        <f t="shared" si="22"/>
        <v>0</v>
      </c>
      <c r="BS11" s="26"/>
      <c r="BT11" s="26"/>
      <c r="BU11" s="12">
        <f t="shared" si="23"/>
        <v>0</v>
      </c>
      <c r="BV11" s="26"/>
      <c r="BW11" s="26"/>
      <c r="BX11" s="25">
        <f t="shared" si="24"/>
        <v>0</v>
      </c>
      <c r="BY11" s="24"/>
      <c r="BZ11" s="24"/>
      <c r="CA11" s="12">
        <f t="shared" si="25"/>
        <v>0</v>
      </c>
      <c r="CB11" s="3">
        <f>B11+E11+H11+K11+N11+Q11+T11+W11+Z11+AC11+AF11+AI11+AL11+AO11+AR11+AU11+AX11+BA11+BD11+BG11+BJ11+BM11+BP11+BS11+BV11+BY11</f>
        <v>0</v>
      </c>
      <c r="CC11" s="3">
        <f t="shared" si="27"/>
        <v>0</v>
      </c>
      <c r="CD11" s="19">
        <f t="shared" si="26"/>
        <v>0</v>
      </c>
      <c r="CF11" s="27"/>
      <c r="CG11" s="27"/>
      <c r="CH11" s="23"/>
      <c r="CI11" s="23"/>
    </row>
    <row r="12" spans="1:87" s="13" customFormat="1" ht="15.75" x14ac:dyDescent="0.25">
      <c r="A12" s="6" t="s">
        <v>33</v>
      </c>
      <c r="B12" s="28"/>
      <c r="C12" s="28"/>
      <c r="D12" s="16">
        <f t="shared" si="0"/>
        <v>0</v>
      </c>
      <c r="E12" s="29"/>
      <c r="F12" s="29"/>
      <c r="G12" s="16">
        <f t="shared" si="1"/>
        <v>0</v>
      </c>
      <c r="H12" s="29"/>
      <c r="I12" s="29"/>
      <c r="J12" s="16">
        <f t="shared" si="2"/>
        <v>0</v>
      </c>
      <c r="K12" s="29"/>
      <c r="L12" s="29"/>
      <c r="M12" s="16">
        <f t="shared" si="3"/>
        <v>0</v>
      </c>
      <c r="N12" s="29"/>
      <c r="O12" s="29"/>
      <c r="P12" s="16">
        <f t="shared" si="4"/>
        <v>0</v>
      </c>
      <c r="Q12" s="29"/>
      <c r="R12" s="29"/>
      <c r="S12" s="16">
        <f t="shared" si="5"/>
        <v>0</v>
      </c>
      <c r="T12" s="29"/>
      <c r="U12" s="29"/>
      <c r="V12" s="16">
        <f t="shared" si="6"/>
        <v>0</v>
      </c>
      <c r="W12" s="29"/>
      <c r="X12" s="29"/>
      <c r="Y12" s="16">
        <f t="shared" si="7"/>
        <v>0</v>
      </c>
      <c r="Z12" s="29"/>
      <c r="AA12" s="29"/>
      <c r="AB12" s="16">
        <f t="shared" si="8"/>
        <v>0</v>
      </c>
      <c r="AC12" s="29"/>
      <c r="AD12" s="29"/>
      <c r="AE12" s="16">
        <f t="shared" si="9"/>
        <v>0</v>
      </c>
      <c r="AF12" s="29"/>
      <c r="AG12" s="29"/>
      <c r="AH12" s="16">
        <f t="shared" si="10"/>
        <v>0</v>
      </c>
      <c r="AI12" s="29"/>
      <c r="AJ12" s="29"/>
      <c r="AK12" s="16">
        <f t="shared" si="11"/>
        <v>0</v>
      </c>
      <c r="AL12" s="29"/>
      <c r="AM12" s="29"/>
      <c r="AN12" s="16">
        <f t="shared" si="12"/>
        <v>0</v>
      </c>
      <c r="AO12" s="29"/>
      <c r="AP12" s="29"/>
      <c r="AQ12" s="16">
        <f t="shared" si="13"/>
        <v>0</v>
      </c>
      <c r="AR12" s="29"/>
      <c r="AS12" s="29"/>
      <c r="AT12" s="16">
        <f t="shared" si="14"/>
        <v>0</v>
      </c>
      <c r="AU12" s="29"/>
      <c r="AV12" s="29"/>
      <c r="AW12" s="16">
        <f t="shared" si="15"/>
        <v>0</v>
      </c>
      <c r="AX12" s="29"/>
      <c r="AY12" s="29"/>
      <c r="AZ12" s="16">
        <f t="shared" si="16"/>
        <v>0</v>
      </c>
      <c r="BA12" s="29"/>
      <c r="BB12" s="29"/>
      <c r="BC12" s="16">
        <f t="shared" si="17"/>
        <v>0</v>
      </c>
      <c r="BD12" s="29"/>
      <c r="BE12" s="29"/>
      <c r="BF12" s="16">
        <f t="shared" si="18"/>
        <v>0</v>
      </c>
      <c r="BG12" s="29"/>
      <c r="BH12" s="29"/>
      <c r="BI12" s="16">
        <f t="shared" si="19"/>
        <v>0</v>
      </c>
      <c r="BJ12" s="29"/>
      <c r="BK12" s="29"/>
      <c r="BL12" s="16">
        <f t="shared" si="20"/>
        <v>0</v>
      </c>
      <c r="BM12" s="29"/>
      <c r="BN12" s="29"/>
      <c r="BO12" s="16">
        <f t="shared" si="21"/>
        <v>0</v>
      </c>
      <c r="BP12" s="29"/>
      <c r="BQ12" s="29"/>
      <c r="BR12" s="16">
        <f t="shared" si="22"/>
        <v>0</v>
      </c>
      <c r="BS12" s="29"/>
      <c r="BT12" s="29"/>
      <c r="BU12" s="16">
        <f t="shared" si="23"/>
        <v>0</v>
      </c>
      <c r="BV12" s="29"/>
      <c r="BW12" s="29"/>
      <c r="BX12" s="16">
        <f t="shared" si="24"/>
        <v>0</v>
      </c>
      <c r="BY12" s="28"/>
      <c r="BZ12" s="28"/>
      <c r="CA12" s="16">
        <f t="shared" si="25"/>
        <v>0</v>
      </c>
      <c r="CB12" s="3">
        <f>BY12+BV12+BS12+BP12+BM12+BJ12+BG12+BD12+BA12+AX12+AU12+AR12+AO12+AL12+AI12+AF12+AC12+Z12+W12+T12+Q12+N12+K12+H12+E12+B12</f>
        <v>0</v>
      </c>
      <c r="CC12" s="3">
        <f t="shared" si="27"/>
        <v>0</v>
      </c>
      <c r="CD12" s="16">
        <f t="shared" si="26"/>
        <v>0</v>
      </c>
      <c r="CE12" s="17"/>
      <c r="CF12" s="30"/>
      <c r="CG12" s="30"/>
      <c r="CH12" s="18"/>
      <c r="CI12" s="30"/>
    </row>
    <row r="13" spans="1:87" ht="15.75" x14ac:dyDescent="0.2">
      <c r="A13" s="5" t="s">
        <v>34</v>
      </c>
      <c r="B13" s="26"/>
      <c r="C13" s="26"/>
      <c r="D13" s="25">
        <f t="shared" si="0"/>
        <v>0</v>
      </c>
      <c r="E13" s="26"/>
      <c r="F13" s="26"/>
      <c r="G13" s="25">
        <f t="shared" si="1"/>
        <v>0</v>
      </c>
      <c r="H13" s="26"/>
      <c r="I13" s="26"/>
      <c r="J13" s="25">
        <f t="shared" si="2"/>
        <v>0</v>
      </c>
      <c r="K13" s="26"/>
      <c r="L13" s="26"/>
      <c r="M13" s="25">
        <f t="shared" si="3"/>
        <v>0</v>
      </c>
      <c r="N13" s="26"/>
      <c r="O13" s="26"/>
      <c r="P13" s="25">
        <f t="shared" si="4"/>
        <v>0</v>
      </c>
      <c r="Q13" s="26"/>
      <c r="R13" s="26"/>
      <c r="S13" s="25">
        <f t="shared" si="5"/>
        <v>0</v>
      </c>
      <c r="T13" s="24"/>
      <c r="U13" s="24"/>
      <c r="V13" s="25">
        <f t="shared" si="6"/>
        <v>0</v>
      </c>
      <c r="W13" s="24"/>
      <c r="X13" s="24"/>
      <c r="Y13" s="25">
        <f t="shared" si="7"/>
        <v>0</v>
      </c>
      <c r="Z13" s="26"/>
      <c r="AA13" s="26"/>
      <c r="AB13" s="25">
        <f t="shared" si="8"/>
        <v>0</v>
      </c>
      <c r="AC13" s="24"/>
      <c r="AD13" s="24"/>
      <c r="AE13" s="25">
        <f t="shared" si="9"/>
        <v>0</v>
      </c>
      <c r="AF13" s="24"/>
      <c r="AG13" s="24"/>
      <c r="AH13" s="25">
        <f t="shared" si="10"/>
        <v>0</v>
      </c>
      <c r="AI13" s="26"/>
      <c r="AJ13" s="26"/>
      <c r="AK13" s="11">
        <f t="shared" si="11"/>
        <v>0</v>
      </c>
      <c r="AL13" s="24"/>
      <c r="AM13" s="24"/>
      <c r="AN13" s="12">
        <f t="shared" si="12"/>
        <v>0</v>
      </c>
      <c r="AO13" s="24"/>
      <c r="AP13" s="24"/>
      <c r="AQ13" s="12">
        <f t="shared" si="13"/>
        <v>0</v>
      </c>
      <c r="AR13" s="24"/>
      <c r="AS13" s="24"/>
      <c r="AT13" s="12">
        <f t="shared" si="14"/>
        <v>0</v>
      </c>
      <c r="AU13" s="24"/>
      <c r="AV13" s="24"/>
      <c r="AW13" s="12">
        <f t="shared" si="15"/>
        <v>0</v>
      </c>
      <c r="AX13" s="24"/>
      <c r="AY13" s="24"/>
      <c r="AZ13" s="12">
        <f t="shared" si="16"/>
        <v>0</v>
      </c>
      <c r="BA13" s="24"/>
      <c r="BB13" s="24"/>
      <c r="BC13" s="12">
        <f t="shared" si="17"/>
        <v>0</v>
      </c>
      <c r="BD13" s="24"/>
      <c r="BE13" s="24"/>
      <c r="BF13" s="12">
        <f t="shared" si="18"/>
        <v>0</v>
      </c>
      <c r="BG13" s="24"/>
      <c r="BH13" s="24"/>
      <c r="BI13" s="12">
        <f t="shared" si="19"/>
        <v>0</v>
      </c>
      <c r="BJ13" s="26"/>
      <c r="BK13" s="26"/>
      <c r="BL13" s="12">
        <f t="shared" si="20"/>
        <v>0</v>
      </c>
      <c r="BM13" s="26"/>
      <c r="BN13" s="26"/>
      <c r="BO13" s="12">
        <f t="shared" si="21"/>
        <v>0</v>
      </c>
      <c r="BP13" s="26"/>
      <c r="BQ13" s="26"/>
      <c r="BR13" s="12">
        <f t="shared" si="22"/>
        <v>0</v>
      </c>
      <c r="BS13" s="26"/>
      <c r="BT13" s="26"/>
      <c r="BU13" s="12">
        <f t="shared" si="23"/>
        <v>0</v>
      </c>
      <c r="BV13" s="26"/>
      <c r="BW13" s="26"/>
      <c r="BX13" s="25">
        <f t="shared" si="24"/>
        <v>0</v>
      </c>
      <c r="BY13" s="26"/>
      <c r="BZ13" s="26"/>
      <c r="CA13" s="12">
        <f t="shared" si="25"/>
        <v>0</v>
      </c>
      <c r="CB13" s="3">
        <f t="shared" ref="CB13:CC28" si="28">BY13+BV13+BS13+BP13+BM13+BJ13+BG13+BD13+BA13+AX13+AU13+AR13+AO13+AL13+AI13+AF13+AC13+Z13+W13+T13+Q13+N13+K13+H13+E13+B13</f>
        <v>0</v>
      </c>
      <c r="CC13" s="3">
        <f t="shared" si="28"/>
        <v>0</v>
      </c>
      <c r="CD13" s="19">
        <f t="shared" si="26"/>
        <v>0</v>
      </c>
      <c r="CF13" s="27"/>
      <c r="CG13" s="27"/>
      <c r="CH13" s="23"/>
      <c r="CI13" s="23"/>
    </row>
    <row r="14" spans="1:87" ht="15.75" x14ac:dyDescent="0.2">
      <c r="A14" s="5" t="s">
        <v>35</v>
      </c>
      <c r="B14" s="26"/>
      <c r="C14" s="26"/>
      <c r="D14" s="25">
        <f t="shared" si="0"/>
        <v>0</v>
      </c>
      <c r="E14" s="26"/>
      <c r="F14" s="26"/>
      <c r="G14" s="25">
        <f t="shared" si="1"/>
        <v>0</v>
      </c>
      <c r="H14" s="26"/>
      <c r="I14" s="26"/>
      <c r="J14" s="25">
        <f t="shared" si="2"/>
        <v>0</v>
      </c>
      <c r="K14" s="26"/>
      <c r="L14" s="26"/>
      <c r="M14" s="25">
        <f t="shared" si="3"/>
        <v>0</v>
      </c>
      <c r="N14" s="26"/>
      <c r="O14" s="26"/>
      <c r="P14" s="25">
        <f t="shared" si="4"/>
        <v>0</v>
      </c>
      <c r="Q14" s="26"/>
      <c r="R14" s="26"/>
      <c r="S14" s="25">
        <f t="shared" si="5"/>
        <v>0</v>
      </c>
      <c r="T14" s="24"/>
      <c r="U14" s="24"/>
      <c r="V14" s="25">
        <f t="shared" si="6"/>
        <v>0</v>
      </c>
      <c r="W14" s="24"/>
      <c r="X14" s="24"/>
      <c r="Y14" s="25">
        <f t="shared" si="7"/>
        <v>0</v>
      </c>
      <c r="Z14" s="26"/>
      <c r="AA14" s="26"/>
      <c r="AB14" s="25">
        <f t="shared" si="8"/>
        <v>0</v>
      </c>
      <c r="AC14" s="24"/>
      <c r="AD14" s="24"/>
      <c r="AE14" s="25">
        <f t="shared" si="9"/>
        <v>0</v>
      </c>
      <c r="AF14" s="24"/>
      <c r="AG14" s="24"/>
      <c r="AH14" s="25">
        <f t="shared" si="10"/>
        <v>0</v>
      </c>
      <c r="AI14" s="26"/>
      <c r="AJ14" s="26"/>
      <c r="AK14" s="11">
        <f t="shared" si="11"/>
        <v>0</v>
      </c>
      <c r="AL14" s="24"/>
      <c r="AM14" s="24"/>
      <c r="AN14" s="12">
        <f t="shared" si="12"/>
        <v>0</v>
      </c>
      <c r="AO14" s="24"/>
      <c r="AP14" s="24"/>
      <c r="AQ14" s="12">
        <f t="shared" si="13"/>
        <v>0</v>
      </c>
      <c r="AR14" s="24"/>
      <c r="AS14" s="24"/>
      <c r="AT14" s="12">
        <f t="shared" si="14"/>
        <v>0</v>
      </c>
      <c r="AU14" s="24"/>
      <c r="AV14" s="24"/>
      <c r="AW14" s="12">
        <f t="shared" si="15"/>
        <v>0</v>
      </c>
      <c r="AX14" s="24"/>
      <c r="AY14" s="24"/>
      <c r="AZ14" s="12">
        <f t="shared" si="16"/>
        <v>0</v>
      </c>
      <c r="BA14" s="24"/>
      <c r="BB14" s="24"/>
      <c r="BC14" s="12">
        <f t="shared" si="17"/>
        <v>0</v>
      </c>
      <c r="BD14" s="24"/>
      <c r="BE14" s="24"/>
      <c r="BF14" s="12">
        <f t="shared" si="18"/>
        <v>0</v>
      </c>
      <c r="BG14" s="24"/>
      <c r="BH14" s="24"/>
      <c r="BI14" s="12">
        <f t="shared" si="19"/>
        <v>0</v>
      </c>
      <c r="BJ14" s="26"/>
      <c r="BK14" s="26"/>
      <c r="BL14" s="12">
        <f t="shared" si="20"/>
        <v>0</v>
      </c>
      <c r="BM14" s="26"/>
      <c r="BN14" s="26"/>
      <c r="BO14" s="12">
        <f t="shared" si="21"/>
        <v>0</v>
      </c>
      <c r="BP14" s="26"/>
      <c r="BQ14" s="26"/>
      <c r="BR14" s="12">
        <f t="shared" si="22"/>
        <v>0</v>
      </c>
      <c r="BS14" s="26"/>
      <c r="BT14" s="26"/>
      <c r="BU14" s="12">
        <f t="shared" si="23"/>
        <v>0</v>
      </c>
      <c r="BV14" s="26"/>
      <c r="BW14" s="26"/>
      <c r="BX14" s="25">
        <f t="shared" si="24"/>
        <v>0</v>
      </c>
      <c r="BY14" s="26"/>
      <c r="BZ14" s="26"/>
      <c r="CA14" s="12">
        <f t="shared" si="25"/>
        <v>0</v>
      </c>
      <c r="CB14" s="3">
        <f t="shared" si="28"/>
        <v>0</v>
      </c>
      <c r="CC14" s="3">
        <f t="shared" si="28"/>
        <v>0</v>
      </c>
      <c r="CD14" s="19">
        <f t="shared" si="26"/>
        <v>0</v>
      </c>
      <c r="CF14" s="27"/>
      <c r="CG14" s="27"/>
      <c r="CH14" s="23"/>
      <c r="CI14" s="23"/>
    </row>
    <row r="15" spans="1:87" ht="31.5" x14ac:dyDescent="0.2">
      <c r="A15" s="5" t="s">
        <v>36</v>
      </c>
      <c r="B15" s="26"/>
      <c r="C15" s="26"/>
      <c r="D15" s="25">
        <f t="shared" si="0"/>
        <v>0</v>
      </c>
      <c r="E15" s="26"/>
      <c r="F15" s="26"/>
      <c r="G15" s="25">
        <f t="shared" si="1"/>
        <v>0</v>
      </c>
      <c r="H15" s="26"/>
      <c r="I15" s="26"/>
      <c r="J15" s="25">
        <f t="shared" si="2"/>
        <v>0</v>
      </c>
      <c r="K15" s="26"/>
      <c r="L15" s="26"/>
      <c r="M15" s="25">
        <f t="shared" si="3"/>
        <v>0</v>
      </c>
      <c r="N15" s="26"/>
      <c r="O15" s="26"/>
      <c r="P15" s="25">
        <f t="shared" si="4"/>
        <v>0</v>
      </c>
      <c r="Q15" s="26"/>
      <c r="R15" s="26"/>
      <c r="S15" s="25">
        <f t="shared" si="5"/>
        <v>0</v>
      </c>
      <c r="T15" s="24"/>
      <c r="U15" s="24"/>
      <c r="V15" s="25">
        <f t="shared" si="6"/>
        <v>0</v>
      </c>
      <c r="W15" s="24"/>
      <c r="X15" s="24"/>
      <c r="Y15" s="25">
        <f t="shared" si="7"/>
        <v>0</v>
      </c>
      <c r="Z15" s="26"/>
      <c r="AA15" s="26"/>
      <c r="AB15" s="25">
        <f t="shared" si="8"/>
        <v>0</v>
      </c>
      <c r="AC15" s="24"/>
      <c r="AD15" s="24"/>
      <c r="AE15" s="25">
        <f t="shared" si="9"/>
        <v>0</v>
      </c>
      <c r="AF15" s="24"/>
      <c r="AG15" s="24"/>
      <c r="AH15" s="25">
        <f t="shared" si="10"/>
        <v>0</v>
      </c>
      <c r="AI15" s="26"/>
      <c r="AJ15" s="26"/>
      <c r="AK15" s="11">
        <f t="shared" si="11"/>
        <v>0</v>
      </c>
      <c r="AL15" s="24"/>
      <c r="AM15" s="24"/>
      <c r="AN15" s="12">
        <f t="shared" si="12"/>
        <v>0</v>
      </c>
      <c r="AO15" s="24"/>
      <c r="AP15" s="24"/>
      <c r="AQ15" s="12">
        <f t="shared" si="13"/>
        <v>0</v>
      </c>
      <c r="AR15" s="24"/>
      <c r="AS15" s="24"/>
      <c r="AT15" s="12">
        <f t="shared" si="14"/>
        <v>0</v>
      </c>
      <c r="AU15" s="24"/>
      <c r="AV15" s="24"/>
      <c r="AW15" s="12">
        <f t="shared" si="15"/>
        <v>0</v>
      </c>
      <c r="AX15" s="24"/>
      <c r="AY15" s="24"/>
      <c r="AZ15" s="12">
        <f t="shared" si="16"/>
        <v>0</v>
      </c>
      <c r="BA15" s="24"/>
      <c r="BB15" s="24"/>
      <c r="BC15" s="12">
        <f t="shared" si="17"/>
        <v>0</v>
      </c>
      <c r="BD15" s="24"/>
      <c r="BE15" s="24"/>
      <c r="BF15" s="12">
        <f t="shared" si="18"/>
        <v>0</v>
      </c>
      <c r="BG15" s="24"/>
      <c r="BH15" s="24"/>
      <c r="BI15" s="12">
        <f t="shared" si="19"/>
        <v>0</v>
      </c>
      <c r="BJ15" s="26"/>
      <c r="BK15" s="26"/>
      <c r="BL15" s="12">
        <f t="shared" si="20"/>
        <v>0</v>
      </c>
      <c r="BM15" s="26"/>
      <c r="BN15" s="26"/>
      <c r="BO15" s="12">
        <f t="shared" si="21"/>
        <v>0</v>
      </c>
      <c r="BP15" s="26"/>
      <c r="BQ15" s="26"/>
      <c r="BR15" s="12">
        <f t="shared" si="22"/>
        <v>0</v>
      </c>
      <c r="BS15" s="26"/>
      <c r="BT15" s="26"/>
      <c r="BU15" s="12">
        <f t="shared" si="23"/>
        <v>0</v>
      </c>
      <c r="BV15" s="26"/>
      <c r="BW15" s="26"/>
      <c r="BX15" s="25">
        <f t="shared" si="24"/>
        <v>0</v>
      </c>
      <c r="BY15" s="26"/>
      <c r="BZ15" s="26"/>
      <c r="CA15" s="12">
        <f t="shared" si="25"/>
        <v>0</v>
      </c>
      <c r="CB15" s="3">
        <f>BY15+BV15+BS15+BP15+BM15+BJ15+BG15+BD15+BA15+AX15+AU15+AR15+AO15+AL15+AI15+AF15+AC15+Z15+W15+T15+Q15+N15+K15+H15+E15+B15</f>
        <v>0</v>
      </c>
      <c r="CC15" s="3">
        <f t="shared" si="28"/>
        <v>0</v>
      </c>
      <c r="CD15" s="19">
        <f t="shared" si="26"/>
        <v>0</v>
      </c>
      <c r="CF15" s="27"/>
      <c r="CG15" s="27"/>
      <c r="CH15" s="23"/>
      <c r="CI15" s="23"/>
    </row>
    <row r="16" spans="1:87" ht="15.75" x14ac:dyDescent="0.2">
      <c r="A16" s="5" t="s">
        <v>37</v>
      </c>
      <c r="B16" s="26"/>
      <c r="C16" s="26"/>
      <c r="D16" s="25">
        <f t="shared" si="0"/>
        <v>0</v>
      </c>
      <c r="E16" s="26"/>
      <c r="F16" s="26"/>
      <c r="G16" s="25">
        <f t="shared" si="1"/>
        <v>0</v>
      </c>
      <c r="H16" s="26"/>
      <c r="I16" s="26"/>
      <c r="J16" s="25">
        <f t="shared" si="2"/>
        <v>0</v>
      </c>
      <c r="K16" s="26"/>
      <c r="L16" s="26"/>
      <c r="M16" s="25">
        <f t="shared" si="3"/>
        <v>0</v>
      </c>
      <c r="N16" s="26"/>
      <c r="O16" s="26"/>
      <c r="P16" s="25">
        <f t="shared" si="4"/>
        <v>0</v>
      </c>
      <c r="Q16" s="26"/>
      <c r="R16" s="26"/>
      <c r="S16" s="25">
        <f t="shared" si="5"/>
        <v>0</v>
      </c>
      <c r="T16" s="24"/>
      <c r="U16" s="24"/>
      <c r="V16" s="25">
        <f t="shared" si="6"/>
        <v>0</v>
      </c>
      <c r="W16" s="24"/>
      <c r="X16" s="24"/>
      <c r="Y16" s="25">
        <f t="shared" si="7"/>
        <v>0</v>
      </c>
      <c r="Z16" s="26"/>
      <c r="AA16" s="26"/>
      <c r="AB16" s="25">
        <f t="shared" si="8"/>
        <v>0</v>
      </c>
      <c r="AC16" s="24"/>
      <c r="AD16" s="24"/>
      <c r="AE16" s="25">
        <f t="shared" si="9"/>
        <v>0</v>
      </c>
      <c r="AF16" s="24"/>
      <c r="AG16" s="24"/>
      <c r="AH16" s="25">
        <f t="shared" si="10"/>
        <v>0</v>
      </c>
      <c r="AI16" s="26"/>
      <c r="AJ16" s="26"/>
      <c r="AK16" s="11">
        <f t="shared" si="11"/>
        <v>0</v>
      </c>
      <c r="AL16" s="24"/>
      <c r="AM16" s="24"/>
      <c r="AN16" s="12">
        <f t="shared" si="12"/>
        <v>0</v>
      </c>
      <c r="AO16" s="24"/>
      <c r="AP16" s="24"/>
      <c r="AQ16" s="12">
        <f t="shared" si="13"/>
        <v>0</v>
      </c>
      <c r="AR16" s="24"/>
      <c r="AS16" s="24"/>
      <c r="AT16" s="12">
        <f t="shared" si="14"/>
        <v>0</v>
      </c>
      <c r="AU16" s="24"/>
      <c r="AV16" s="24"/>
      <c r="AW16" s="12">
        <f t="shared" si="15"/>
        <v>0</v>
      </c>
      <c r="AX16" s="24"/>
      <c r="AY16" s="24"/>
      <c r="AZ16" s="12">
        <f t="shared" si="16"/>
        <v>0</v>
      </c>
      <c r="BA16" s="24"/>
      <c r="BB16" s="24"/>
      <c r="BC16" s="12">
        <f t="shared" si="17"/>
        <v>0</v>
      </c>
      <c r="BD16" s="24"/>
      <c r="BE16" s="24"/>
      <c r="BF16" s="12">
        <f t="shared" si="18"/>
        <v>0</v>
      </c>
      <c r="BG16" s="24"/>
      <c r="BH16" s="24"/>
      <c r="BI16" s="12">
        <f t="shared" si="19"/>
        <v>0</v>
      </c>
      <c r="BJ16" s="26"/>
      <c r="BK16" s="26"/>
      <c r="BL16" s="12">
        <f t="shared" si="20"/>
        <v>0</v>
      </c>
      <c r="BM16" s="26"/>
      <c r="BN16" s="26"/>
      <c r="BO16" s="12">
        <f t="shared" si="21"/>
        <v>0</v>
      </c>
      <c r="BP16" s="26"/>
      <c r="BQ16" s="26"/>
      <c r="BR16" s="12">
        <f t="shared" si="22"/>
        <v>0</v>
      </c>
      <c r="BS16" s="26"/>
      <c r="BT16" s="26"/>
      <c r="BU16" s="12">
        <f t="shared" si="23"/>
        <v>0</v>
      </c>
      <c r="BV16" s="26"/>
      <c r="BW16" s="26"/>
      <c r="BX16" s="25">
        <f t="shared" si="24"/>
        <v>0</v>
      </c>
      <c r="BY16" s="26"/>
      <c r="BZ16" s="26"/>
      <c r="CA16" s="12">
        <f t="shared" si="25"/>
        <v>0</v>
      </c>
      <c r="CB16" s="3">
        <f t="shared" si="28"/>
        <v>0</v>
      </c>
      <c r="CC16" s="3">
        <f t="shared" si="28"/>
        <v>0</v>
      </c>
      <c r="CD16" s="19">
        <f t="shared" si="26"/>
        <v>0</v>
      </c>
      <c r="CF16" s="27"/>
      <c r="CG16" s="27"/>
      <c r="CH16" s="23"/>
      <c r="CI16" s="23"/>
    </row>
    <row r="17" spans="1:87" ht="15.75" x14ac:dyDescent="0.2">
      <c r="A17" s="5" t="s">
        <v>38</v>
      </c>
      <c r="B17" s="26"/>
      <c r="C17" s="26"/>
      <c r="D17" s="25">
        <f t="shared" si="0"/>
        <v>0</v>
      </c>
      <c r="E17" s="26"/>
      <c r="F17" s="26"/>
      <c r="G17" s="25">
        <f t="shared" si="1"/>
        <v>0</v>
      </c>
      <c r="H17" s="26"/>
      <c r="I17" s="26"/>
      <c r="J17" s="25">
        <f t="shared" si="2"/>
        <v>0</v>
      </c>
      <c r="K17" s="26"/>
      <c r="L17" s="26"/>
      <c r="M17" s="25">
        <f t="shared" si="3"/>
        <v>0</v>
      </c>
      <c r="N17" s="26"/>
      <c r="O17" s="26"/>
      <c r="P17" s="25">
        <f t="shared" si="4"/>
        <v>0</v>
      </c>
      <c r="Q17" s="26"/>
      <c r="R17" s="26"/>
      <c r="S17" s="25">
        <f t="shared" si="5"/>
        <v>0</v>
      </c>
      <c r="T17" s="24"/>
      <c r="U17" s="24"/>
      <c r="V17" s="25">
        <f t="shared" si="6"/>
        <v>0</v>
      </c>
      <c r="W17" s="24"/>
      <c r="X17" s="24"/>
      <c r="Y17" s="25">
        <f t="shared" si="7"/>
        <v>0</v>
      </c>
      <c r="Z17" s="26"/>
      <c r="AA17" s="26"/>
      <c r="AB17" s="25">
        <f t="shared" si="8"/>
        <v>0</v>
      </c>
      <c r="AC17" s="24"/>
      <c r="AD17" s="24"/>
      <c r="AE17" s="25">
        <f t="shared" si="9"/>
        <v>0</v>
      </c>
      <c r="AF17" s="24"/>
      <c r="AG17" s="24"/>
      <c r="AH17" s="25">
        <f t="shared" si="10"/>
        <v>0</v>
      </c>
      <c r="AI17" s="26"/>
      <c r="AJ17" s="26"/>
      <c r="AK17" s="11">
        <f t="shared" si="11"/>
        <v>0</v>
      </c>
      <c r="AL17" s="24"/>
      <c r="AM17" s="24"/>
      <c r="AN17" s="12">
        <f t="shared" si="12"/>
        <v>0</v>
      </c>
      <c r="AO17" s="24"/>
      <c r="AP17" s="24"/>
      <c r="AQ17" s="12">
        <f t="shared" si="13"/>
        <v>0</v>
      </c>
      <c r="AR17" s="24"/>
      <c r="AS17" s="24"/>
      <c r="AT17" s="12">
        <f t="shared" si="14"/>
        <v>0</v>
      </c>
      <c r="AU17" s="24"/>
      <c r="AV17" s="24"/>
      <c r="AW17" s="12">
        <f t="shared" si="15"/>
        <v>0</v>
      </c>
      <c r="AX17" s="24"/>
      <c r="AY17" s="24"/>
      <c r="AZ17" s="12">
        <f t="shared" si="16"/>
        <v>0</v>
      </c>
      <c r="BA17" s="24"/>
      <c r="BB17" s="24"/>
      <c r="BC17" s="12">
        <f t="shared" si="17"/>
        <v>0</v>
      </c>
      <c r="BD17" s="24"/>
      <c r="BE17" s="24"/>
      <c r="BF17" s="12">
        <f t="shared" si="18"/>
        <v>0</v>
      </c>
      <c r="BG17" s="24"/>
      <c r="BH17" s="24"/>
      <c r="BI17" s="12">
        <f t="shared" si="19"/>
        <v>0</v>
      </c>
      <c r="BJ17" s="26"/>
      <c r="BK17" s="26"/>
      <c r="BL17" s="12">
        <f t="shared" si="20"/>
        <v>0</v>
      </c>
      <c r="BM17" s="26"/>
      <c r="BN17" s="26"/>
      <c r="BO17" s="12">
        <f t="shared" si="21"/>
        <v>0</v>
      </c>
      <c r="BP17" s="26"/>
      <c r="BQ17" s="26"/>
      <c r="BR17" s="12">
        <f t="shared" si="22"/>
        <v>0</v>
      </c>
      <c r="BS17" s="26"/>
      <c r="BT17" s="26"/>
      <c r="BU17" s="12">
        <f t="shared" si="23"/>
        <v>0</v>
      </c>
      <c r="BV17" s="26"/>
      <c r="BW17" s="26"/>
      <c r="BX17" s="25">
        <f t="shared" si="24"/>
        <v>0</v>
      </c>
      <c r="BY17" s="26"/>
      <c r="BZ17" s="26"/>
      <c r="CA17" s="12">
        <f t="shared" si="25"/>
        <v>0</v>
      </c>
      <c r="CB17" s="3">
        <f t="shared" si="28"/>
        <v>0</v>
      </c>
      <c r="CC17" s="3">
        <f t="shared" si="28"/>
        <v>0</v>
      </c>
      <c r="CD17" s="19">
        <f t="shared" si="26"/>
        <v>0</v>
      </c>
      <c r="CF17" s="27"/>
      <c r="CG17" s="27"/>
      <c r="CH17" s="23"/>
      <c r="CI17" s="23"/>
    </row>
    <row r="18" spans="1:87" ht="15.75" x14ac:dyDescent="0.2">
      <c r="A18" s="5" t="s">
        <v>39</v>
      </c>
      <c r="B18" s="26"/>
      <c r="C18" s="26"/>
      <c r="D18" s="25">
        <f t="shared" si="0"/>
        <v>0</v>
      </c>
      <c r="E18" s="26"/>
      <c r="F18" s="26"/>
      <c r="G18" s="25">
        <f t="shared" si="1"/>
        <v>0</v>
      </c>
      <c r="H18" s="26"/>
      <c r="I18" s="26"/>
      <c r="J18" s="25">
        <f t="shared" si="2"/>
        <v>0</v>
      </c>
      <c r="K18" s="26"/>
      <c r="L18" s="26"/>
      <c r="M18" s="25">
        <f t="shared" si="3"/>
        <v>0</v>
      </c>
      <c r="N18" s="26"/>
      <c r="O18" s="26"/>
      <c r="P18" s="25">
        <f t="shared" si="4"/>
        <v>0</v>
      </c>
      <c r="Q18" s="26"/>
      <c r="R18" s="26"/>
      <c r="S18" s="25">
        <f t="shared" si="5"/>
        <v>0</v>
      </c>
      <c r="T18" s="24"/>
      <c r="U18" s="24"/>
      <c r="V18" s="25">
        <f t="shared" si="6"/>
        <v>0</v>
      </c>
      <c r="W18" s="24"/>
      <c r="X18" s="24"/>
      <c r="Y18" s="25">
        <f t="shared" si="7"/>
        <v>0</v>
      </c>
      <c r="Z18" s="26"/>
      <c r="AA18" s="26"/>
      <c r="AB18" s="25">
        <f t="shared" si="8"/>
        <v>0</v>
      </c>
      <c r="AC18" s="24"/>
      <c r="AD18" s="24"/>
      <c r="AE18" s="25">
        <f t="shared" si="9"/>
        <v>0</v>
      </c>
      <c r="AF18" s="24"/>
      <c r="AG18" s="24"/>
      <c r="AH18" s="25">
        <f t="shared" si="10"/>
        <v>0</v>
      </c>
      <c r="AI18" s="26"/>
      <c r="AJ18" s="26"/>
      <c r="AK18" s="11">
        <f t="shared" si="11"/>
        <v>0</v>
      </c>
      <c r="AL18" s="24"/>
      <c r="AM18" s="24"/>
      <c r="AN18" s="12">
        <f t="shared" si="12"/>
        <v>0</v>
      </c>
      <c r="AO18" s="24"/>
      <c r="AP18" s="24"/>
      <c r="AQ18" s="12">
        <f t="shared" si="13"/>
        <v>0</v>
      </c>
      <c r="AR18" s="24"/>
      <c r="AS18" s="24"/>
      <c r="AT18" s="12">
        <f t="shared" si="14"/>
        <v>0</v>
      </c>
      <c r="AU18" s="24"/>
      <c r="AV18" s="24"/>
      <c r="AW18" s="12">
        <f t="shared" si="15"/>
        <v>0</v>
      </c>
      <c r="AX18" s="24"/>
      <c r="AY18" s="24"/>
      <c r="AZ18" s="12">
        <f t="shared" si="16"/>
        <v>0</v>
      </c>
      <c r="BA18" s="24"/>
      <c r="BB18" s="24"/>
      <c r="BC18" s="12">
        <f t="shared" si="17"/>
        <v>0</v>
      </c>
      <c r="BD18" s="24"/>
      <c r="BE18" s="24"/>
      <c r="BF18" s="12">
        <f t="shared" si="18"/>
        <v>0</v>
      </c>
      <c r="BG18" s="24"/>
      <c r="BH18" s="24"/>
      <c r="BI18" s="12">
        <f t="shared" si="19"/>
        <v>0</v>
      </c>
      <c r="BJ18" s="26"/>
      <c r="BK18" s="26"/>
      <c r="BL18" s="12">
        <f t="shared" si="20"/>
        <v>0</v>
      </c>
      <c r="BM18" s="26"/>
      <c r="BN18" s="26"/>
      <c r="BO18" s="12">
        <f t="shared" si="21"/>
        <v>0</v>
      </c>
      <c r="BP18" s="26"/>
      <c r="BQ18" s="26"/>
      <c r="BR18" s="12">
        <f t="shared" si="22"/>
        <v>0</v>
      </c>
      <c r="BS18" s="26"/>
      <c r="BT18" s="26"/>
      <c r="BU18" s="12">
        <f t="shared" si="23"/>
        <v>0</v>
      </c>
      <c r="BV18" s="26"/>
      <c r="BW18" s="26"/>
      <c r="BX18" s="25">
        <f t="shared" si="24"/>
        <v>0</v>
      </c>
      <c r="BY18" s="26"/>
      <c r="BZ18" s="26"/>
      <c r="CA18" s="12">
        <f t="shared" si="25"/>
        <v>0</v>
      </c>
      <c r="CB18" s="3">
        <f t="shared" si="28"/>
        <v>0</v>
      </c>
      <c r="CC18" s="3">
        <f t="shared" si="28"/>
        <v>0</v>
      </c>
      <c r="CD18" s="19">
        <f t="shared" si="26"/>
        <v>0</v>
      </c>
      <c r="CF18" s="27"/>
      <c r="CG18" s="27"/>
      <c r="CH18" s="23"/>
      <c r="CI18" s="23"/>
    </row>
    <row r="19" spans="1:87" ht="15.75" x14ac:dyDescent="0.2">
      <c r="A19" s="5" t="s">
        <v>40</v>
      </c>
      <c r="B19" s="26"/>
      <c r="C19" s="26"/>
      <c r="D19" s="25">
        <f t="shared" si="0"/>
        <v>0</v>
      </c>
      <c r="E19" s="26"/>
      <c r="F19" s="26"/>
      <c r="G19" s="25">
        <f t="shared" si="1"/>
        <v>0</v>
      </c>
      <c r="H19" s="26"/>
      <c r="I19" s="26"/>
      <c r="J19" s="25">
        <f t="shared" si="2"/>
        <v>0</v>
      </c>
      <c r="K19" s="26"/>
      <c r="L19" s="26"/>
      <c r="M19" s="25">
        <f t="shared" si="3"/>
        <v>0</v>
      </c>
      <c r="N19" s="26"/>
      <c r="O19" s="26"/>
      <c r="P19" s="25">
        <f t="shared" si="4"/>
        <v>0</v>
      </c>
      <c r="Q19" s="26"/>
      <c r="R19" s="26"/>
      <c r="S19" s="25">
        <f t="shared" si="5"/>
        <v>0</v>
      </c>
      <c r="T19" s="24"/>
      <c r="U19" s="24"/>
      <c r="V19" s="25">
        <f t="shared" si="6"/>
        <v>0</v>
      </c>
      <c r="W19" s="24"/>
      <c r="X19" s="24"/>
      <c r="Y19" s="25">
        <f t="shared" si="7"/>
        <v>0</v>
      </c>
      <c r="Z19" s="26"/>
      <c r="AA19" s="26"/>
      <c r="AB19" s="25">
        <f t="shared" si="8"/>
        <v>0</v>
      </c>
      <c r="AC19" s="24"/>
      <c r="AD19" s="24"/>
      <c r="AE19" s="25">
        <f t="shared" si="9"/>
        <v>0</v>
      </c>
      <c r="AF19" s="24"/>
      <c r="AG19" s="24"/>
      <c r="AH19" s="25">
        <f t="shared" si="10"/>
        <v>0</v>
      </c>
      <c r="AI19" s="26"/>
      <c r="AJ19" s="26"/>
      <c r="AK19" s="11">
        <f t="shared" si="11"/>
        <v>0</v>
      </c>
      <c r="AL19" s="24"/>
      <c r="AM19" s="24"/>
      <c r="AN19" s="12">
        <f t="shared" si="12"/>
        <v>0</v>
      </c>
      <c r="AO19" s="24"/>
      <c r="AP19" s="24"/>
      <c r="AQ19" s="12">
        <f t="shared" si="13"/>
        <v>0</v>
      </c>
      <c r="AR19" s="24"/>
      <c r="AS19" s="24"/>
      <c r="AT19" s="12">
        <f t="shared" si="14"/>
        <v>0</v>
      </c>
      <c r="AU19" s="24"/>
      <c r="AV19" s="24"/>
      <c r="AW19" s="12">
        <f t="shared" si="15"/>
        <v>0</v>
      </c>
      <c r="AX19" s="24"/>
      <c r="AY19" s="24"/>
      <c r="AZ19" s="12">
        <f t="shared" si="16"/>
        <v>0</v>
      </c>
      <c r="BA19" s="24"/>
      <c r="BB19" s="24"/>
      <c r="BC19" s="12">
        <f t="shared" si="17"/>
        <v>0</v>
      </c>
      <c r="BD19" s="24"/>
      <c r="BE19" s="24"/>
      <c r="BF19" s="12">
        <f t="shared" si="18"/>
        <v>0</v>
      </c>
      <c r="BG19" s="24"/>
      <c r="BH19" s="24"/>
      <c r="BI19" s="12">
        <f t="shared" si="19"/>
        <v>0</v>
      </c>
      <c r="BJ19" s="26"/>
      <c r="BK19" s="26"/>
      <c r="BL19" s="12">
        <f t="shared" si="20"/>
        <v>0</v>
      </c>
      <c r="BM19" s="26"/>
      <c r="BN19" s="26"/>
      <c r="BO19" s="12">
        <f t="shared" si="21"/>
        <v>0</v>
      </c>
      <c r="BP19" s="26"/>
      <c r="BQ19" s="26"/>
      <c r="BR19" s="12">
        <f t="shared" si="22"/>
        <v>0</v>
      </c>
      <c r="BS19" s="26"/>
      <c r="BT19" s="26"/>
      <c r="BU19" s="12">
        <f t="shared" si="23"/>
        <v>0</v>
      </c>
      <c r="BV19" s="26"/>
      <c r="BW19" s="26"/>
      <c r="BX19" s="25">
        <f t="shared" si="24"/>
        <v>0</v>
      </c>
      <c r="BY19" s="26"/>
      <c r="BZ19" s="26"/>
      <c r="CA19" s="12">
        <f t="shared" si="25"/>
        <v>0</v>
      </c>
      <c r="CB19" s="3">
        <f t="shared" si="28"/>
        <v>0</v>
      </c>
      <c r="CC19" s="3">
        <f>BZ19+BW19+BT19+BQ19+BN19+BK19+BH19+BE19+BB19+AY19+AV19+AS19+AP19+AM19+AJ19+AG19+AD19+AA19+X19+U19+R19+O19+L19+I19+F19+C19</f>
        <v>0</v>
      </c>
      <c r="CD19" s="19">
        <f t="shared" si="26"/>
        <v>0</v>
      </c>
      <c r="CF19" s="27"/>
      <c r="CG19" s="27"/>
      <c r="CH19" s="23"/>
      <c r="CI19" s="27"/>
    </row>
    <row r="20" spans="1:87" ht="15.75" x14ac:dyDescent="0.2">
      <c r="A20" s="14" t="s">
        <v>53</v>
      </c>
      <c r="B20" s="26"/>
      <c r="C20" s="26"/>
      <c r="D20" s="25">
        <f t="shared" si="0"/>
        <v>0</v>
      </c>
      <c r="E20" s="26"/>
      <c r="F20" s="26"/>
      <c r="G20" s="25">
        <f t="shared" si="1"/>
        <v>0</v>
      </c>
      <c r="H20" s="26"/>
      <c r="I20" s="26"/>
      <c r="J20" s="25">
        <f t="shared" si="2"/>
        <v>0</v>
      </c>
      <c r="K20" s="26"/>
      <c r="L20" s="26"/>
      <c r="M20" s="25">
        <f t="shared" si="3"/>
        <v>0</v>
      </c>
      <c r="N20" s="26"/>
      <c r="O20" s="26"/>
      <c r="P20" s="25">
        <f t="shared" si="4"/>
        <v>0</v>
      </c>
      <c r="Q20" s="26"/>
      <c r="R20" s="26"/>
      <c r="S20" s="25">
        <f t="shared" si="5"/>
        <v>0</v>
      </c>
      <c r="T20" s="24"/>
      <c r="U20" s="24"/>
      <c r="V20" s="25">
        <f t="shared" si="6"/>
        <v>0</v>
      </c>
      <c r="W20" s="24"/>
      <c r="X20" s="24"/>
      <c r="Y20" s="25">
        <f t="shared" si="7"/>
        <v>0</v>
      </c>
      <c r="Z20" s="26"/>
      <c r="AA20" s="26"/>
      <c r="AB20" s="25">
        <f t="shared" si="8"/>
        <v>0</v>
      </c>
      <c r="AC20" s="24"/>
      <c r="AD20" s="24"/>
      <c r="AE20" s="25">
        <f t="shared" si="9"/>
        <v>0</v>
      </c>
      <c r="AF20" s="24"/>
      <c r="AG20" s="24"/>
      <c r="AH20" s="25">
        <f t="shared" si="10"/>
        <v>0</v>
      </c>
      <c r="AI20" s="26"/>
      <c r="AJ20" s="26"/>
      <c r="AK20" s="11">
        <f t="shared" si="11"/>
        <v>0</v>
      </c>
      <c r="AL20" s="24"/>
      <c r="AM20" s="24"/>
      <c r="AN20" s="12">
        <f t="shared" si="12"/>
        <v>0</v>
      </c>
      <c r="AO20" s="24"/>
      <c r="AP20" s="24"/>
      <c r="AQ20" s="12">
        <f t="shared" si="13"/>
        <v>0</v>
      </c>
      <c r="AR20" s="24"/>
      <c r="AS20" s="24"/>
      <c r="AT20" s="12">
        <f t="shared" si="14"/>
        <v>0</v>
      </c>
      <c r="AU20" s="24"/>
      <c r="AV20" s="24"/>
      <c r="AW20" s="12">
        <f t="shared" si="15"/>
        <v>0</v>
      </c>
      <c r="AX20" s="24"/>
      <c r="AY20" s="24"/>
      <c r="AZ20" s="12">
        <f t="shared" si="16"/>
        <v>0</v>
      </c>
      <c r="BA20" s="24"/>
      <c r="BB20" s="24"/>
      <c r="BC20" s="12">
        <f t="shared" si="17"/>
        <v>0</v>
      </c>
      <c r="BD20" s="24"/>
      <c r="BE20" s="24"/>
      <c r="BF20" s="12">
        <f t="shared" si="18"/>
        <v>0</v>
      </c>
      <c r="BG20" s="24"/>
      <c r="BH20" s="24"/>
      <c r="BI20" s="12">
        <f t="shared" si="19"/>
        <v>0</v>
      </c>
      <c r="BJ20" s="26"/>
      <c r="BK20" s="26"/>
      <c r="BL20" s="12">
        <f t="shared" si="20"/>
        <v>0</v>
      </c>
      <c r="BM20" s="26"/>
      <c r="BN20" s="26"/>
      <c r="BO20" s="12">
        <f t="shared" si="21"/>
        <v>0</v>
      </c>
      <c r="BP20" s="26"/>
      <c r="BQ20" s="26"/>
      <c r="BR20" s="12">
        <f t="shared" si="22"/>
        <v>0</v>
      </c>
      <c r="BS20" s="26"/>
      <c r="BT20" s="26"/>
      <c r="BU20" s="12">
        <f t="shared" si="23"/>
        <v>0</v>
      </c>
      <c r="BV20" s="26"/>
      <c r="BW20" s="26"/>
      <c r="BX20" s="25">
        <f t="shared" si="24"/>
        <v>0</v>
      </c>
      <c r="BY20" s="26"/>
      <c r="BZ20" s="26"/>
      <c r="CA20" s="12">
        <f t="shared" si="25"/>
        <v>0</v>
      </c>
      <c r="CB20" s="3">
        <f t="shared" si="28"/>
        <v>0</v>
      </c>
      <c r="CC20" s="3">
        <f t="shared" si="28"/>
        <v>0</v>
      </c>
      <c r="CD20" s="19">
        <f t="shared" si="26"/>
        <v>0</v>
      </c>
      <c r="CF20" s="27"/>
      <c r="CG20" s="27"/>
      <c r="CH20" s="23"/>
      <c r="CI20" s="23"/>
    </row>
    <row r="21" spans="1:87" ht="15.75" x14ac:dyDescent="0.2">
      <c r="A21" s="14" t="s">
        <v>68</v>
      </c>
      <c r="B21" s="26"/>
      <c r="C21" s="26"/>
      <c r="D21" s="25">
        <f t="shared" si="0"/>
        <v>0</v>
      </c>
      <c r="E21" s="26"/>
      <c r="F21" s="26"/>
      <c r="G21" s="25">
        <f t="shared" si="1"/>
        <v>0</v>
      </c>
      <c r="H21" s="26"/>
      <c r="I21" s="26"/>
      <c r="J21" s="25">
        <f t="shared" si="2"/>
        <v>0</v>
      </c>
      <c r="K21" s="26"/>
      <c r="L21" s="26"/>
      <c r="M21" s="25">
        <f t="shared" si="3"/>
        <v>0</v>
      </c>
      <c r="N21" s="26"/>
      <c r="O21" s="26"/>
      <c r="P21" s="25">
        <f t="shared" si="4"/>
        <v>0</v>
      </c>
      <c r="Q21" s="26"/>
      <c r="R21" s="26"/>
      <c r="S21" s="25">
        <f t="shared" si="5"/>
        <v>0</v>
      </c>
      <c r="T21" s="24"/>
      <c r="U21" s="24"/>
      <c r="V21" s="25">
        <f t="shared" si="6"/>
        <v>0</v>
      </c>
      <c r="W21" s="24"/>
      <c r="X21" s="24"/>
      <c r="Y21" s="25">
        <f t="shared" si="7"/>
        <v>0</v>
      </c>
      <c r="Z21" s="26"/>
      <c r="AA21" s="26"/>
      <c r="AB21" s="25">
        <f t="shared" si="8"/>
        <v>0</v>
      </c>
      <c r="AC21" s="24"/>
      <c r="AD21" s="24"/>
      <c r="AE21" s="25">
        <f t="shared" si="9"/>
        <v>0</v>
      </c>
      <c r="AF21" s="24"/>
      <c r="AG21" s="24"/>
      <c r="AH21" s="25">
        <f t="shared" si="10"/>
        <v>0</v>
      </c>
      <c r="AI21" s="26"/>
      <c r="AJ21" s="26"/>
      <c r="AK21" s="11">
        <f t="shared" si="11"/>
        <v>0</v>
      </c>
      <c r="AL21" s="24"/>
      <c r="AM21" s="24"/>
      <c r="AN21" s="12">
        <f t="shared" si="12"/>
        <v>0</v>
      </c>
      <c r="AO21" s="24"/>
      <c r="AP21" s="24"/>
      <c r="AQ21" s="12">
        <f t="shared" si="13"/>
        <v>0</v>
      </c>
      <c r="AR21" s="24"/>
      <c r="AS21" s="24"/>
      <c r="AT21" s="12">
        <f t="shared" si="14"/>
        <v>0</v>
      </c>
      <c r="AU21" s="24"/>
      <c r="AV21" s="24"/>
      <c r="AW21" s="12">
        <f t="shared" si="15"/>
        <v>0</v>
      </c>
      <c r="AX21" s="24"/>
      <c r="AY21" s="24"/>
      <c r="AZ21" s="12">
        <f t="shared" si="16"/>
        <v>0</v>
      </c>
      <c r="BA21" s="24"/>
      <c r="BB21" s="24"/>
      <c r="BC21" s="12">
        <f t="shared" si="17"/>
        <v>0</v>
      </c>
      <c r="BD21" s="24"/>
      <c r="BE21" s="24"/>
      <c r="BF21" s="12">
        <f t="shared" si="18"/>
        <v>0</v>
      </c>
      <c r="BG21" s="24"/>
      <c r="BH21" s="24"/>
      <c r="BI21" s="12">
        <f t="shared" si="19"/>
        <v>0</v>
      </c>
      <c r="BJ21" s="26"/>
      <c r="BK21" s="26"/>
      <c r="BL21" s="12">
        <f t="shared" si="20"/>
        <v>0</v>
      </c>
      <c r="BM21" s="26"/>
      <c r="BN21" s="26"/>
      <c r="BO21" s="12">
        <f t="shared" si="21"/>
        <v>0</v>
      </c>
      <c r="BP21" s="26"/>
      <c r="BQ21" s="26"/>
      <c r="BR21" s="12">
        <f t="shared" si="22"/>
        <v>0</v>
      </c>
      <c r="BS21" s="26"/>
      <c r="BT21" s="26"/>
      <c r="BU21" s="12">
        <f t="shared" si="23"/>
        <v>0</v>
      </c>
      <c r="BV21" s="26"/>
      <c r="BW21" s="26"/>
      <c r="BX21" s="25">
        <f t="shared" si="24"/>
        <v>0</v>
      </c>
      <c r="BY21" s="26"/>
      <c r="BZ21" s="26"/>
      <c r="CA21" s="12">
        <f t="shared" si="25"/>
        <v>0</v>
      </c>
      <c r="CB21" s="3">
        <f t="shared" si="28"/>
        <v>0</v>
      </c>
      <c r="CC21" s="3">
        <f t="shared" si="28"/>
        <v>0</v>
      </c>
      <c r="CD21" s="19">
        <f t="shared" si="26"/>
        <v>0</v>
      </c>
      <c r="CF21" s="27"/>
      <c r="CG21" s="27"/>
      <c r="CH21" s="23"/>
      <c r="CI21" s="23"/>
    </row>
    <row r="22" spans="1:87" ht="15.75" x14ac:dyDescent="0.2">
      <c r="A22" s="5" t="s">
        <v>41</v>
      </c>
      <c r="B22" s="26"/>
      <c r="C22" s="26"/>
      <c r="D22" s="25">
        <f t="shared" si="0"/>
        <v>0</v>
      </c>
      <c r="E22" s="26"/>
      <c r="F22" s="26"/>
      <c r="G22" s="25">
        <f t="shared" si="1"/>
        <v>0</v>
      </c>
      <c r="H22" s="26"/>
      <c r="I22" s="26"/>
      <c r="J22" s="25">
        <f t="shared" si="2"/>
        <v>0</v>
      </c>
      <c r="K22" s="26"/>
      <c r="L22" s="26"/>
      <c r="M22" s="25">
        <f t="shared" si="3"/>
        <v>0</v>
      </c>
      <c r="N22" s="26"/>
      <c r="O22" s="26"/>
      <c r="P22" s="25">
        <f t="shared" si="4"/>
        <v>0</v>
      </c>
      <c r="Q22" s="26"/>
      <c r="R22" s="26"/>
      <c r="S22" s="25">
        <f t="shared" si="5"/>
        <v>0</v>
      </c>
      <c r="T22" s="24"/>
      <c r="U22" s="24"/>
      <c r="V22" s="25">
        <f t="shared" si="6"/>
        <v>0</v>
      </c>
      <c r="W22" s="24"/>
      <c r="X22" s="24"/>
      <c r="Y22" s="25">
        <f t="shared" si="7"/>
        <v>0</v>
      </c>
      <c r="Z22" s="26"/>
      <c r="AA22" s="26"/>
      <c r="AB22" s="25">
        <f t="shared" si="8"/>
        <v>0</v>
      </c>
      <c r="AC22" s="24"/>
      <c r="AD22" s="24"/>
      <c r="AE22" s="25">
        <f t="shared" si="9"/>
        <v>0</v>
      </c>
      <c r="AF22" s="24"/>
      <c r="AG22" s="24"/>
      <c r="AH22" s="25">
        <f t="shared" si="10"/>
        <v>0</v>
      </c>
      <c r="AI22" s="26"/>
      <c r="AJ22" s="26"/>
      <c r="AK22" s="11">
        <f t="shared" si="11"/>
        <v>0</v>
      </c>
      <c r="AL22" s="24"/>
      <c r="AM22" s="24"/>
      <c r="AN22" s="12">
        <f t="shared" si="12"/>
        <v>0</v>
      </c>
      <c r="AO22" s="24"/>
      <c r="AP22" s="24"/>
      <c r="AQ22" s="12">
        <f t="shared" si="13"/>
        <v>0</v>
      </c>
      <c r="AR22" s="24"/>
      <c r="AS22" s="24"/>
      <c r="AT22" s="12">
        <f t="shared" si="14"/>
        <v>0</v>
      </c>
      <c r="AU22" s="24"/>
      <c r="AV22" s="24"/>
      <c r="AW22" s="12">
        <f t="shared" si="15"/>
        <v>0</v>
      </c>
      <c r="AX22" s="24"/>
      <c r="AY22" s="24"/>
      <c r="AZ22" s="12">
        <f t="shared" si="16"/>
        <v>0</v>
      </c>
      <c r="BA22" s="24"/>
      <c r="BB22" s="24"/>
      <c r="BC22" s="12">
        <f t="shared" si="17"/>
        <v>0</v>
      </c>
      <c r="BD22" s="24"/>
      <c r="BE22" s="24"/>
      <c r="BF22" s="12">
        <f t="shared" si="18"/>
        <v>0</v>
      </c>
      <c r="BG22" s="24"/>
      <c r="BH22" s="24"/>
      <c r="BI22" s="12">
        <f t="shared" si="19"/>
        <v>0</v>
      </c>
      <c r="BJ22" s="26"/>
      <c r="BK22" s="26"/>
      <c r="BL22" s="12">
        <f t="shared" si="20"/>
        <v>0</v>
      </c>
      <c r="BM22" s="26"/>
      <c r="BN22" s="26"/>
      <c r="BO22" s="12">
        <f t="shared" si="21"/>
        <v>0</v>
      </c>
      <c r="BP22" s="26"/>
      <c r="BQ22" s="26"/>
      <c r="BR22" s="12">
        <f t="shared" si="22"/>
        <v>0</v>
      </c>
      <c r="BS22" s="26"/>
      <c r="BT22" s="26"/>
      <c r="BU22" s="12">
        <f t="shared" si="23"/>
        <v>0</v>
      </c>
      <c r="BV22" s="26"/>
      <c r="BW22" s="26"/>
      <c r="BX22" s="25">
        <f t="shared" si="24"/>
        <v>0</v>
      </c>
      <c r="BY22" s="26"/>
      <c r="BZ22" s="26"/>
      <c r="CA22" s="12">
        <f t="shared" si="25"/>
        <v>0</v>
      </c>
      <c r="CB22" s="3">
        <f t="shared" si="28"/>
        <v>0</v>
      </c>
      <c r="CC22" s="3">
        <f t="shared" si="28"/>
        <v>0</v>
      </c>
      <c r="CD22" s="19">
        <f t="shared" si="26"/>
        <v>0</v>
      </c>
      <c r="CE22" s="31"/>
      <c r="CF22" s="27"/>
      <c r="CG22" s="27"/>
      <c r="CH22" s="23"/>
      <c r="CI22" s="23"/>
    </row>
    <row r="23" spans="1:87" ht="15.75" x14ac:dyDescent="0.2">
      <c r="A23" s="5" t="s">
        <v>52</v>
      </c>
      <c r="B23" s="26"/>
      <c r="C23" s="26"/>
      <c r="D23" s="25">
        <f t="shared" si="0"/>
        <v>0</v>
      </c>
      <c r="E23" s="26"/>
      <c r="F23" s="26"/>
      <c r="G23" s="25">
        <f t="shared" si="1"/>
        <v>0</v>
      </c>
      <c r="H23" s="26"/>
      <c r="I23" s="26"/>
      <c r="J23" s="25">
        <f t="shared" si="2"/>
        <v>0</v>
      </c>
      <c r="K23" s="26"/>
      <c r="L23" s="26"/>
      <c r="M23" s="25">
        <f t="shared" si="3"/>
        <v>0</v>
      </c>
      <c r="N23" s="26"/>
      <c r="O23" s="26"/>
      <c r="P23" s="25">
        <f t="shared" si="4"/>
        <v>0</v>
      </c>
      <c r="Q23" s="26"/>
      <c r="R23" s="26"/>
      <c r="S23" s="25">
        <f t="shared" si="5"/>
        <v>0</v>
      </c>
      <c r="T23" s="24"/>
      <c r="U23" s="24"/>
      <c r="V23" s="25">
        <f t="shared" si="6"/>
        <v>0</v>
      </c>
      <c r="W23" s="24"/>
      <c r="X23" s="24"/>
      <c r="Y23" s="25">
        <f t="shared" si="7"/>
        <v>0</v>
      </c>
      <c r="Z23" s="26"/>
      <c r="AA23" s="26"/>
      <c r="AB23" s="25">
        <f t="shared" si="8"/>
        <v>0</v>
      </c>
      <c r="AC23" s="24"/>
      <c r="AD23" s="24"/>
      <c r="AE23" s="25">
        <f t="shared" si="9"/>
        <v>0</v>
      </c>
      <c r="AF23" s="24"/>
      <c r="AG23" s="24"/>
      <c r="AH23" s="25">
        <f t="shared" si="10"/>
        <v>0</v>
      </c>
      <c r="AI23" s="26"/>
      <c r="AJ23" s="26"/>
      <c r="AK23" s="11">
        <f t="shared" si="11"/>
        <v>0</v>
      </c>
      <c r="AL23" s="24"/>
      <c r="AM23" s="24"/>
      <c r="AN23" s="12">
        <f t="shared" si="12"/>
        <v>0</v>
      </c>
      <c r="AO23" s="24"/>
      <c r="AP23" s="24"/>
      <c r="AQ23" s="12">
        <f t="shared" si="13"/>
        <v>0</v>
      </c>
      <c r="AR23" s="24"/>
      <c r="AS23" s="24"/>
      <c r="AT23" s="12">
        <f t="shared" si="14"/>
        <v>0</v>
      </c>
      <c r="AU23" s="24"/>
      <c r="AV23" s="24"/>
      <c r="AW23" s="12">
        <f t="shared" si="15"/>
        <v>0</v>
      </c>
      <c r="AX23" s="24"/>
      <c r="AY23" s="24"/>
      <c r="AZ23" s="12">
        <f t="shared" si="16"/>
        <v>0</v>
      </c>
      <c r="BA23" s="24"/>
      <c r="BB23" s="24"/>
      <c r="BC23" s="12">
        <f t="shared" si="17"/>
        <v>0</v>
      </c>
      <c r="BD23" s="24"/>
      <c r="BE23" s="24"/>
      <c r="BF23" s="12">
        <f t="shared" si="18"/>
        <v>0</v>
      </c>
      <c r="BG23" s="24"/>
      <c r="BH23" s="24"/>
      <c r="BI23" s="12">
        <f t="shared" si="19"/>
        <v>0</v>
      </c>
      <c r="BJ23" s="26"/>
      <c r="BK23" s="26"/>
      <c r="BL23" s="12">
        <f t="shared" si="20"/>
        <v>0</v>
      </c>
      <c r="BM23" s="26"/>
      <c r="BN23" s="26"/>
      <c r="BO23" s="12">
        <f t="shared" si="21"/>
        <v>0</v>
      </c>
      <c r="BP23" s="26"/>
      <c r="BQ23" s="26"/>
      <c r="BR23" s="12">
        <f t="shared" si="22"/>
        <v>0</v>
      </c>
      <c r="BS23" s="26"/>
      <c r="BT23" s="26"/>
      <c r="BU23" s="12">
        <f t="shared" si="23"/>
        <v>0</v>
      </c>
      <c r="BV23" s="26"/>
      <c r="BW23" s="26"/>
      <c r="BX23" s="25">
        <f t="shared" si="24"/>
        <v>0</v>
      </c>
      <c r="BY23" s="26"/>
      <c r="BZ23" s="26"/>
      <c r="CA23" s="12">
        <f t="shared" si="25"/>
        <v>0</v>
      </c>
      <c r="CB23" s="3">
        <f t="shared" si="28"/>
        <v>0</v>
      </c>
      <c r="CC23" s="3">
        <f>C23+F23+I23+L23+O23+R23+U23+X23+AA23+AD23+AG23+AJ23+AM23+AP23+AS23+AV23+AY23+BB23+BE23+BH23+BK23+BN23+BQ23+BT23+BW23+BZ23</f>
        <v>0</v>
      </c>
      <c r="CD23" s="19">
        <f t="shared" si="26"/>
        <v>0</v>
      </c>
      <c r="CE23" s="31"/>
      <c r="CF23" s="27"/>
      <c r="CG23" s="27"/>
      <c r="CH23" s="23"/>
      <c r="CI23" s="23"/>
    </row>
    <row r="24" spans="1:87" ht="15.75" x14ac:dyDescent="0.2">
      <c r="A24" s="14" t="s">
        <v>54</v>
      </c>
      <c r="B24" s="26"/>
      <c r="C24" s="26"/>
      <c r="D24" s="25">
        <f t="shared" si="0"/>
        <v>0</v>
      </c>
      <c r="E24" s="26"/>
      <c r="F24" s="26"/>
      <c r="G24" s="25">
        <f t="shared" si="1"/>
        <v>0</v>
      </c>
      <c r="H24" s="26"/>
      <c r="I24" s="26"/>
      <c r="J24" s="25">
        <f t="shared" si="2"/>
        <v>0</v>
      </c>
      <c r="K24" s="26"/>
      <c r="L24" s="26"/>
      <c r="M24" s="25">
        <f t="shared" si="3"/>
        <v>0</v>
      </c>
      <c r="N24" s="26"/>
      <c r="O24" s="26"/>
      <c r="P24" s="25">
        <f t="shared" si="4"/>
        <v>0</v>
      </c>
      <c r="Q24" s="26"/>
      <c r="R24" s="26"/>
      <c r="S24" s="25">
        <f t="shared" si="5"/>
        <v>0</v>
      </c>
      <c r="T24" s="24"/>
      <c r="U24" s="24"/>
      <c r="V24" s="25">
        <f t="shared" si="6"/>
        <v>0</v>
      </c>
      <c r="W24" s="24"/>
      <c r="X24" s="24"/>
      <c r="Y24" s="25">
        <f t="shared" si="7"/>
        <v>0</v>
      </c>
      <c r="Z24" s="26"/>
      <c r="AA24" s="26"/>
      <c r="AB24" s="25">
        <f t="shared" si="8"/>
        <v>0</v>
      </c>
      <c r="AC24" s="24"/>
      <c r="AD24" s="24"/>
      <c r="AE24" s="25">
        <f t="shared" si="9"/>
        <v>0</v>
      </c>
      <c r="AF24" s="24"/>
      <c r="AG24" s="24"/>
      <c r="AH24" s="25">
        <f t="shared" si="10"/>
        <v>0</v>
      </c>
      <c r="AI24" s="26"/>
      <c r="AJ24" s="26"/>
      <c r="AK24" s="11">
        <f t="shared" si="11"/>
        <v>0</v>
      </c>
      <c r="AL24" s="24"/>
      <c r="AM24" s="24"/>
      <c r="AN24" s="12">
        <f t="shared" si="12"/>
        <v>0</v>
      </c>
      <c r="AO24" s="24"/>
      <c r="AP24" s="24"/>
      <c r="AQ24" s="12">
        <f t="shared" si="13"/>
        <v>0</v>
      </c>
      <c r="AR24" s="24"/>
      <c r="AS24" s="24"/>
      <c r="AT24" s="12">
        <f t="shared" si="14"/>
        <v>0</v>
      </c>
      <c r="AU24" s="24"/>
      <c r="AV24" s="24"/>
      <c r="AW24" s="12">
        <f t="shared" si="15"/>
        <v>0</v>
      </c>
      <c r="AX24" s="24"/>
      <c r="AY24" s="24"/>
      <c r="AZ24" s="12">
        <f t="shared" si="16"/>
        <v>0</v>
      </c>
      <c r="BA24" s="24"/>
      <c r="BB24" s="24"/>
      <c r="BC24" s="12">
        <f t="shared" si="17"/>
        <v>0</v>
      </c>
      <c r="BD24" s="24"/>
      <c r="BE24" s="24"/>
      <c r="BF24" s="12">
        <f t="shared" si="18"/>
        <v>0</v>
      </c>
      <c r="BG24" s="24"/>
      <c r="BH24" s="24"/>
      <c r="BI24" s="12">
        <f t="shared" si="19"/>
        <v>0</v>
      </c>
      <c r="BJ24" s="26"/>
      <c r="BK24" s="26"/>
      <c r="BL24" s="12">
        <f t="shared" si="20"/>
        <v>0</v>
      </c>
      <c r="BM24" s="26"/>
      <c r="BN24" s="26"/>
      <c r="BO24" s="12">
        <f t="shared" si="21"/>
        <v>0</v>
      </c>
      <c r="BP24" s="26"/>
      <c r="BQ24" s="26"/>
      <c r="BR24" s="12">
        <f t="shared" si="22"/>
        <v>0</v>
      </c>
      <c r="BS24" s="26"/>
      <c r="BT24" s="26"/>
      <c r="BU24" s="12">
        <f t="shared" si="23"/>
        <v>0</v>
      </c>
      <c r="BV24" s="26"/>
      <c r="BW24" s="26"/>
      <c r="BX24" s="25">
        <f t="shared" si="24"/>
        <v>0</v>
      </c>
      <c r="BY24" s="26"/>
      <c r="BZ24" s="26"/>
      <c r="CA24" s="12">
        <f t="shared" si="25"/>
        <v>0</v>
      </c>
      <c r="CB24" s="3">
        <f t="shared" si="28"/>
        <v>0</v>
      </c>
      <c r="CC24" s="3">
        <f>C24+F24+I24+L24+O24+R24+U24+X24+AA24+AD24+AG24+AJ24+AM24+AP24+AS24+AV24+AY24+BB24+BE24+BH24+BK24+BN24+BQ24+BT24+BW24+BZ24</f>
        <v>0</v>
      </c>
      <c r="CD24" s="19">
        <f t="shared" si="26"/>
        <v>0</v>
      </c>
      <c r="CE24" s="31"/>
      <c r="CF24" s="27"/>
      <c r="CG24" s="27"/>
      <c r="CH24" s="23"/>
      <c r="CI24" s="23"/>
    </row>
    <row r="25" spans="1:87" s="34" customFormat="1" ht="31.5" x14ac:dyDescent="0.2">
      <c r="A25" s="14" t="s">
        <v>55</v>
      </c>
      <c r="B25" s="26"/>
      <c r="C25" s="26"/>
      <c r="D25" s="25">
        <f t="shared" si="0"/>
        <v>0</v>
      </c>
      <c r="E25" s="26"/>
      <c r="F25" s="26"/>
      <c r="G25" s="25">
        <f t="shared" si="1"/>
        <v>0</v>
      </c>
      <c r="H25" s="26"/>
      <c r="I25" s="26"/>
      <c r="J25" s="25">
        <f t="shared" si="2"/>
        <v>0</v>
      </c>
      <c r="K25" s="26"/>
      <c r="L25" s="26"/>
      <c r="M25" s="25">
        <f t="shared" si="3"/>
        <v>0</v>
      </c>
      <c r="N25" s="26"/>
      <c r="O25" s="26"/>
      <c r="P25" s="25">
        <f t="shared" si="4"/>
        <v>0</v>
      </c>
      <c r="Q25" s="26"/>
      <c r="R25" s="26"/>
      <c r="S25" s="25">
        <f t="shared" si="5"/>
        <v>0</v>
      </c>
      <c r="T25" s="24"/>
      <c r="U25" s="24"/>
      <c r="V25" s="25">
        <f t="shared" si="6"/>
        <v>0</v>
      </c>
      <c r="W25" s="24"/>
      <c r="X25" s="24"/>
      <c r="Y25" s="25">
        <f t="shared" si="7"/>
        <v>0</v>
      </c>
      <c r="Z25" s="26"/>
      <c r="AA25" s="26"/>
      <c r="AB25" s="25">
        <f t="shared" si="8"/>
        <v>0</v>
      </c>
      <c r="AC25" s="24"/>
      <c r="AD25" s="24"/>
      <c r="AE25" s="25">
        <f t="shared" si="9"/>
        <v>0</v>
      </c>
      <c r="AF25" s="24"/>
      <c r="AG25" s="24"/>
      <c r="AH25" s="25">
        <f t="shared" si="10"/>
        <v>0</v>
      </c>
      <c r="AI25" s="26"/>
      <c r="AJ25" s="26"/>
      <c r="AK25" s="11">
        <f t="shared" si="11"/>
        <v>0</v>
      </c>
      <c r="AL25" s="24"/>
      <c r="AM25" s="24"/>
      <c r="AN25" s="12">
        <f t="shared" si="12"/>
        <v>0</v>
      </c>
      <c r="AO25" s="24"/>
      <c r="AP25" s="24"/>
      <c r="AQ25" s="12">
        <f t="shared" si="13"/>
        <v>0</v>
      </c>
      <c r="AR25" s="24"/>
      <c r="AS25" s="24"/>
      <c r="AT25" s="12">
        <f t="shared" si="14"/>
        <v>0</v>
      </c>
      <c r="AU25" s="24"/>
      <c r="AV25" s="24"/>
      <c r="AW25" s="12">
        <f t="shared" si="15"/>
        <v>0</v>
      </c>
      <c r="AX25" s="24"/>
      <c r="AY25" s="24"/>
      <c r="AZ25" s="12">
        <f t="shared" si="16"/>
        <v>0</v>
      </c>
      <c r="BA25" s="24"/>
      <c r="BB25" s="24"/>
      <c r="BC25" s="12">
        <f t="shared" si="17"/>
        <v>0</v>
      </c>
      <c r="BD25" s="24"/>
      <c r="BE25" s="24"/>
      <c r="BF25" s="12">
        <f t="shared" si="18"/>
        <v>0</v>
      </c>
      <c r="BG25" s="24"/>
      <c r="BH25" s="24"/>
      <c r="BI25" s="12">
        <f t="shared" si="19"/>
        <v>0</v>
      </c>
      <c r="BJ25" s="26"/>
      <c r="BK25" s="26"/>
      <c r="BL25" s="12">
        <f t="shared" si="20"/>
        <v>0</v>
      </c>
      <c r="BM25" s="26"/>
      <c r="BN25" s="26"/>
      <c r="BO25" s="12">
        <f t="shared" si="21"/>
        <v>0</v>
      </c>
      <c r="BP25" s="26"/>
      <c r="BQ25" s="26"/>
      <c r="BR25" s="12">
        <f t="shared" si="22"/>
        <v>0</v>
      </c>
      <c r="BS25" s="26"/>
      <c r="BT25" s="26"/>
      <c r="BU25" s="12">
        <f t="shared" si="23"/>
        <v>0</v>
      </c>
      <c r="BV25" s="26"/>
      <c r="BW25" s="26"/>
      <c r="BX25" s="25">
        <f t="shared" si="24"/>
        <v>0</v>
      </c>
      <c r="BY25" s="26"/>
      <c r="BZ25" s="26"/>
      <c r="CA25" s="12">
        <f t="shared" si="25"/>
        <v>0</v>
      </c>
      <c r="CB25" s="3">
        <f t="shared" si="28"/>
        <v>0</v>
      </c>
      <c r="CC25" s="3">
        <f>C25+F25+I25+L25+O25+R25+U25+X25+AA25+AD25+AG25+AJ25+AM25+AP25+AS25+AV25+AY25+BB25+BE25+BH25+BK25+BN25+BQ25+BT25+BW25+BZ25</f>
        <v>0</v>
      </c>
      <c r="CD25" s="19">
        <f t="shared" si="26"/>
        <v>0</v>
      </c>
      <c r="CE25" s="33"/>
      <c r="CF25" s="27"/>
      <c r="CG25" s="27"/>
      <c r="CH25" s="23"/>
      <c r="CI25" s="23"/>
    </row>
    <row r="26" spans="1:87" ht="15.75" x14ac:dyDescent="0.2">
      <c r="A26" s="5" t="s">
        <v>42</v>
      </c>
      <c r="B26" s="35"/>
      <c r="C26" s="35"/>
      <c r="D26" s="25">
        <f t="shared" si="0"/>
        <v>0</v>
      </c>
      <c r="E26" s="24"/>
      <c r="F26" s="24"/>
      <c r="G26" s="25">
        <f t="shared" si="1"/>
        <v>0</v>
      </c>
      <c r="H26" s="24"/>
      <c r="I26" s="24"/>
      <c r="J26" s="25">
        <f t="shared" si="2"/>
        <v>0</v>
      </c>
      <c r="K26" s="26"/>
      <c r="L26" s="26"/>
      <c r="M26" s="25">
        <f t="shared" si="3"/>
        <v>0</v>
      </c>
      <c r="N26" s="24"/>
      <c r="O26" s="24"/>
      <c r="P26" s="25">
        <f t="shared" si="4"/>
        <v>0</v>
      </c>
      <c r="Q26" s="24"/>
      <c r="R26" s="24"/>
      <c r="S26" s="25">
        <f t="shared" si="5"/>
        <v>0</v>
      </c>
      <c r="T26" s="24"/>
      <c r="U26" s="24"/>
      <c r="V26" s="25">
        <f t="shared" si="6"/>
        <v>0</v>
      </c>
      <c r="W26" s="24"/>
      <c r="X26" s="24"/>
      <c r="Y26" s="25">
        <f t="shared" si="7"/>
        <v>0</v>
      </c>
      <c r="Z26" s="24"/>
      <c r="AA26" s="24"/>
      <c r="AB26" s="25">
        <f t="shared" si="8"/>
        <v>0</v>
      </c>
      <c r="AC26" s="24"/>
      <c r="AD26" s="24"/>
      <c r="AE26" s="25">
        <f t="shared" si="9"/>
        <v>0</v>
      </c>
      <c r="AF26" s="24"/>
      <c r="AG26" s="24"/>
      <c r="AH26" s="25">
        <f t="shared" si="10"/>
        <v>0</v>
      </c>
      <c r="AI26" s="24"/>
      <c r="AJ26" s="24"/>
      <c r="AK26" s="11">
        <f t="shared" si="11"/>
        <v>0</v>
      </c>
      <c r="AL26" s="24"/>
      <c r="AM26" s="24"/>
      <c r="AN26" s="12">
        <f t="shared" si="12"/>
        <v>0</v>
      </c>
      <c r="AO26" s="24"/>
      <c r="AP26" s="24"/>
      <c r="AQ26" s="12">
        <f t="shared" si="13"/>
        <v>0</v>
      </c>
      <c r="AR26" s="35"/>
      <c r="AS26" s="35"/>
      <c r="AT26" s="12">
        <f t="shared" si="14"/>
        <v>0</v>
      </c>
      <c r="AU26" s="24"/>
      <c r="AV26" s="24"/>
      <c r="AW26" s="12">
        <f t="shared" si="15"/>
        <v>0</v>
      </c>
      <c r="AX26" s="24"/>
      <c r="AY26" s="24"/>
      <c r="AZ26" s="12">
        <f t="shared" si="16"/>
        <v>0</v>
      </c>
      <c r="BA26" s="24"/>
      <c r="BB26" s="24"/>
      <c r="BC26" s="12">
        <f t="shared" si="17"/>
        <v>0</v>
      </c>
      <c r="BD26" s="24"/>
      <c r="BE26" s="24"/>
      <c r="BF26" s="12">
        <f t="shared" si="18"/>
        <v>0</v>
      </c>
      <c r="BG26" s="36"/>
      <c r="BH26" s="36"/>
      <c r="BI26" s="12">
        <f t="shared" si="19"/>
        <v>0</v>
      </c>
      <c r="BJ26" s="24"/>
      <c r="BK26" s="24"/>
      <c r="BL26" s="12">
        <f t="shared" si="20"/>
        <v>0</v>
      </c>
      <c r="BM26" s="36"/>
      <c r="BN26" s="36"/>
      <c r="BO26" s="12">
        <f t="shared" si="21"/>
        <v>0</v>
      </c>
      <c r="BP26" s="24"/>
      <c r="BQ26" s="24"/>
      <c r="BR26" s="12">
        <f t="shared" si="22"/>
        <v>0</v>
      </c>
      <c r="BS26" s="36"/>
      <c r="BT26" s="36"/>
      <c r="BU26" s="12">
        <f t="shared" si="23"/>
        <v>0</v>
      </c>
      <c r="BV26" s="24"/>
      <c r="BW26" s="24"/>
      <c r="BX26" s="25">
        <f t="shared" si="24"/>
        <v>0</v>
      </c>
      <c r="BY26" s="24"/>
      <c r="BZ26" s="24"/>
      <c r="CA26" s="12">
        <f t="shared" si="25"/>
        <v>0</v>
      </c>
      <c r="CB26" s="3">
        <f t="shared" si="28"/>
        <v>0</v>
      </c>
      <c r="CC26" s="3">
        <f>C26+F26+I26+L26+O26+R26+U26+X26+AA26+AD26+AG26+AJ26+AM26+AP26+AS26+AV26+AY26+BB26+BE26+BH26+BK26+BN26+BQ26+BT26+BW26+BZ26</f>
        <v>0</v>
      </c>
      <c r="CD26" s="19">
        <f t="shared" si="26"/>
        <v>0</v>
      </c>
      <c r="CF26" s="27"/>
      <c r="CG26" s="27"/>
      <c r="CH26" s="23"/>
      <c r="CI26" s="23"/>
    </row>
    <row r="27" spans="1:87" s="13" customFormat="1" ht="15.75" x14ac:dyDescent="0.25">
      <c r="A27" s="4" t="s">
        <v>43</v>
      </c>
      <c r="B27" s="3">
        <f>SUM(B13:B26)</f>
        <v>0</v>
      </c>
      <c r="C27" s="3">
        <f>SUM(C13:C26)</f>
        <v>0</v>
      </c>
      <c r="D27" s="16">
        <f t="shared" si="0"/>
        <v>0</v>
      </c>
      <c r="E27" s="3">
        <f>SUM(E13:E26)</f>
        <v>0</v>
      </c>
      <c r="F27" s="3">
        <f>SUM(F13:F26)</f>
        <v>0</v>
      </c>
      <c r="G27" s="16">
        <f t="shared" si="1"/>
        <v>0</v>
      </c>
      <c r="H27" s="3">
        <f>SUM(H13:H26)</f>
        <v>0</v>
      </c>
      <c r="I27" s="3">
        <f>SUM(I13:I26)</f>
        <v>0</v>
      </c>
      <c r="J27" s="16">
        <f t="shared" si="2"/>
        <v>0</v>
      </c>
      <c r="K27" s="3">
        <f>SUM(K13:K26)</f>
        <v>0</v>
      </c>
      <c r="L27" s="3">
        <f>SUM(L13:L26)</f>
        <v>0</v>
      </c>
      <c r="M27" s="16">
        <f t="shared" si="3"/>
        <v>0</v>
      </c>
      <c r="N27" s="3">
        <f>SUM(N13:N26)</f>
        <v>0</v>
      </c>
      <c r="O27" s="3">
        <f>SUM(O13:O26)</f>
        <v>0</v>
      </c>
      <c r="P27" s="16">
        <f t="shared" si="4"/>
        <v>0</v>
      </c>
      <c r="Q27" s="3">
        <f>SUM(Q13:Q26)</f>
        <v>0</v>
      </c>
      <c r="R27" s="3">
        <f>SUM(R13:R26)</f>
        <v>0</v>
      </c>
      <c r="S27" s="16">
        <f t="shared" si="5"/>
        <v>0</v>
      </c>
      <c r="T27" s="3">
        <f>SUM(T13:T26)</f>
        <v>0</v>
      </c>
      <c r="U27" s="3">
        <f>SUM(U13:U26)</f>
        <v>0</v>
      </c>
      <c r="V27" s="16">
        <f t="shared" si="6"/>
        <v>0</v>
      </c>
      <c r="W27" s="3">
        <f>SUM(W13:W26)</f>
        <v>0</v>
      </c>
      <c r="X27" s="3">
        <f>SUM(X13:X26)</f>
        <v>0</v>
      </c>
      <c r="Y27" s="16">
        <f t="shared" si="7"/>
        <v>0</v>
      </c>
      <c r="Z27" s="3">
        <f>SUM(Z13:Z26)</f>
        <v>0</v>
      </c>
      <c r="AA27" s="3">
        <f>SUM(AA13:AA26)</f>
        <v>0</v>
      </c>
      <c r="AB27" s="16">
        <f t="shared" si="8"/>
        <v>0</v>
      </c>
      <c r="AC27" s="3">
        <f>SUM(AC13:AC26)</f>
        <v>0</v>
      </c>
      <c r="AD27" s="3">
        <f>SUM(AD13:AD26)</f>
        <v>0</v>
      </c>
      <c r="AE27" s="16">
        <f t="shared" si="9"/>
        <v>0</v>
      </c>
      <c r="AF27" s="3">
        <f>SUM(AF13:AF26)</f>
        <v>0</v>
      </c>
      <c r="AG27" s="3">
        <f>SUM(AG13:AG26)</f>
        <v>0</v>
      </c>
      <c r="AH27" s="16">
        <f t="shared" si="10"/>
        <v>0</v>
      </c>
      <c r="AI27" s="3">
        <f>SUM(AI13:AI26)</f>
        <v>0</v>
      </c>
      <c r="AJ27" s="3">
        <f>SUM(AJ13:AJ26)</f>
        <v>0</v>
      </c>
      <c r="AK27" s="19">
        <f t="shared" si="11"/>
        <v>0</v>
      </c>
      <c r="AL27" s="3">
        <f>SUM(AL13:AL26)</f>
        <v>0</v>
      </c>
      <c r="AM27" s="3">
        <f>SUM(AM13:AM26)</f>
        <v>0</v>
      </c>
      <c r="AN27" s="16">
        <f t="shared" si="12"/>
        <v>0</v>
      </c>
      <c r="AO27" s="3">
        <f>SUM(AO13:AO26)</f>
        <v>0</v>
      </c>
      <c r="AP27" s="3">
        <f>SUM(AP13:AP26)</f>
        <v>0</v>
      </c>
      <c r="AQ27" s="16">
        <f t="shared" si="13"/>
        <v>0</v>
      </c>
      <c r="AR27" s="3">
        <f>SUM(AR13:AR26)</f>
        <v>0</v>
      </c>
      <c r="AS27" s="3">
        <f>SUM(AS13:AS26)</f>
        <v>0</v>
      </c>
      <c r="AT27" s="16">
        <f t="shared" si="14"/>
        <v>0</v>
      </c>
      <c r="AU27" s="3">
        <f>SUM(AU13:AU26)</f>
        <v>0</v>
      </c>
      <c r="AV27" s="3">
        <f>SUM(AV13:AV26)</f>
        <v>0</v>
      </c>
      <c r="AW27" s="16">
        <f t="shared" si="15"/>
        <v>0</v>
      </c>
      <c r="AX27" s="3">
        <f>SUM(AX13:AX26)</f>
        <v>0</v>
      </c>
      <c r="AY27" s="3">
        <f>SUM(AY13:AY26)</f>
        <v>0</v>
      </c>
      <c r="AZ27" s="16">
        <f t="shared" si="16"/>
        <v>0</v>
      </c>
      <c r="BA27" s="3">
        <f>SUM(BA13:BA26)</f>
        <v>0</v>
      </c>
      <c r="BB27" s="3">
        <f>SUM(BB13:BB26)</f>
        <v>0</v>
      </c>
      <c r="BC27" s="16">
        <f t="shared" si="17"/>
        <v>0</v>
      </c>
      <c r="BD27" s="3">
        <f>SUM(BD13:BD26)</f>
        <v>0</v>
      </c>
      <c r="BE27" s="3">
        <f>SUM(BE13:BE26)</f>
        <v>0</v>
      </c>
      <c r="BF27" s="16">
        <f t="shared" si="18"/>
        <v>0</v>
      </c>
      <c r="BG27" s="3">
        <f>SUM(BG13:BG26)</f>
        <v>0</v>
      </c>
      <c r="BH27" s="3">
        <f>SUM(BH13:BH26)</f>
        <v>0</v>
      </c>
      <c r="BI27" s="16">
        <f t="shared" si="19"/>
        <v>0</v>
      </c>
      <c r="BJ27" s="3">
        <f>SUM(BJ13:BJ26)</f>
        <v>0</v>
      </c>
      <c r="BK27" s="3">
        <f>SUM(BK13:BK26)</f>
        <v>0</v>
      </c>
      <c r="BL27" s="16">
        <f t="shared" si="20"/>
        <v>0</v>
      </c>
      <c r="BM27" s="3">
        <f>SUM(BM13:BM26)</f>
        <v>0</v>
      </c>
      <c r="BN27" s="3">
        <f>SUM(BN13:BN26)</f>
        <v>0</v>
      </c>
      <c r="BO27" s="16">
        <f t="shared" si="21"/>
        <v>0</v>
      </c>
      <c r="BP27" s="3">
        <f>SUM(BP13:BP26)</f>
        <v>0</v>
      </c>
      <c r="BQ27" s="3">
        <f>SUM(BQ13:BQ26)</f>
        <v>0</v>
      </c>
      <c r="BR27" s="16">
        <f t="shared" si="22"/>
        <v>0</v>
      </c>
      <c r="BS27" s="3">
        <f>SUM(BS13:BS26)</f>
        <v>0</v>
      </c>
      <c r="BT27" s="3">
        <f>SUM(BT13:BT26)</f>
        <v>0</v>
      </c>
      <c r="BU27" s="16">
        <f t="shared" si="23"/>
        <v>0</v>
      </c>
      <c r="BV27" s="3">
        <f>SUM(BV13:BV26)</f>
        <v>0</v>
      </c>
      <c r="BW27" s="3">
        <f>SUM(BW13:BW26)</f>
        <v>0</v>
      </c>
      <c r="BX27" s="16">
        <f t="shared" si="24"/>
        <v>0</v>
      </c>
      <c r="BY27" s="3">
        <f>SUM(BY13:BY26)</f>
        <v>0</v>
      </c>
      <c r="BZ27" s="3">
        <f>SUM(BZ13:BZ26)</f>
        <v>0</v>
      </c>
      <c r="CA27" s="16">
        <f t="shared" si="25"/>
        <v>0</v>
      </c>
      <c r="CB27" s="3">
        <f>SUM(CB13:CB26)</f>
        <v>0</v>
      </c>
      <c r="CC27" s="3">
        <f>SUM(CC13:CC26)</f>
        <v>0</v>
      </c>
      <c r="CD27" s="19">
        <f t="shared" si="26"/>
        <v>0</v>
      </c>
      <c r="CE27" s="17"/>
      <c r="CF27" s="30"/>
      <c r="CG27" s="30"/>
      <c r="CH27" s="18"/>
      <c r="CI27" s="27"/>
    </row>
    <row r="28" spans="1:87" s="13" customFormat="1" ht="15.75" x14ac:dyDescent="0.25">
      <c r="A28" s="4" t="s">
        <v>44</v>
      </c>
      <c r="B28" s="3">
        <f>B12-B27</f>
        <v>0</v>
      </c>
      <c r="C28" s="3">
        <f>C12-C27</f>
        <v>0</v>
      </c>
      <c r="D28" s="16"/>
      <c r="E28" s="3">
        <f>E12-E27</f>
        <v>0</v>
      </c>
      <c r="F28" s="3">
        <f>F12-F27</f>
        <v>0</v>
      </c>
      <c r="G28" s="16"/>
      <c r="H28" s="3">
        <f>H12-H27</f>
        <v>0</v>
      </c>
      <c r="I28" s="3">
        <f>I12-I27</f>
        <v>0</v>
      </c>
      <c r="J28" s="16"/>
      <c r="K28" s="3">
        <f>K12-K27</f>
        <v>0</v>
      </c>
      <c r="L28" s="3">
        <f>L12-L27</f>
        <v>0</v>
      </c>
      <c r="M28" s="16"/>
      <c r="N28" s="3">
        <f>N12-N27</f>
        <v>0</v>
      </c>
      <c r="O28" s="3">
        <f>O12-O27</f>
        <v>0</v>
      </c>
      <c r="P28" s="16"/>
      <c r="Q28" s="3">
        <f>Q12-Q27</f>
        <v>0</v>
      </c>
      <c r="R28" s="3">
        <f>R12-R27</f>
        <v>0</v>
      </c>
      <c r="S28" s="16"/>
      <c r="T28" s="3">
        <f>T12-T27</f>
        <v>0</v>
      </c>
      <c r="U28" s="3">
        <f>U12-U27</f>
        <v>0</v>
      </c>
      <c r="V28" s="16"/>
      <c r="W28" s="3">
        <f>W12-W27</f>
        <v>0</v>
      </c>
      <c r="X28" s="3">
        <f>X12-X27</f>
        <v>0</v>
      </c>
      <c r="Y28" s="16"/>
      <c r="Z28" s="3">
        <f>Z12-Z27</f>
        <v>0</v>
      </c>
      <c r="AA28" s="3">
        <f>AA12-AA27</f>
        <v>0</v>
      </c>
      <c r="AB28" s="16"/>
      <c r="AC28" s="3">
        <f>AC12-AC27</f>
        <v>0</v>
      </c>
      <c r="AD28" s="3">
        <f>AD12-AD27</f>
        <v>0</v>
      </c>
      <c r="AE28" s="16"/>
      <c r="AF28" s="3">
        <f>AF12-AF27</f>
        <v>0</v>
      </c>
      <c r="AG28" s="3">
        <f>AG12-AG27</f>
        <v>0</v>
      </c>
      <c r="AH28" s="16"/>
      <c r="AI28" s="3">
        <f>AI12-AI27</f>
        <v>0</v>
      </c>
      <c r="AJ28" s="3">
        <f>AJ12-AJ27</f>
        <v>0</v>
      </c>
      <c r="AK28" s="19"/>
      <c r="AL28" s="3">
        <f>AL12-AL27</f>
        <v>0</v>
      </c>
      <c r="AM28" s="3">
        <f>AM12-AM27</f>
        <v>0</v>
      </c>
      <c r="AN28" s="16"/>
      <c r="AO28" s="3">
        <f>AO12-AO27</f>
        <v>0</v>
      </c>
      <c r="AP28" s="3">
        <f>AP12-AP27</f>
        <v>0</v>
      </c>
      <c r="AQ28" s="16"/>
      <c r="AR28" s="3">
        <f>AR12-AR27</f>
        <v>0</v>
      </c>
      <c r="AS28" s="3">
        <f>AS12-AS27</f>
        <v>0</v>
      </c>
      <c r="AT28" s="16"/>
      <c r="AU28" s="3">
        <f>AU12-AU27</f>
        <v>0</v>
      </c>
      <c r="AV28" s="3">
        <f>AV12-AV27</f>
        <v>0</v>
      </c>
      <c r="AW28" s="16"/>
      <c r="AX28" s="3">
        <f>AX12-AX27</f>
        <v>0</v>
      </c>
      <c r="AY28" s="3">
        <f>AY12-AY27</f>
        <v>0</v>
      </c>
      <c r="AZ28" s="16"/>
      <c r="BA28" s="3">
        <f>BA12-BA27</f>
        <v>0</v>
      </c>
      <c r="BB28" s="3">
        <f>BB12-BB27</f>
        <v>0</v>
      </c>
      <c r="BC28" s="16"/>
      <c r="BD28" s="3">
        <f>BD12-BD27</f>
        <v>0</v>
      </c>
      <c r="BE28" s="3">
        <f>BE12-BE27</f>
        <v>0</v>
      </c>
      <c r="BF28" s="16"/>
      <c r="BG28" s="3">
        <f>BG12-BG27</f>
        <v>0</v>
      </c>
      <c r="BH28" s="3">
        <f>BH12-BH27</f>
        <v>0</v>
      </c>
      <c r="BI28" s="16"/>
      <c r="BJ28" s="3">
        <f>BJ12-BJ27</f>
        <v>0</v>
      </c>
      <c r="BK28" s="3">
        <f>BK12-BK27</f>
        <v>0</v>
      </c>
      <c r="BL28" s="16"/>
      <c r="BM28" s="3">
        <f>BM12-BM27</f>
        <v>0</v>
      </c>
      <c r="BN28" s="3">
        <f>BN12-BN27</f>
        <v>0</v>
      </c>
      <c r="BO28" s="16"/>
      <c r="BP28" s="3">
        <f>BP12-BP27</f>
        <v>0</v>
      </c>
      <c r="BQ28" s="3">
        <f>BQ12-BQ27</f>
        <v>0</v>
      </c>
      <c r="BR28" s="16"/>
      <c r="BS28" s="3">
        <f>BS12-BS27</f>
        <v>0</v>
      </c>
      <c r="BT28" s="3">
        <f>BT12-BT27</f>
        <v>0</v>
      </c>
      <c r="BU28" s="16"/>
      <c r="BV28" s="3">
        <f>BV12-BV27</f>
        <v>0</v>
      </c>
      <c r="BW28" s="3">
        <f>BW12-BW27</f>
        <v>0</v>
      </c>
      <c r="BX28" s="16"/>
      <c r="BY28" s="3">
        <f>BY12-BY27</f>
        <v>0</v>
      </c>
      <c r="BZ28" s="3">
        <f>BZ12-BZ27</f>
        <v>0</v>
      </c>
      <c r="CA28" s="16"/>
      <c r="CB28" s="3">
        <f t="shared" si="28"/>
        <v>0</v>
      </c>
      <c r="CC28" s="3">
        <f>BZ28+BW28+BT28+BQ28+BN28+BK28+BH28+BE28+BB28+AY28+AV28+AS28+AP28+AM28+AJ28+AG28+AD28+AA28+X28+U28+R28+O28+L28+I28+F28+C28</f>
        <v>0</v>
      </c>
      <c r="CD28" s="19"/>
      <c r="CE28" s="17"/>
      <c r="CF28" s="30"/>
      <c r="CG28" s="30"/>
      <c r="CH28" s="18"/>
      <c r="CI28" s="27"/>
    </row>
    <row r="29" spans="1:87" ht="15.75" hidden="1" x14ac:dyDescent="0.25">
      <c r="A29" s="4" t="s">
        <v>45</v>
      </c>
      <c r="B29" s="1"/>
      <c r="C29" s="1"/>
      <c r="D29" s="12"/>
      <c r="E29" s="1"/>
      <c r="F29" s="1"/>
      <c r="G29" s="12"/>
      <c r="H29" s="1"/>
      <c r="I29" s="1"/>
      <c r="J29" s="12"/>
      <c r="K29" s="1"/>
      <c r="L29" s="1"/>
      <c r="M29" s="12"/>
      <c r="N29" s="1"/>
      <c r="O29" s="1"/>
      <c r="P29" s="12"/>
      <c r="Q29" s="1"/>
      <c r="R29" s="1"/>
      <c r="S29" s="12"/>
      <c r="T29" s="1"/>
      <c r="U29" s="1"/>
      <c r="V29" s="12"/>
      <c r="W29" s="1"/>
      <c r="X29" s="1"/>
      <c r="Y29" s="12"/>
      <c r="Z29" s="1"/>
      <c r="AA29" s="1"/>
      <c r="AB29" s="12"/>
      <c r="AC29" s="1"/>
      <c r="AD29" s="1"/>
      <c r="AE29" s="12"/>
      <c r="AF29" s="1"/>
      <c r="AG29" s="1"/>
      <c r="AH29" s="12"/>
      <c r="AI29" s="1"/>
      <c r="AJ29" s="1"/>
      <c r="AK29" s="11"/>
      <c r="AL29" s="1"/>
      <c r="AM29" s="1"/>
      <c r="AN29" s="12"/>
      <c r="AO29" s="1"/>
      <c r="AP29" s="1"/>
      <c r="AQ29" s="12"/>
      <c r="AR29" s="1"/>
      <c r="AS29" s="1"/>
      <c r="AT29" s="12"/>
      <c r="AU29" s="1"/>
      <c r="AV29" s="1"/>
      <c r="AW29" s="12"/>
      <c r="AX29" s="1"/>
      <c r="AY29" s="1"/>
      <c r="AZ29" s="12"/>
      <c r="BA29" s="1"/>
      <c r="BB29" s="1"/>
      <c r="BC29" s="12"/>
      <c r="BD29" s="1"/>
      <c r="BE29" s="1"/>
      <c r="BF29" s="12"/>
      <c r="BG29" s="1"/>
      <c r="BH29" s="1"/>
      <c r="BI29" s="12"/>
      <c r="BJ29" s="1"/>
      <c r="BK29" s="1"/>
      <c r="BL29" s="12"/>
      <c r="BM29" s="1"/>
      <c r="BN29" s="1"/>
      <c r="BO29" s="12"/>
      <c r="BP29" s="1"/>
      <c r="BQ29" s="1"/>
      <c r="BR29" s="12"/>
      <c r="BS29" s="1"/>
      <c r="BT29" s="1"/>
      <c r="BU29" s="12"/>
      <c r="BV29" s="1"/>
      <c r="BW29" s="1"/>
      <c r="BX29" s="12"/>
      <c r="BY29" s="1"/>
      <c r="BZ29" s="1"/>
      <c r="CA29" s="12"/>
      <c r="CB29" s="1"/>
      <c r="CC29" s="3"/>
      <c r="CD29" s="19"/>
      <c r="CF29" s="23"/>
      <c r="CG29" s="23"/>
      <c r="CH29" s="23"/>
      <c r="CI29" s="23"/>
    </row>
    <row r="30" spans="1:87" ht="15.75" hidden="1" x14ac:dyDescent="0.25">
      <c r="A30" s="7" t="s">
        <v>46</v>
      </c>
      <c r="B30" s="2"/>
      <c r="C30" s="2"/>
      <c r="D30" s="12" t="e">
        <f>SUM(C30/B30)</f>
        <v>#DIV/0!</v>
      </c>
      <c r="E30" s="2"/>
      <c r="F30" s="2"/>
      <c r="G30" s="12" t="e">
        <f>SUM(F30/E30)</f>
        <v>#DIV/0!</v>
      </c>
      <c r="H30" s="2"/>
      <c r="I30" s="2"/>
      <c r="J30" s="12" t="e">
        <f>SUM(I30/H30)</f>
        <v>#DIV/0!</v>
      </c>
      <c r="K30" s="2"/>
      <c r="L30" s="2"/>
      <c r="M30" s="12" t="e">
        <f>SUM(L30/K30)</f>
        <v>#DIV/0!</v>
      </c>
      <c r="N30" s="2"/>
      <c r="O30" s="2"/>
      <c r="P30" s="12" t="e">
        <f>SUM(O30/N30)</f>
        <v>#DIV/0!</v>
      </c>
      <c r="Q30" s="2"/>
      <c r="R30" s="2"/>
      <c r="S30" s="12" t="e">
        <f>SUM(R30/Q30)</f>
        <v>#DIV/0!</v>
      </c>
      <c r="T30" s="2"/>
      <c r="U30" s="2"/>
      <c r="V30" s="12" t="e">
        <f>SUM(U30/T30)</f>
        <v>#DIV/0!</v>
      </c>
      <c r="W30" s="2"/>
      <c r="X30" s="2"/>
      <c r="Y30" s="12" t="e">
        <f>SUM(X30/W30)</f>
        <v>#DIV/0!</v>
      </c>
      <c r="Z30" s="2"/>
      <c r="AA30" s="2"/>
      <c r="AB30" s="12" t="e">
        <f>SUM(AA30/Z30)</f>
        <v>#DIV/0!</v>
      </c>
      <c r="AC30" s="2"/>
      <c r="AD30" s="2"/>
      <c r="AE30" s="12" t="e">
        <f>SUM(AD30/AC30)</f>
        <v>#DIV/0!</v>
      </c>
      <c r="AF30" s="2"/>
      <c r="AG30" s="2"/>
      <c r="AH30" s="12" t="e">
        <f>SUM(AG30/AF30)</f>
        <v>#DIV/0!</v>
      </c>
      <c r="AI30" s="2"/>
      <c r="AJ30" s="2"/>
      <c r="AK30" s="11" t="e">
        <f>SUM(AJ30/AI30)</f>
        <v>#DIV/0!</v>
      </c>
      <c r="AL30" s="2"/>
      <c r="AM30" s="2"/>
      <c r="AN30" s="12" t="e">
        <f>SUM(AM30/AL30)</f>
        <v>#DIV/0!</v>
      </c>
      <c r="AO30" s="2"/>
      <c r="AP30" s="2"/>
      <c r="AQ30" s="12" t="e">
        <f>SUM(AP30/AO30)</f>
        <v>#DIV/0!</v>
      </c>
      <c r="AR30" s="2"/>
      <c r="AS30" s="2"/>
      <c r="AT30" s="12" t="e">
        <f>SUM(AS30/AR30)</f>
        <v>#DIV/0!</v>
      </c>
      <c r="AU30" s="2"/>
      <c r="AV30" s="2"/>
      <c r="AW30" s="12" t="e">
        <f>SUM(AV30/AU30)</f>
        <v>#DIV/0!</v>
      </c>
      <c r="AX30" s="2"/>
      <c r="AY30" s="2"/>
      <c r="AZ30" s="12" t="e">
        <f>SUM(AY30/AX30)</f>
        <v>#DIV/0!</v>
      </c>
      <c r="BA30" s="2"/>
      <c r="BB30" s="2"/>
      <c r="BC30" s="12" t="e">
        <f>SUM(BB30/BA30)</f>
        <v>#DIV/0!</v>
      </c>
      <c r="BD30" s="2"/>
      <c r="BE30" s="2"/>
      <c r="BF30" s="12" t="e">
        <f>SUM(BE30/BD30)</f>
        <v>#DIV/0!</v>
      </c>
      <c r="BG30" s="2"/>
      <c r="BH30" s="2"/>
      <c r="BI30" s="12" t="e">
        <f>SUM(BH30/BG30)</f>
        <v>#DIV/0!</v>
      </c>
      <c r="BJ30" s="2"/>
      <c r="BK30" s="2"/>
      <c r="BL30" s="12" t="e">
        <f>SUM(BK30/BJ30)</f>
        <v>#DIV/0!</v>
      </c>
      <c r="BM30" s="2"/>
      <c r="BN30" s="2"/>
      <c r="BO30" s="12" t="e">
        <f>SUM(BN30/BM30)</f>
        <v>#DIV/0!</v>
      </c>
      <c r="BP30" s="2"/>
      <c r="BQ30" s="2"/>
      <c r="BR30" s="12" t="e">
        <f>SUM(BQ30/BP30)</f>
        <v>#DIV/0!</v>
      </c>
      <c r="BS30" s="2"/>
      <c r="BT30" s="2"/>
      <c r="BU30" s="12" t="e">
        <f>SUM(BT30/BS30)</f>
        <v>#DIV/0!</v>
      </c>
      <c r="BV30" s="2"/>
      <c r="BW30" s="2"/>
      <c r="BX30" s="12" t="e">
        <f>SUM(BW30/BV30)</f>
        <v>#DIV/0!</v>
      </c>
      <c r="BY30" s="2"/>
      <c r="BZ30" s="2"/>
      <c r="CA30" s="12" t="e">
        <f>SUM(BZ30/BY30)</f>
        <v>#DIV/0!</v>
      </c>
      <c r="CB30" s="1">
        <f>BY30+BV30+BS30+BP30+BM30+BJ30+BG30+BD30+BA30+AX30+AU30+AR30+AO30+AL30+AI30+AF30+AC30+Z30+W30+T30+Q30+N30+K30+H30+E30+B30</f>
        <v>0</v>
      </c>
      <c r="CC30" s="3">
        <f>BZ30+BW30+BT30+BQ30+BN30+BK30+BH30+BE30+BB30+AY30+AV30+AS30+AP30+AM30+AJ30+AG30+AD30+AA30+X30+U30+R30+O30+L30+I30+F30+C30</f>
        <v>0</v>
      </c>
      <c r="CD30" s="19" t="e">
        <f>SUM(CC30/CB30)</f>
        <v>#DIV/0!</v>
      </c>
      <c r="CF30" s="23"/>
      <c r="CG30" s="23"/>
      <c r="CH30" s="23"/>
      <c r="CI30" s="23"/>
    </row>
    <row r="31" spans="1:87" ht="16.5" hidden="1" thickBot="1" x14ac:dyDescent="0.3">
      <c r="A31" s="7" t="s">
        <v>47</v>
      </c>
      <c r="B31" s="37"/>
      <c r="C31" s="24"/>
      <c r="D31" s="12" t="e">
        <f>SUM(C31/B31)</f>
        <v>#DIV/0!</v>
      </c>
      <c r="E31" s="24"/>
      <c r="F31" s="24"/>
      <c r="G31" s="12" t="e">
        <f>SUM(F31/E31)</f>
        <v>#DIV/0!</v>
      </c>
      <c r="H31" s="24"/>
      <c r="I31" s="24"/>
      <c r="J31" s="12" t="e">
        <f>SUM(I31/H31)</f>
        <v>#DIV/0!</v>
      </c>
      <c r="K31" s="24"/>
      <c r="L31" s="24"/>
      <c r="M31" s="12" t="e">
        <f>SUM(L31/K31)</f>
        <v>#DIV/0!</v>
      </c>
      <c r="N31" s="24"/>
      <c r="O31" s="24"/>
      <c r="P31" s="12" t="e">
        <f>SUM(O31/N31)</f>
        <v>#DIV/0!</v>
      </c>
      <c r="Q31" s="24"/>
      <c r="R31" s="24"/>
      <c r="S31" s="12" t="e">
        <f>SUM(R31/Q31)</f>
        <v>#DIV/0!</v>
      </c>
      <c r="T31" s="24"/>
      <c r="U31" s="24"/>
      <c r="V31" s="12" t="e">
        <f>SUM(U31/T31)</f>
        <v>#DIV/0!</v>
      </c>
      <c r="W31" s="24"/>
      <c r="X31" s="24"/>
      <c r="Y31" s="12" t="e">
        <f>SUM(X31/W31)</f>
        <v>#DIV/0!</v>
      </c>
      <c r="Z31" s="24"/>
      <c r="AA31" s="24"/>
      <c r="AB31" s="12" t="e">
        <f>SUM(AA31/Z31)</f>
        <v>#DIV/0!</v>
      </c>
      <c r="AC31" s="24"/>
      <c r="AD31" s="24"/>
      <c r="AE31" s="12" t="e">
        <f>SUM(AD31/AC31)</f>
        <v>#DIV/0!</v>
      </c>
      <c r="AF31" s="38"/>
      <c r="AG31" s="38"/>
      <c r="AH31" s="12" t="e">
        <f>SUM(AG31/AF31)</f>
        <v>#DIV/0!</v>
      </c>
      <c r="AI31" s="24"/>
      <c r="AJ31" s="24"/>
      <c r="AK31" s="11" t="e">
        <f>SUM(AJ31/AI31)</f>
        <v>#DIV/0!</v>
      </c>
      <c r="AL31" s="24"/>
      <c r="AM31" s="24"/>
      <c r="AN31" s="12" t="e">
        <f>SUM(AM31/AL31)</f>
        <v>#DIV/0!</v>
      </c>
      <c r="AO31" s="24"/>
      <c r="AP31" s="24"/>
      <c r="AQ31" s="12" t="e">
        <f>SUM(AP31/AO31)</f>
        <v>#DIV/0!</v>
      </c>
      <c r="AR31" s="24"/>
      <c r="AS31" s="24"/>
      <c r="AT31" s="12" t="e">
        <f>SUM(AS31/AR31)</f>
        <v>#DIV/0!</v>
      </c>
      <c r="AU31" s="24"/>
      <c r="AV31" s="24"/>
      <c r="AW31" s="12" t="e">
        <f>SUM(AV31/AU31)</f>
        <v>#DIV/0!</v>
      </c>
      <c r="AX31" s="24"/>
      <c r="AY31" s="24"/>
      <c r="AZ31" s="12" t="e">
        <f>SUM(AY31/AX31)</f>
        <v>#DIV/0!</v>
      </c>
      <c r="BA31" s="24"/>
      <c r="BB31" s="24"/>
      <c r="BC31" s="12" t="e">
        <f>SUM(BB31/BA31)</f>
        <v>#DIV/0!</v>
      </c>
      <c r="BD31" s="24"/>
      <c r="BE31" s="24"/>
      <c r="BF31" s="12" t="e">
        <f>SUM(BE31/BD31)</f>
        <v>#DIV/0!</v>
      </c>
      <c r="BG31" s="24"/>
      <c r="BH31" s="24"/>
      <c r="BI31" s="12" t="e">
        <f>SUM(BH31/BG31)</f>
        <v>#DIV/0!</v>
      </c>
      <c r="BJ31" s="24"/>
      <c r="BK31" s="24"/>
      <c r="BL31" s="12" t="e">
        <f>SUM(BK31/BJ31)</f>
        <v>#DIV/0!</v>
      </c>
      <c r="BM31" s="24"/>
      <c r="BN31" s="24"/>
      <c r="BO31" s="12" t="e">
        <f>SUM(BN31/BM31)</f>
        <v>#DIV/0!</v>
      </c>
      <c r="BP31" s="24"/>
      <c r="BQ31" s="24"/>
      <c r="BR31" s="12" t="e">
        <f>SUM(BQ31/BP31)</f>
        <v>#DIV/0!</v>
      </c>
      <c r="BS31" s="24"/>
      <c r="BT31" s="24"/>
      <c r="BU31" s="12" t="e">
        <f>SUM(BT31/BS31)</f>
        <v>#DIV/0!</v>
      </c>
      <c r="BV31" s="24"/>
      <c r="BW31" s="24"/>
      <c r="BX31" s="12" t="e">
        <f>SUM(BW31/BV31)</f>
        <v>#DIV/0!</v>
      </c>
      <c r="BY31" s="24"/>
      <c r="BZ31" s="24"/>
      <c r="CA31" s="12" t="e">
        <f>SUM(BZ31/BY31)</f>
        <v>#DIV/0!</v>
      </c>
      <c r="CB31" s="3">
        <f>BY31+BV31+BS31+BP31+BM31+BJ31+BG31+BD31+BA31+AX31+AU31+AR31+AO31+AL31+AI31+AF31+AC31+Z31+W31+T31+Q31+N31+K31+H31+E31+B31</f>
        <v>0</v>
      </c>
      <c r="CC31" s="3">
        <f>BZ31+BW31+BT31+BQ31+BN31+BK31+BH31+BE31+BB31+AY31+AV31+AS31+AP31+AM31+AJ31+AG31+AD31+AA31+X31+U31+R31+O31+L31+I31+F31+C31</f>
        <v>0</v>
      </c>
      <c r="CD31" s="19" t="e">
        <f>SUM(CC31/CB31)</f>
        <v>#DIV/0!</v>
      </c>
      <c r="CF31" s="27"/>
      <c r="CG31" s="27"/>
      <c r="CH31" s="23"/>
      <c r="CI31" s="23"/>
    </row>
    <row r="32" spans="1:87" ht="32.25" hidden="1" thickBot="1" x14ac:dyDescent="0.3">
      <c r="A32" s="7" t="s">
        <v>48</v>
      </c>
      <c r="B32" s="37" t="e">
        <f>(B31+B30)/B27*100</f>
        <v>#DIV/0!</v>
      </c>
      <c r="C32" s="24" t="e">
        <f>(C31+C30)/C27*100</f>
        <v>#DIV/0!</v>
      </c>
      <c r="D32" s="12"/>
      <c r="E32" s="24" t="e">
        <f>(E31+E30)/E27*100</f>
        <v>#DIV/0!</v>
      </c>
      <c r="F32" s="24" t="e">
        <f>(F31+F30)/F27*100</f>
        <v>#DIV/0!</v>
      </c>
      <c r="G32" s="12"/>
      <c r="H32" s="24" t="e">
        <f>(H31+H30)/H27*100</f>
        <v>#DIV/0!</v>
      </c>
      <c r="I32" s="24" t="e">
        <f>(I31+I30)/I27*100</f>
        <v>#DIV/0!</v>
      </c>
      <c r="J32" s="12"/>
      <c r="K32" s="24" t="e">
        <f>(K31+K30)/K27*100</f>
        <v>#DIV/0!</v>
      </c>
      <c r="L32" s="24" t="e">
        <f>(L31+L30)/L27*100</f>
        <v>#DIV/0!</v>
      </c>
      <c r="M32" s="12"/>
      <c r="N32" s="24" t="e">
        <f>(N31+N30)/N27*100</f>
        <v>#DIV/0!</v>
      </c>
      <c r="O32" s="24" t="e">
        <f>(O31+O30)/O27*100</f>
        <v>#DIV/0!</v>
      </c>
      <c r="P32" s="12"/>
      <c r="Q32" s="24" t="e">
        <f>(Q31+Q30)/Q27*100</f>
        <v>#DIV/0!</v>
      </c>
      <c r="R32" s="24" t="e">
        <f>(R31+R30)/R27*100</f>
        <v>#DIV/0!</v>
      </c>
      <c r="S32" s="12"/>
      <c r="T32" s="24" t="e">
        <f>(T31+T30)/T27*100</f>
        <v>#DIV/0!</v>
      </c>
      <c r="U32" s="24" t="e">
        <f>(U31+U30)/U27*100</f>
        <v>#DIV/0!</v>
      </c>
      <c r="V32" s="12"/>
      <c r="W32" s="24" t="e">
        <f>(W31+W30)/W27*100</f>
        <v>#DIV/0!</v>
      </c>
      <c r="X32" s="24" t="e">
        <f>(X31+X30)/X27*100</f>
        <v>#DIV/0!</v>
      </c>
      <c r="Y32" s="12"/>
      <c r="Z32" s="24" t="e">
        <f>(Z31+Z30)/Z27*100</f>
        <v>#DIV/0!</v>
      </c>
      <c r="AA32" s="24" t="e">
        <f>(AA31+AA30)/AA27*100</f>
        <v>#DIV/0!</v>
      </c>
      <c r="AB32" s="12"/>
      <c r="AC32" s="24" t="e">
        <f>(AC31+AC30)/AC27*100</f>
        <v>#DIV/0!</v>
      </c>
      <c r="AD32" s="24" t="e">
        <f>(AD31+AD30)/AD27*100</f>
        <v>#DIV/0!</v>
      </c>
      <c r="AE32" s="12"/>
      <c r="AF32" s="24" t="e">
        <f>(AF31+AF30)/AF27*100</f>
        <v>#DIV/0!</v>
      </c>
      <c r="AG32" s="24" t="e">
        <f>(AG31+AG30)/AG27*100</f>
        <v>#DIV/0!</v>
      </c>
      <c r="AH32" s="12"/>
      <c r="AI32" s="24" t="e">
        <f>(AI31+AI30)/AI27*100</f>
        <v>#DIV/0!</v>
      </c>
      <c r="AJ32" s="24" t="e">
        <f>(AJ31+AJ30)/AJ27*100</f>
        <v>#DIV/0!</v>
      </c>
      <c r="AK32" s="11"/>
      <c r="AL32" s="24" t="e">
        <f>(AL31+AL30)/AL27*100</f>
        <v>#DIV/0!</v>
      </c>
      <c r="AM32" s="24" t="e">
        <f>(AM31+AM30)/AM27*100</f>
        <v>#DIV/0!</v>
      </c>
      <c r="AN32" s="12"/>
      <c r="AO32" s="24" t="e">
        <f>(AO31+AO30)/AO27*100</f>
        <v>#DIV/0!</v>
      </c>
      <c r="AP32" s="24" t="e">
        <f>(AP31+AP30)/AP27*100</f>
        <v>#DIV/0!</v>
      </c>
      <c r="AQ32" s="12"/>
      <c r="AR32" s="24" t="e">
        <f>(AR31+AR30)/AR27*100</f>
        <v>#DIV/0!</v>
      </c>
      <c r="AS32" s="24" t="e">
        <f>(AS31+AS30)/AS27*100</f>
        <v>#DIV/0!</v>
      </c>
      <c r="AT32" s="12"/>
      <c r="AU32" s="24" t="e">
        <f>(AU31+AU30)/AU27*100</f>
        <v>#DIV/0!</v>
      </c>
      <c r="AV32" s="24" t="e">
        <f>(AV31+AV30)/AV27*100</f>
        <v>#DIV/0!</v>
      </c>
      <c r="AW32" s="12"/>
      <c r="AX32" s="24" t="e">
        <f>(AX31+AX30)/AX27*100</f>
        <v>#DIV/0!</v>
      </c>
      <c r="AY32" s="24" t="e">
        <f>(AY31+AY30)/AY27*100</f>
        <v>#DIV/0!</v>
      </c>
      <c r="AZ32" s="12"/>
      <c r="BA32" s="24" t="e">
        <f>(BA31+BA30)/BA27*100</f>
        <v>#DIV/0!</v>
      </c>
      <c r="BB32" s="24" t="e">
        <f>(BB31+BB30)/BB27*100</f>
        <v>#DIV/0!</v>
      </c>
      <c r="BC32" s="12"/>
      <c r="BD32" s="24" t="e">
        <f>(BD31+BD30)/BD27*100</f>
        <v>#DIV/0!</v>
      </c>
      <c r="BE32" s="24" t="e">
        <f>(BE31+BE30)/BE27*100</f>
        <v>#DIV/0!</v>
      </c>
      <c r="BF32" s="12" t="e">
        <f>SUM(BE32/BD32)</f>
        <v>#DIV/0!</v>
      </c>
      <c r="BG32" s="24" t="e">
        <f>(BG31+BG30)/BG27*100</f>
        <v>#DIV/0!</v>
      </c>
      <c r="BH32" s="24" t="e">
        <f>(BH31+BH30)/BH27*100</f>
        <v>#DIV/0!</v>
      </c>
      <c r="BI32" s="12"/>
      <c r="BJ32" s="24" t="e">
        <f>(BJ31+BJ30)/BJ27*100</f>
        <v>#DIV/0!</v>
      </c>
      <c r="BK32" s="24" t="e">
        <f>(BK31+BK30)/BK27*100</f>
        <v>#DIV/0!</v>
      </c>
      <c r="BL32" s="12"/>
      <c r="BM32" s="24" t="e">
        <f>(BM31+BM30)/BM27*100</f>
        <v>#DIV/0!</v>
      </c>
      <c r="BN32" s="24" t="e">
        <f>(BN31+BN30)/BN27*100</f>
        <v>#DIV/0!</v>
      </c>
      <c r="BO32" s="12"/>
      <c r="BP32" s="24" t="e">
        <f>(BP31+BP30)/BP27*100</f>
        <v>#DIV/0!</v>
      </c>
      <c r="BQ32" s="24" t="e">
        <f>(BQ31+BQ30)/BQ27*100</f>
        <v>#DIV/0!</v>
      </c>
      <c r="BR32" s="12"/>
      <c r="BS32" s="38" t="e">
        <f>(BS31+BS30)/BS27*100</f>
        <v>#DIV/0!</v>
      </c>
      <c r="BT32" s="38" t="e">
        <f>(BT31+BT30)/BT27*100</f>
        <v>#DIV/0!</v>
      </c>
      <c r="BU32" s="12"/>
      <c r="BV32" s="24" t="e">
        <f>(BV31+BV30)/BV27*100</f>
        <v>#DIV/0!</v>
      </c>
      <c r="BW32" s="24" t="e">
        <f>(BW31+BW30)/BW27*100</f>
        <v>#DIV/0!</v>
      </c>
      <c r="BX32" s="12"/>
      <c r="BY32" s="24" t="e">
        <f>(BY31+BY30)/BY27*100</f>
        <v>#DIV/0!</v>
      </c>
      <c r="BZ32" s="24" t="e">
        <f>(BZ31+BZ30)/BZ27*100</f>
        <v>#DIV/0!</v>
      </c>
      <c r="CA32" s="12"/>
      <c r="CB32" s="3" t="e">
        <f>(CB31+CB30)/CB27*100</f>
        <v>#DIV/0!</v>
      </c>
      <c r="CC32" s="3" t="e">
        <f>(CC31+CC30)/CC27*100</f>
        <v>#DIV/0!</v>
      </c>
      <c r="CD32" s="19"/>
      <c r="CF32" s="27"/>
      <c r="CG32" s="27"/>
      <c r="CH32" s="23"/>
      <c r="CI32" s="23"/>
    </row>
    <row r="33" spans="1:87" ht="15.75" hidden="1" x14ac:dyDescent="0.25">
      <c r="A33" s="8"/>
      <c r="B33" s="2"/>
      <c r="C33" s="2"/>
      <c r="D33" s="12"/>
      <c r="E33" s="2"/>
      <c r="F33" s="2"/>
      <c r="G33" s="12"/>
      <c r="H33" s="2"/>
      <c r="I33" s="2"/>
      <c r="J33" s="12"/>
      <c r="K33" s="2"/>
      <c r="L33" s="2"/>
      <c r="M33" s="12"/>
      <c r="N33" s="2"/>
      <c r="O33" s="2"/>
      <c r="P33" s="12"/>
      <c r="Q33" s="9"/>
      <c r="R33" s="2"/>
      <c r="S33" s="12"/>
      <c r="T33" s="2"/>
      <c r="U33" s="10"/>
      <c r="V33" s="12"/>
      <c r="W33" s="2"/>
      <c r="X33" s="2"/>
      <c r="Y33" s="2"/>
      <c r="Z33" s="2"/>
      <c r="AA33" s="2"/>
      <c r="AB33" s="12"/>
      <c r="AC33" s="2"/>
      <c r="AD33" s="2"/>
      <c r="AE33" s="12"/>
      <c r="AF33" s="2"/>
      <c r="AG33" s="2"/>
      <c r="AH33" s="12"/>
      <c r="AI33" s="2"/>
      <c r="AJ33" s="2"/>
      <c r="AK33" s="11"/>
      <c r="AL33" s="2"/>
      <c r="AM33" s="2"/>
      <c r="AN33" s="12"/>
      <c r="AO33" s="2"/>
      <c r="AP33" s="2"/>
      <c r="AQ33" s="12"/>
      <c r="AR33" s="2"/>
      <c r="AS33" s="2"/>
      <c r="AT33" s="12"/>
      <c r="AU33" s="2"/>
      <c r="AV33" s="2"/>
      <c r="AW33" s="12"/>
      <c r="AX33" s="2"/>
      <c r="AY33" s="2"/>
      <c r="AZ33" s="12"/>
      <c r="BA33" s="2"/>
      <c r="BB33" s="2"/>
      <c r="BC33" s="12"/>
      <c r="BD33" s="2"/>
      <c r="BE33" s="2"/>
      <c r="BF33" s="12"/>
      <c r="BG33" s="2"/>
      <c r="BH33" s="2"/>
      <c r="BI33" s="12"/>
      <c r="BJ33" s="2"/>
      <c r="BK33" s="2"/>
      <c r="BL33" s="12"/>
      <c r="BM33" s="2"/>
      <c r="BN33" s="2"/>
      <c r="BO33" s="12"/>
      <c r="BP33" s="2"/>
      <c r="BQ33" s="2"/>
      <c r="BR33" s="12"/>
      <c r="BS33" s="2"/>
      <c r="BT33" s="2"/>
      <c r="BU33" s="12"/>
      <c r="BV33" s="2"/>
      <c r="BW33" s="2"/>
      <c r="BX33" s="12"/>
      <c r="BY33" s="2"/>
      <c r="BZ33" s="2"/>
      <c r="CA33" s="12"/>
      <c r="CB33" s="2"/>
      <c r="CC33" s="3"/>
      <c r="CD33" s="19"/>
      <c r="CF33" s="23"/>
      <c r="CG33" s="23"/>
      <c r="CH33" s="23"/>
      <c r="CI33" s="23"/>
    </row>
    <row r="34" spans="1:87" x14ac:dyDescent="0.2">
      <c r="R34" s="34"/>
      <c r="S34" s="39"/>
      <c r="T34" s="34"/>
      <c r="AY34" s="34"/>
      <c r="AZ34" s="15"/>
      <c r="BE34" s="34"/>
      <c r="BF34" s="15"/>
      <c r="BG34" s="34"/>
      <c r="CF34" s="23"/>
      <c r="CG34" s="23"/>
      <c r="CH34" s="23"/>
      <c r="CI34" s="23"/>
    </row>
    <row r="35" spans="1:87" x14ac:dyDescent="0.2">
      <c r="B35" s="41"/>
      <c r="C35" s="41"/>
      <c r="E35" s="41"/>
      <c r="F35" s="41"/>
      <c r="H35" s="41"/>
      <c r="I35" s="41"/>
      <c r="K35" s="41"/>
      <c r="L35" s="41"/>
      <c r="N35" s="41"/>
      <c r="O35" s="41"/>
      <c r="Q35" s="41"/>
      <c r="R35" s="41"/>
      <c r="T35" s="41"/>
      <c r="U35" s="41"/>
      <c r="W35" s="41"/>
      <c r="X35" s="41"/>
      <c r="Z35" s="41"/>
      <c r="AA35" s="41"/>
      <c r="AC35" s="41"/>
      <c r="AD35" s="41"/>
      <c r="AF35" s="41"/>
      <c r="AG35" s="41"/>
      <c r="AI35" s="41"/>
      <c r="AJ35" s="41"/>
      <c r="AL35" s="41"/>
      <c r="AM35" s="41"/>
      <c r="AO35" s="41"/>
      <c r="AP35" s="41"/>
      <c r="AR35" s="41"/>
      <c r="AS35" s="41"/>
      <c r="AU35" s="41"/>
      <c r="AV35" s="41"/>
      <c r="AX35" s="41"/>
      <c r="AY35" s="41"/>
      <c r="AZ35" s="34"/>
      <c r="BA35" s="41"/>
      <c r="BB35" s="41"/>
      <c r="BD35" s="41"/>
      <c r="BE35" s="42"/>
      <c r="BF35" s="15"/>
      <c r="BG35" s="42"/>
      <c r="BH35" s="41"/>
      <c r="BJ35" s="41"/>
      <c r="BK35" s="41"/>
      <c r="BM35" s="41"/>
      <c r="BN35" s="41"/>
      <c r="BP35" s="41"/>
      <c r="BQ35" s="41"/>
      <c r="BS35" s="41"/>
      <c r="BT35" s="41"/>
      <c r="BV35" s="41"/>
      <c r="BW35" s="41"/>
      <c r="BY35" s="41"/>
      <c r="BZ35" s="41"/>
      <c r="CB35" s="41"/>
      <c r="CC35" s="41"/>
      <c r="CF35" s="23"/>
      <c r="CG35" s="23"/>
      <c r="CH35" s="23"/>
      <c r="CI35" s="23"/>
    </row>
    <row r="36" spans="1:87" x14ac:dyDescent="0.2">
      <c r="BE36" s="34"/>
      <c r="BF36" s="15"/>
      <c r="BG36" s="34"/>
      <c r="CF36" s="23"/>
      <c r="CG36" s="23"/>
      <c r="CH36" s="23"/>
      <c r="CI36" s="23"/>
    </row>
    <row r="37" spans="1:87" x14ac:dyDescent="0.2">
      <c r="BD37" s="41"/>
      <c r="BE37" s="42"/>
      <c r="BF37" s="15"/>
      <c r="BG37" s="34"/>
    </row>
    <row r="38" spans="1:87" x14ac:dyDescent="0.2">
      <c r="BE38" s="34"/>
      <c r="BF38" s="34"/>
      <c r="BG38" s="34"/>
    </row>
    <row r="39" spans="1:87" x14ac:dyDescent="0.2">
      <c r="BE39" s="34"/>
      <c r="BF39" s="34"/>
      <c r="BG39" s="34"/>
    </row>
  </sheetData>
  <mergeCells count="110">
    <mergeCell ref="CD4:CD5"/>
    <mergeCell ref="BS4:BS5"/>
    <mergeCell ref="BT4:BT5"/>
    <mergeCell ref="BU4:BU5"/>
    <mergeCell ref="BV4:BV5"/>
    <mergeCell ref="BW4:BW5"/>
    <mergeCell ref="BX4:BX5"/>
    <mergeCell ref="CA4:CA5"/>
    <mergeCell ref="CB4:CB5"/>
    <mergeCell ref="BY4:BY5"/>
    <mergeCell ref="BI4:BI5"/>
    <mergeCell ref="BJ4:BJ5"/>
    <mergeCell ref="BM4:BM5"/>
    <mergeCell ref="CC4:CC5"/>
    <mergeCell ref="BN4:BN5"/>
    <mergeCell ref="BK4:BK5"/>
    <mergeCell ref="BL4:BL5"/>
    <mergeCell ref="BZ4:BZ5"/>
    <mergeCell ref="BQ4:BQ5"/>
    <mergeCell ref="BR4:BR5"/>
    <mergeCell ref="BO4:BO5"/>
    <mergeCell ref="BP4:BP5"/>
    <mergeCell ref="BF4:BF5"/>
    <mergeCell ref="BH4:BH5"/>
    <mergeCell ref="AU4:AU5"/>
    <mergeCell ref="AV4:AV5"/>
    <mergeCell ref="BB4:BB5"/>
    <mergeCell ref="BC4:BC5"/>
    <mergeCell ref="BD4:BD5"/>
    <mergeCell ref="BE4:BE5"/>
    <mergeCell ref="AO4:AO5"/>
    <mergeCell ref="AP4:AP5"/>
    <mergeCell ref="AQ4:AQ5"/>
    <mergeCell ref="AM4:AM5"/>
    <mergeCell ref="AF4:AF5"/>
    <mergeCell ref="AJ4:AJ5"/>
    <mergeCell ref="AK4:AK5"/>
    <mergeCell ref="O4:O5"/>
    <mergeCell ref="P4:P5"/>
    <mergeCell ref="AC4:AC5"/>
    <mergeCell ref="AA4:AA5"/>
    <mergeCell ref="AB4:AB5"/>
    <mergeCell ref="U4:U5"/>
    <mergeCell ref="V4:V5"/>
    <mergeCell ref="K4:K5"/>
    <mergeCell ref="L4:L5"/>
    <mergeCell ref="M4:M5"/>
    <mergeCell ref="N4:N5"/>
    <mergeCell ref="W4:W5"/>
    <mergeCell ref="X4:X5"/>
    <mergeCell ref="Y4:Y5"/>
    <mergeCell ref="Z4:Z5"/>
    <mergeCell ref="AG4:AG5"/>
    <mergeCell ref="AC3:AE3"/>
    <mergeCell ref="Q4:Q5"/>
    <mergeCell ref="R4:R5"/>
    <mergeCell ref="S4:S5"/>
    <mergeCell ref="T4:T5"/>
    <mergeCell ref="T3:V3"/>
    <mergeCell ref="W3:Y3"/>
    <mergeCell ref="AD4:AD5"/>
    <mergeCell ref="AE4:AE5"/>
    <mergeCell ref="H4:H5"/>
    <mergeCell ref="N3:P3"/>
    <mergeCell ref="Q3:S3"/>
    <mergeCell ref="AZ4:AZ5"/>
    <mergeCell ref="AS4:AS5"/>
    <mergeCell ref="AT4:AT5"/>
    <mergeCell ref="CB3:CD3"/>
    <mergeCell ref="I4:I5"/>
    <mergeCell ref="J4:J5"/>
    <mergeCell ref="BY3:CA3"/>
    <mergeCell ref="AR3:AT3"/>
    <mergeCell ref="AU3:AW3"/>
    <mergeCell ref="AX3:AZ3"/>
    <mergeCell ref="BJ3:BL3"/>
    <mergeCell ref="BM3:BO3"/>
    <mergeCell ref="AL4:AL5"/>
    <mergeCell ref="AR4:AR5"/>
    <mergeCell ref="AW4:AW5"/>
    <mergeCell ref="AX4:AX5"/>
    <mergeCell ref="BG4:BG5"/>
    <mergeCell ref="BA4:BA5"/>
    <mergeCell ref="AN4:AN5"/>
    <mergeCell ref="AY4:AY5"/>
    <mergeCell ref="Z3:AB3"/>
    <mergeCell ref="B4:B5"/>
    <mergeCell ref="C4:C5"/>
    <mergeCell ref="D4:D5"/>
    <mergeCell ref="E4:E5"/>
    <mergeCell ref="B2:CD2"/>
    <mergeCell ref="A3:A5"/>
    <mergeCell ref="B3:D3"/>
    <mergeCell ref="E3:G3"/>
    <mergeCell ref="H3:J3"/>
    <mergeCell ref="K3:M3"/>
    <mergeCell ref="BV3:BX3"/>
    <mergeCell ref="AL3:AN3"/>
    <mergeCell ref="AO3:AQ3"/>
    <mergeCell ref="BS3:BU3"/>
    <mergeCell ref="BP3:BR3"/>
    <mergeCell ref="AH4:AH5"/>
    <mergeCell ref="AI4:AI5"/>
    <mergeCell ref="AF3:AH3"/>
    <mergeCell ref="AI3:AK3"/>
    <mergeCell ref="BA3:BC3"/>
    <mergeCell ref="BD3:BF3"/>
    <mergeCell ref="BG3:BI3"/>
    <mergeCell ref="F4:F5"/>
    <mergeCell ref="G4:G5"/>
  </mergeCells>
  <phoneticPr fontId="7" type="noConversion"/>
  <pageMargins left="0.2" right="0.25" top="0.55118110236220474" bottom="0.98425196850393704" header="0.39370078740157483" footer="0.51181102362204722"/>
  <pageSetup paperSize="9" scale="75" orientation="landscape" r:id="rId1"/>
  <headerFooter alignWithMargins="0"/>
  <colBreaks count="3" manualBreakCount="3">
    <brk id="49" max="1048575" man="1"/>
    <brk id="61" max="1048575" man="1"/>
    <brk id="7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</sheetPr>
  <dimension ref="A2:CI38"/>
  <sheetViews>
    <sheetView zoomScale="85" zoomScaleNormal="85" workbookViewId="0">
      <pane xSplit="1" ySplit="5" topLeftCell="B6" activePane="bottomRight" state="frozen"/>
      <selection pane="topRight" activeCell="B1" sqref="B1"/>
      <selection pane="bottomLeft" activeCell="A5" sqref="A5"/>
      <selection pane="bottomRight" activeCell="B6" sqref="B6"/>
    </sheetView>
  </sheetViews>
  <sheetFormatPr defaultColWidth="8.85546875" defaultRowHeight="12.75" x14ac:dyDescent="0.2"/>
  <cols>
    <col min="1" max="1" width="53.42578125" style="22" customWidth="1"/>
    <col min="2" max="2" width="16.28515625" style="22" customWidth="1"/>
    <col min="3" max="3" width="15.7109375" style="22" customWidth="1"/>
    <col min="4" max="4" width="8.5703125" style="22" customWidth="1"/>
    <col min="5" max="6" width="16.28515625" style="22" customWidth="1"/>
    <col min="7" max="7" width="9.42578125" style="22" customWidth="1"/>
    <col min="8" max="8" width="16.85546875" style="22" customWidth="1"/>
    <col min="9" max="9" width="16.28515625" style="22" customWidth="1"/>
    <col min="10" max="10" width="9.28515625" style="22" customWidth="1"/>
    <col min="11" max="11" width="16.5703125" style="22" customWidth="1"/>
    <col min="12" max="12" width="16" style="22" customWidth="1"/>
    <col min="13" max="13" width="10.42578125" style="22" customWidth="1"/>
    <col min="14" max="14" width="15.85546875" style="22" customWidth="1"/>
    <col min="15" max="15" width="15.5703125" style="22" customWidth="1"/>
    <col min="16" max="16" width="9.42578125" style="22" customWidth="1"/>
    <col min="17" max="17" width="15.28515625" style="22" customWidth="1"/>
    <col min="18" max="18" width="14.28515625" style="22" customWidth="1"/>
    <col min="19" max="19" width="10.28515625" style="22" customWidth="1"/>
    <col min="20" max="20" width="16.140625" style="22" customWidth="1"/>
    <col min="21" max="21" width="15.28515625" style="22" customWidth="1"/>
    <col min="22" max="22" width="9.5703125" style="22" customWidth="1"/>
    <col min="23" max="23" width="16.5703125" style="22" customWidth="1"/>
    <col min="24" max="24" width="14.140625" style="22" customWidth="1"/>
    <col min="25" max="25" width="9.42578125" style="22" customWidth="1"/>
    <col min="26" max="27" width="16.42578125" style="22" customWidth="1"/>
    <col min="28" max="28" width="9.28515625" style="22" customWidth="1"/>
    <col min="29" max="29" width="16.85546875" style="22" customWidth="1"/>
    <col min="30" max="30" width="17.28515625" style="22" customWidth="1"/>
    <col min="31" max="31" width="9.5703125" style="22" customWidth="1"/>
    <col min="32" max="32" width="16.140625" style="22" customWidth="1"/>
    <col min="33" max="33" width="16.28515625" style="22" customWidth="1"/>
    <col min="34" max="34" width="9.28515625" style="22" customWidth="1"/>
    <col min="35" max="35" width="16.42578125" style="22" customWidth="1"/>
    <col min="36" max="36" width="15.7109375" style="22" customWidth="1"/>
    <col min="37" max="37" width="9.85546875" style="22" customWidth="1"/>
    <col min="38" max="38" width="17.140625" style="22" customWidth="1"/>
    <col min="39" max="39" width="17" style="22" customWidth="1"/>
    <col min="40" max="40" width="8.85546875" style="22"/>
    <col min="41" max="41" width="15.28515625" style="22" customWidth="1"/>
    <col min="42" max="42" width="15.7109375" style="22" customWidth="1"/>
    <col min="43" max="43" width="9.28515625" style="22" customWidth="1"/>
    <col min="44" max="44" width="16.28515625" style="22" customWidth="1"/>
    <col min="45" max="45" width="15.85546875" style="22" customWidth="1"/>
    <col min="46" max="46" width="9.5703125" style="22" customWidth="1"/>
    <col min="47" max="47" width="15.5703125" style="22" customWidth="1"/>
    <col min="48" max="48" width="15.140625" style="22" customWidth="1"/>
    <col min="49" max="49" width="10.42578125" style="22" customWidth="1"/>
    <col min="50" max="50" width="15.5703125" style="22" customWidth="1"/>
    <col min="51" max="51" width="15.140625" style="22" customWidth="1"/>
    <col min="52" max="52" width="10" style="22" customWidth="1"/>
    <col min="53" max="53" width="15.7109375" style="22" customWidth="1"/>
    <col min="54" max="54" width="14.28515625" style="22" customWidth="1"/>
    <col min="55" max="55" width="8.7109375" style="22" customWidth="1"/>
    <col min="56" max="56" width="16.85546875" style="22" customWidth="1"/>
    <col min="57" max="57" width="16" style="22" customWidth="1"/>
    <col min="58" max="58" width="8.85546875" style="22"/>
    <col min="59" max="59" width="16.5703125" style="22" customWidth="1"/>
    <col min="60" max="60" width="15.85546875" style="22" customWidth="1"/>
    <col min="61" max="61" width="8.85546875" style="22"/>
    <col min="62" max="62" width="15.140625" style="22" customWidth="1"/>
    <col min="63" max="63" width="15.28515625" style="22" customWidth="1"/>
    <col min="64" max="64" width="8.85546875" style="22"/>
    <col min="65" max="65" width="15.28515625" style="22" customWidth="1"/>
    <col min="66" max="66" width="15.42578125" style="22" customWidth="1"/>
    <col min="67" max="67" width="8.85546875" style="22"/>
    <col min="68" max="68" width="15.5703125" style="22" customWidth="1"/>
    <col min="69" max="69" width="15.7109375" style="22" customWidth="1"/>
    <col min="70" max="70" width="8.85546875" style="22"/>
    <col min="71" max="71" width="15.5703125" style="22" customWidth="1"/>
    <col min="72" max="72" width="15.140625" style="22" customWidth="1"/>
    <col min="73" max="73" width="8.85546875" style="22"/>
    <col min="74" max="74" width="16.85546875" style="22" customWidth="1"/>
    <col min="75" max="75" width="15.85546875" style="22" customWidth="1"/>
    <col min="76" max="76" width="8.85546875" style="22"/>
    <col min="77" max="77" width="17" style="22" customWidth="1"/>
    <col min="78" max="78" width="16.28515625" style="22" customWidth="1"/>
    <col min="79" max="79" width="8.85546875" style="22"/>
    <col min="80" max="80" width="18.140625" style="22" customWidth="1"/>
    <col min="81" max="81" width="17.85546875" style="22" customWidth="1"/>
    <col min="82" max="82" width="8.85546875" style="40"/>
    <col min="83" max="83" width="17.42578125" style="22" bestFit="1" customWidth="1"/>
    <col min="84" max="84" width="21.140625" style="22" customWidth="1"/>
    <col min="85" max="85" width="19.42578125" style="22" customWidth="1"/>
    <col min="86" max="16384" width="8.85546875" style="22"/>
  </cols>
  <sheetData>
    <row r="2" spans="1:87" s="21" customFormat="1" ht="22.9" customHeight="1" x14ac:dyDescent="0.3">
      <c r="A2" s="20"/>
      <c r="B2" s="49" t="s">
        <v>71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 t="s">
        <v>0</v>
      </c>
      <c r="AK2" s="49"/>
      <c r="AL2" s="49"/>
      <c r="AM2" s="49"/>
      <c r="AN2" s="49"/>
      <c r="AO2" s="49"/>
      <c r="AP2" s="49"/>
      <c r="AQ2" s="49"/>
      <c r="AR2" s="49"/>
      <c r="AS2" s="49"/>
      <c r="AT2" s="49"/>
      <c r="AU2" s="49"/>
      <c r="AV2" s="49"/>
      <c r="AW2" s="49"/>
      <c r="AX2" s="49"/>
      <c r="AY2" s="49"/>
      <c r="AZ2" s="49"/>
      <c r="BA2" s="49"/>
      <c r="BB2" s="49"/>
      <c r="BC2" s="49"/>
      <c r="BD2" s="49"/>
      <c r="BE2" s="49"/>
      <c r="BF2" s="49"/>
      <c r="BG2" s="49"/>
      <c r="BH2" s="49"/>
      <c r="BI2" s="49"/>
      <c r="BJ2" s="49"/>
      <c r="BK2" s="49"/>
      <c r="BL2" s="49"/>
      <c r="BM2" s="49"/>
      <c r="BN2" s="49"/>
      <c r="BO2" s="49"/>
      <c r="BP2" s="49"/>
      <c r="BQ2" s="49"/>
      <c r="BR2" s="49"/>
      <c r="BS2" s="49"/>
      <c r="BT2" s="49"/>
      <c r="BU2" s="49"/>
      <c r="BV2" s="49"/>
      <c r="BW2" s="49"/>
      <c r="BX2" s="49"/>
      <c r="BY2" s="49"/>
      <c r="BZ2" s="49"/>
      <c r="CA2" s="49"/>
      <c r="CB2" s="49"/>
      <c r="CC2" s="49"/>
      <c r="CD2" s="49"/>
    </row>
    <row r="3" spans="1:87" ht="15.75" x14ac:dyDescent="0.25">
      <c r="A3" s="50"/>
      <c r="B3" s="45" t="s">
        <v>1</v>
      </c>
      <c r="C3" s="46"/>
      <c r="D3" s="46"/>
      <c r="E3" s="45" t="s">
        <v>2</v>
      </c>
      <c r="F3" s="46"/>
      <c r="G3" s="46"/>
      <c r="H3" s="45" t="s">
        <v>3</v>
      </c>
      <c r="I3" s="46"/>
      <c r="J3" s="46"/>
      <c r="K3" s="45" t="s">
        <v>4</v>
      </c>
      <c r="L3" s="46"/>
      <c r="M3" s="46"/>
      <c r="N3" s="45" t="s">
        <v>5</v>
      </c>
      <c r="O3" s="46"/>
      <c r="P3" s="46"/>
      <c r="Q3" s="45" t="s">
        <v>6</v>
      </c>
      <c r="R3" s="46"/>
      <c r="S3" s="46"/>
      <c r="T3" s="45" t="s">
        <v>7</v>
      </c>
      <c r="U3" s="46"/>
      <c r="V3" s="46"/>
      <c r="W3" s="45" t="s">
        <v>8</v>
      </c>
      <c r="X3" s="46"/>
      <c r="Y3" s="46"/>
      <c r="Z3" s="45" t="s">
        <v>49</v>
      </c>
      <c r="AA3" s="46"/>
      <c r="AB3" s="46"/>
      <c r="AC3" s="45" t="s">
        <v>9</v>
      </c>
      <c r="AD3" s="46"/>
      <c r="AE3" s="46"/>
      <c r="AF3" s="45" t="s">
        <v>10</v>
      </c>
      <c r="AG3" s="46"/>
      <c r="AH3" s="46"/>
      <c r="AI3" s="45" t="s">
        <v>51</v>
      </c>
      <c r="AJ3" s="46"/>
      <c r="AK3" s="46"/>
      <c r="AL3" s="45" t="s">
        <v>11</v>
      </c>
      <c r="AM3" s="46"/>
      <c r="AN3" s="46"/>
      <c r="AO3" s="45" t="s">
        <v>12</v>
      </c>
      <c r="AP3" s="46"/>
      <c r="AQ3" s="46"/>
      <c r="AR3" s="45" t="s">
        <v>13</v>
      </c>
      <c r="AS3" s="46"/>
      <c r="AT3" s="46"/>
      <c r="AU3" s="45" t="s">
        <v>14</v>
      </c>
      <c r="AV3" s="46"/>
      <c r="AW3" s="46"/>
      <c r="AX3" s="45" t="s">
        <v>15</v>
      </c>
      <c r="AY3" s="46"/>
      <c r="AZ3" s="46"/>
      <c r="BA3" s="45" t="s">
        <v>16</v>
      </c>
      <c r="BB3" s="46"/>
      <c r="BC3" s="46"/>
      <c r="BD3" s="45" t="s">
        <v>17</v>
      </c>
      <c r="BE3" s="46"/>
      <c r="BF3" s="46"/>
      <c r="BG3" s="45" t="s">
        <v>18</v>
      </c>
      <c r="BH3" s="46"/>
      <c r="BI3" s="46"/>
      <c r="BJ3" s="45" t="s">
        <v>19</v>
      </c>
      <c r="BK3" s="46"/>
      <c r="BL3" s="46"/>
      <c r="BM3" s="45" t="s">
        <v>20</v>
      </c>
      <c r="BN3" s="46"/>
      <c r="BO3" s="46"/>
      <c r="BP3" s="45" t="s">
        <v>21</v>
      </c>
      <c r="BQ3" s="46"/>
      <c r="BR3" s="46"/>
      <c r="BS3" s="45" t="s">
        <v>22</v>
      </c>
      <c r="BT3" s="46"/>
      <c r="BU3" s="46"/>
      <c r="BV3" s="45" t="s">
        <v>23</v>
      </c>
      <c r="BW3" s="46"/>
      <c r="BX3" s="46"/>
      <c r="BY3" s="45" t="s">
        <v>24</v>
      </c>
      <c r="BZ3" s="46"/>
      <c r="CA3" s="46"/>
      <c r="CB3" s="45" t="s">
        <v>25</v>
      </c>
      <c r="CC3" s="46"/>
      <c r="CD3" s="46"/>
    </row>
    <row r="4" spans="1:87" ht="13.15" customHeight="1" x14ac:dyDescent="0.2">
      <c r="A4" s="46"/>
      <c r="B4" s="45" t="s">
        <v>26</v>
      </c>
      <c r="C4" s="45" t="s">
        <v>63</v>
      </c>
      <c r="D4" s="47" t="s">
        <v>27</v>
      </c>
      <c r="E4" s="45" t="s">
        <v>26</v>
      </c>
      <c r="F4" s="45" t="s">
        <v>63</v>
      </c>
      <c r="G4" s="47" t="s">
        <v>27</v>
      </c>
      <c r="H4" s="45" t="s">
        <v>26</v>
      </c>
      <c r="I4" s="45" t="s">
        <v>63</v>
      </c>
      <c r="J4" s="47" t="s">
        <v>27</v>
      </c>
      <c r="K4" s="45" t="s">
        <v>26</v>
      </c>
      <c r="L4" s="45" t="s">
        <v>63</v>
      </c>
      <c r="M4" s="47" t="s">
        <v>27</v>
      </c>
      <c r="N4" s="45" t="s">
        <v>26</v>
      </c>
      <c r="O4" s="45" t="s">
        <v>63</v>
      </c>
      <c r="P4" s="47" t="s">
        <v>27</v>
      </c>
      <c r="Q4" s="45" t="s">
        <v>26</v>
      </c>
      <c r="R4" s="45" t="s">
        <v>63</v>
      </c>
      <c r="S4" s="47" t="s">
        <v>27</v>
      </c>
      <c r="T4" s="45" t="s">
        <v>26</v>
      </c>
      <c r="U4" s="45" t="s">
        <v>63</v>
      </c>
      <c r="V4" s="47" t="s">
        <v>27</v>
      </c>
      <c r="W4" s="45" t="s">
        <v>26</v>
      </c>
      <c r="X4" s="45" t="s">
        <v>63</v>
      </c>
      <c r="Y4" s="47" t="s">
        <v>27</v>
      </c>
      <c r="Z4" s="45" t="s">
        <v>26</v>
      </c>
      <c r="AA4" s="45" t="s">
        <v>63</v>
      </c>
      <c r="AB4" s="47" t="s">
        <v>27</v>
      </c>
      <c r="AC4" s="45" t="s">
        <v>26</v>
      </c>
      <c r="AD4" s="45" t="s">
        <v>63</v>
      </c>
      <c r="AE4" s="47" t="s">
        <v>27</v>
      </c>
      <c r="AF4" s="45" t="s">
        <v>26</v>
      </c>
      <c r="AG4" s="45" t="s">
        <v>63</v>
      </c>
      <c r="AH4" s="47" t="s">
        <v>27</v>
      </c>
      <c r="AI4" s="45" t="s">
        <v>26</v>
      </c>
      <c r="AJ4" s="45" t="s">
        <v>63</v>
      </c>
      <c r="AK4" s="47" t="s">
        <v>27</v>
      </c>
      <c r="AL4" s="45" t="s">
        <v>26</v>
      </c>
      <c r="AM4" s="45" t="s">
        <v>63</v>
      </c>
      <c r="AN4" s="47" t="s">
        <v>27</v>
      </c>
      <c r="AO4" s="45" t="s">
        <v>26</v>
      </c>
      <c r="AP4" s="45" t="s">
        <v>63</v>
      </c>
      <c r="AQ4" s="47" t="s">
        <v>27</v>
      </c>
      <c r="AR4" s="45" t="s">
        <v>26</v>
      </c>
      <c r="AS4" s="45" t="s">
        <v>63</v>
      </c>
      <c r="AT4" s="47" t="s">
        <v>27</v>
      </c>
      <c r="AU4" s="45" t="s">
        <v>26</v>
      </c>
      <c r="AV4" s="45" t="s">
        <v>63</v>
      </c>
      <c r="AW4" s="47" t="s">
        <v>27</v>
      </c>
      <c r="AX4" s="45" t="s">
        <v>26</v>
      </c>
      <c r="AY4" s="45" t="s">
        <v>63</v>
      </c>
      <c r="AZ4" s="47" t="s">
        <v>27</v>
      </c>
      <c r="BA4" s="45" t="s">
        <v>26</v>
      </c>
      <c r="BB4" s="45" t="s">
        <v>63</v>
      </c>
      <c r="BC4" s="47" t="s">
        <v>27</v>
      </c>
      <c r="BD4" s="45" t="s">
        <v>26</v>
      </c>
      <c r="BE4" s="45" t="s">
        <v>63</v>
      </c>
      <c r="BF4" s="47" t="s">
        <v>27</v>
      </c>
      <c r="BG4" s="45" t="s">
        <v>26</v>
      </c>
      <c r="BH4" s="45" t="s">
        <v>63</v>
      </c>
      <c r="BI4" s="47" t="s">
        <v>27</v>
      </c>
      <c r="BJ4" s="45" t="s">
        <v>26</v>
      </c>
      <c r="BK4" s="45" t="s">
        <v>63</v>
      </c>
      <c r="BL4" s="47" t="s">
        <v>27</v>
      </c>
      <c r="BM4" s="45" t="s">
        <v>26</v>
      </c>
      <c r="BN4" s="45" t="s">
        <v>63</v>
      </c>
      <c r="BO4" s="47" t="s">
        <v>27</v>
      </c>
      <c r="BP4" s="45" t="s">
        <v>26</v>
      </c>
      <c r="BQ4" s="45" t="s">
        <v>63</v>
      </c>
      <c r="BR4" s="47" t="s">
        <v>27</v>
      </c>
      <c r="BS4" s="45" t="s">
        <v>26</v>
      </c>
      <c r="BT4" s="45" t="s">
        <v>63</v>
      </c>
      <c r="BU4" s="47" t="s">
        <v>27</v>
      </c>
      <c r="BV4" s="45" t="s">
        <v>26</v>
      </c>
      <c r="BW4" s="45" t="s">
        <v>63</v>
      </c>
      <c r="BX4" s="47" t="s">
        <v>27</v>
      </c>
      <c r="BY4" s="45" t="s">
        <v>26</v>
      </c>
      <c r="BZ4" s="45" t="s">
        <v>63</v>
      </c>
      <c r="CA4" s="47" t="s">
        <v>27</v>
      </c>
      <c r="CB4" s="45" t="s">
        <v>26</v>
      </c>
      <c r="CC4" s="45" t="s">
        <v>63</v>
      </c>
      <c r="CD4" s="47" t="s">
        <v>27</v>
      </c>
    </row>
    <row r="5" spans="1:87" ht="18" customHeight="1" x14ac:dyDescent="0.2">
      <c r="A5" s="46"/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  <c r="AC5" s="46"/>
      <c r="AD5" s="46"/>
      <c r="AE5" s="46"/>
      <c r="AF5" s="46"/>
      <c r="AG5" s="46"/>
      <c r="AH5" s="46"/>
      <c r="AI5" s="46"/>
      <c r="AJ5" s="46"/>
      <c r="AK5" s="46"/>
      <c r="AL5" s="46"/>
      <c r="AM5" s="46"/>
      <c r="AN5" s="46"/>
      <c r="AO5" s="46"/>
      <c r="AP5" s="46"/>
      <c r="AQ5" s="46"/>
      <c r="AR5" s="46"/>
      <c r="AS5" s="46"/>
      <c r="AT5" s="46"/>
      <c r="AU5" s="46"/>
      <c r="AV5" s="46"/>
      <c r="AW5" s="46"/>
      <c r="AX5" s="46"/>
      <c r="AY5" s="46"/>
      <c r="AZ5" s="46"/>
      <c r="BA5" s="46"/>
      <c r="BB5" s="46"/>
      <c r="BC5" s="46"/>
      <c r="BD5" s="46"/>
      <c r="BE5" s="46"/>
      <c r="BF5" s="46"/>
      <c r="BG5" s="46"/>
      <c r="BH5" s="46"/>
      <c r="BI5" s="46"/>
      <c r="BJ5" s="46"/>
      <c r="BK5" s="46"/>
      <c r="BL5" s="46"/>
      <c r="BM5" s="46"/>
      <c r="BN5" s="46"/>
      <c r="BO5" s="46"/>
      <c r="BP5" s="46"/>
      <c r="BQ5" s="46"/>
      <c r="BR5" s="46"/>
      <c r="BS5" s="46"/>
      <c r="BT5" s="46"/>
      <c r="BU5" s="46"/>
      <c r="BV5" s="46"/>
      <c r="BW5" s="46"/>
      <c r="BX5" s="46"/>
      <c r="BY5" s="46"/>
      <c r="BZ5" s="46"/>
      <c r="CA5" s="46"/>
      <c r="CB5" s="46"/>
      <c r="CC5" s="46"/>
      <c r="CD5" s="48"/>
      <c r="CF5" s="23"/>
      <c r="CG5" s="23"/>
      <c r="CH5" s="23"/>
      <c r="CI5" s="23"/>
    </row>
    <row r="6" spans="1:87" ht="15.75" x14ac:dyDescent="0.2">
      <c r="A6" s="5" t="s">
        <v>28</v>
      </c>
      <c r="B6" s="24">
        <v>242403200</v>
      </c>
      <c r="C6" s="24">
        <v>31681331.600000001</v>
      </c>
      <c r="D6" s="25">
        <f t="shared" ref="D6:D27" si="0">IF(B6&gt;0,C6/B6,0)</f>
        <v>0.13069683733548074</v>
      </c>
      <c r="E6" s="26">
        <v>54392086</v>
      </c>
      <c r="F6" s="26">
        <v>6079852.1399999997</v>
      </c>
      <c r="G6" s="25">
        <f t="shared" ref="G6:G27" si="1">IF(E6&gt;0,F6/E6,0)</f>
        <v>0.11177824913719984</v>
      </c>
      <c r="H6" s="26">
        <v>1043509289</v>
      </c>
      <c r="I6" s="26">
        <v>157966219.69999999</v>
      </c>
      <c r="J6" s="25">
        <f t="shared" ref="J6:J27" si="2">IF(H6&gt;0,I6/H6,0)</f>
        <v>0.15137979255688253</v>
      </c>
      <c r="K6" s="26">
        <v>504179100</v>
      </c>
      <c r="L6" s="26">
        <v>65994591.390000001</v>
      </c>
      <c r="M6" s="25">
        <f t="shared" ref="M6:M27" si="3">IF(K6&gt;0,L6/K6,0)</f>
        <v>0.13089513506212375</v>
      </c>
      <c r="N6" s="26">
        <v>141115749</v>
      </c>
      <c r="O6" s="26">
        <v>16505026.560000001</v>
      </c>
      <c r="P6" s="25">
        <f t="shared" ref="P6:P27" si="4">IF(N6&gt;0,O6/N6,0)</f>
        <v>0.11696091100363291</v>
      </c>
      <c r="Q6" s="26">
        <v>101829622</v>
      </c>
      <c r="R6" s="26">
        <v>11772537.210000001</v>
      </c>
      <c r="S6" s="25">
        <f t="shared" ref="S6:S27" si="5">IF(Q6&gt;0,R6/Q6,0)</f>
        <v>0.11561014348064654</v>
      </c>
      <c r="T6" s="26">
        <v>631235518.72000003</v>
      </c>
      <c r="U6" s="26">
        <v>74714072.370000005</v>
      </c>
      <c r="V6" s="25">
        <f t="shared" ref="V6:V27" si="6">IF(T6&gt;0,U6/T6,0)</f>
        <v>0.11836164181873496</v>
      </c>
      <c r="W6" s="26">
        <v>87711606</v>
      </c>
      <c r="X6" s="26">
        <v>8964824.8499999996</v>
      </c>
      <c r="Y6" s="25">
        <f t="shared" ref="Y6:Y27" si="7">IF(W6&gt;0,X6/W6,0)</f>
        <v>0.10220796607007743</v>
      </c>
      <c r="Z6" s="26">
        <v>363317000</v>
      </c>
      <c r="AA6" s="26">
        <v>44793560.590000004</v>
      </c>
      <c r="AB6" s="25">
        <f t="shared" ref="AB6:AB27" si="8">IF(Z6&gt;0,AA6/Z6,0)</f>
        <v>0.12329057156697872</v>
      </c>
      <c r="AC6" s="26">
        <v>356053320</v>
      </c>
      <c r="AD6" s="26">
        <v>43070377.890000001</v>
      </c>
      <c r="AE6" s="25">
        <f t="shared" ref="AE6:AE27" si="9">IF(AC6&gt;0,AD6/AC6,0)</f>
        <v>0.12096608982609683</v>
      </c>
      <c r="AF6" s="26">
        <v>61126288</v>
      </c>
      <c r="AG6" s="26">
        <v>6628080.4299999997</v>
      </c>
      <c r="AH6" s="25">
        <f t="shared" ref="AH6:AH27" si="10">IF(AF6&gt;0,AG6/AF6,0)</f>
        <v>0.10843256881556426</v>
      </c>
      <c r="AI6" s="26">
        <v>378909466</v>
      </c>
      <c r="AJ6" s="26">
        <v>54396247.289999999</v>
      </c>
      <c r="AK6" s="25">
        <f t="shared" ref="AK6:AK27" si="11">IF(AI6&gt;0,AJ6/AI6,0)</f>
        <v>0.14356001148305964</v>
      </c>
      <c r="AL6" s="26">
        <v>667101533</v>
      </c>
      <c r="AM6" s="26">
        <v>107948770.54000001</v>
      </c>
      <c r="AN6" s="25">
        <f t="shared" ref="AN6:AN27" si="12">IF(AL6&gt;0,AM6/AL6,0)</f>
        <v>0.16181760226894878</v>
      </c>
      <c r="AO6" s="26">
        <v>209821581</v>
      </c>
      <c r="AP6" s="26">
        <v>20264556.359999999</v>
      </c>
      <c r="AQ6" s="25">
        <f t="shared" ref="AQ6:AQ27" si="13">IF(AO6&gt;0,AP6/AO6,0)</f>
        <v>9.6579943127966417E-2</v>
      </c>
      <c r="AR6" s="26">
        <v>108493761</v>
      </c>
      <c r="AS6" s="26">
        <v>13594314.130000001</v>
      </c>
      <c r="AT6" s="25">
        <f t="shared" ref="AT6:AT27" si="14">IF(AR6&gt;0,AS6/AR6,0)</f>
        <v>0.12530042285104304</v>
      </c>
      <c r="AU6" s="26">
        <v>120264957</v>
      </c>
      <c r="AV6" s="26">
        <v>15320503.73</v>
      </c>
      <c r="AW6" s="25">
        <f t="shared" ref="AW6:AW27" si="15">IF(AU6&gt;0,AV6/AU6,0)</f>
        <v>0.1273895913836314</v>
      </c>
      <c r="AX6" s="26">
        <v>161622406</v>
      </c>
      <c r="AY6" s="26">
        <v>20791392.030000001</v>
      </c>
      <c r="AZ6" s="25">
        <f t="shared" ref="AZ6:AZ27" si="16">IF(AX6&gt;0,AY6/AX6,0)</f>
        <v>0.12864176783756084</v>
      </c>
      <c r="BA6" s="26">
        <v>76812000</v>
      </c>
      <c r="BB6" s="26">
        <v>13732388.710000001</v>
      </c>
      <c r="BC6" s="25">
        <f t="shared" ref="BC6:BC27" si="17">IF(BA6&gt;0,BB6/BA6,0)</f>
        <v>0.1787792104098318</v>
      </c>
      <c r="BD6" s="26">
        <v>303058419.54000002</v>
      </c>
      <c r="BE6" s="26">
        <v>39997562.490000002</v>
      </c>
      <c r="BF6" s="25">
        <f t="shared" ref="BF6:BF27" si="18">IF(BD6&gt;0,BE6/BD6,0)</f>
        <v>0.13197971054792229</v>
      </c>
      <c r="BG6" s="26">
        <v>273274191</v>
      </c>
      <c r="BH6" s="26">
        <v>28493508.59</v>
      </c>
      <c r="BI6" s="25">
        <f t="shared" ref="BI6:BI27" si="19">IF(BG6&gt;0,BH6/BG6,0)</f>
        <v>0.10426710435307811</v>
      </c>
      <c r="BJ6" s="26">
        <v>66234100</v>
      </c>
      <c r="BK6" s="26">
        <v>9198292.3699999992</v>
      </c>
      <c r="BL6" s="25">
        <f t="shared" ref="BL6:BL27" si="20">IF(BJ6&gt;0,BK6/BJ6,0)</f>
        <v>0.13887547909611514</v>
      </c>
      <c r="BM6" s="26">
        <v>217313740</v>
      </c>
      <c r="BN6" s="26">
        <v>27335577.379999999</v>
      </c>
      <c r="BO6" s="25">
        <f t="shared" ref="BO6:BO27" si="21">IF(BM6&gt;0,BN6/BM6,0)</f>
        <v>0.12578853679477423</v>
      </c>
      <c r="BP6" s="26">
        <v>99970193</v>
      </c>
      <c r="BQ6" s="26">
        <v>13896238.310000001</v>
      </c>
      <c r="BR6" s="25">
        <f t="shared" ref="BR6:BR27" si="22">IF(BP6&gt;0,BQ6/BP6,0)</f>
        <v>0.13900381596742542</v>
      </c>
      <c r="BS6" s="26">
        <v>160194789.28999999</v>
      </c>
      <c r="BT6" s="26">
        <v>20602504.210000001</v>
      </c>
      <c r="BU6" s="25">
        <f t="shared" ref="BU6:BU27" si="23">IF(BS6&gt;0,BT6/BS6,0)</f>
        <v>0.12860907836835672</v>
      </c>
      <c r="BV6" s="26">
        <v>1703134000</v>
      </c>
      <c r="BW6" s="26">
        <v>201816225.75999999</v>
      </c>
      <c r="BX6" s="25">
        <f t="shared" ref="BX6:BX27" si="24">IF(BV6&gt;0,BW6/BV6,0)</f>
        <v>0.11849697426039289</v>
      </c>
      <c r="BY6" s="24">
        <v>4121475908</v>
      </c>
      <c r="BZ6" s="24">
        <v>570342988.95000005</v>
      </c>
      <c r="CA6" s="25">
        <f t="shared" ref="CA6:CA27" si="25">IF(BY6&gt;0,BZ6/BY6,0)</f>
        <v>0.13838319128420343</v>
      </c>
      <c r="CB6" s="3">
        <f>B6+E6+H6+K6+N6+Q6+T6+W6+Z6+AC6+AF6+AI6+AL6+AO6+AR6+AU6+AX6+BA6+BD6+BG6+BJ6+BM6+BP6+BS6+BV6+BY6</f>
        <v>12254553823.549999</v>
      </c>
      <c r="CC6" s="3">
        <f>C6+F6+I6+L6+O6+R6+U6+X6+AA6+AD6+AG6+AJ6+AM6+AP6+AS6+AV6+AY6+BB6+BE6+BH6+BK6+BN6+BQ6+BT6+BW6+BZ6</f>
        <v>1625901545.5799999</v>
      </c>
      <c r="CD6" s="44">
        <f t="shared" ref="CD6:CD27" si="26">IF(CB6&gt;0,CC6/CB6,0)</f>
        <v>0.13267733521684394</v>
      </c>
      <c r="CF6" s="27"/>
      <c r="CG6" s="27"/>
      <c r="CH6" s="23"/>
      <c r="CI6" s="23"/>
    </row>
    <row r="7" spans="1:87" ht="31.5" x14ac:dyDescent="0.2">
      <c r="A7" s="5" t="s">
        <v>29</v>
      </c>
      <c r="B7" s="24">
        <v>0</v>
      </c>
      <c r="C7" s="24">
        <v>0</v>
      </c>
      <c r="D7" s="25">
        <f t="shared" si="0"/>
        <v>0</v>
      </c>
      <c r="E7" s="26">
        <v>25447880</v>
      </c>
      <c r="F7" s="26">
        <v>3000000</v>
      </c>
      <c r="G7" s="25">
        <f t="shared" si="1"/>
        <v>0.11788801267531912</v>
      </c>
      <c r="H7" s="26">
        <v>0</v>
      </c>
      <c r="I7" s="26">
        <v>0</v>
      </c>
      <c r="J7" s="25">
        <f t="shared" si="2"/>
        <v>0</v>
      </c>
      <c r="K7" s="26">
        <v>0</v>
      </c>
      <c r="L7" s="26">
        <v>0</v>
      </c>
      <c r="M7" s="25">
        <f t="shared" si="3"/>
        <v>0</v>
      </c>
      <c r="N7" s="26">
        <v>14383008</v>
      </c>
      <c r="O7" s="26">
        <v>2290000</v>
      </c>
      <c r="P7" s="25">
        <f t="shared" si="4"/>
        <v>0.15921565224742976</v>
      </c>
      <c r="Q7" s="26">
        <v>41164842</v>
      </c>
      <c r="R7" s="26">
        <v>6600000</v>
      </c>
      <c r="S7" s="25">
        <f t="shared" si="5"/>
        <v>0.16033099313244054</v>
      </c>
      <c r="T7" s="26">
        <v>0</v>
      </c>
      <c r="U7" s="26">
        <v>0</v>
      </c>
      <c r="V7" s="25">
        <f t="shared" si="6"/>
        <v>0</v>
      </c>
      <c r="W7" s="26">
        <v>17599904</v>
      </c>
      <c r="X7" s="26">
        <v>2800000</v>
      </c>
      <c r="Y7" s="25">
        <f t="shared" si="7"/>
        <v>0.15909177686423745</v>
      </c>
      <c r="Z7" s="26">
        <v>0</v>
      </c>
      <c r="AA7" s="26">
        <v>0</v>
      </c>
      <c r="AB7" s="25">
        <f t="shared" si="8"/>
        <v>0</v>
      </c>
      <c r="AC7" s="26">
        <v>0</v>
      </c>
      <c r="AD7" s="26">
        <v>0</v>
      </c>
      <c r="AE7" s="25">
        <f t="shared" si="9"/>
        <v>0</v>
      </c>
      <c r="AF7" s="26">
        <v>48168963</v>
      </c>
      <c r="AG7" s="26">
        <v>7650000</v>
      </c>
      <c r="AH7" s="25">
        <f t="shared" si="10"/>
        <v>0.15881595790218694</v>
      </c>
      <c r="AI7" s="26">
        <v>0</v>
      </c>
      <c r="AJ7" s="26">
        <v>0</v>
      </c>
      <c r="AK7" s="25">
        <f t="shared" si="11"/>
        <v>0</v>
      </c>
      <c r="AL7" s="26">
        <v>0</v>
      </c>
      <c r="AM7" s="26">
        <v>0</v>
      </c>
      <c r="AN7" s="25">
        <f t="shared" si="12"/>
        <v>0</v>
      </c>
      <c r="AO7" s="26">
        <v>0</v>
      </c>
      <c r="AP7" s="26">
        <v>0</v>
      </c>
      <c r="AQ7" s="25">
        <f t="shared" si="13"/>
        <v>0</v>
      </c>
      <c r="AR7" s="26">
        <v>51736407</v>
      </c>
      <c r="AS7" s="26">
        <v>7100000</v>
      </c>
      <c r="AT7" s="25">
        <f t="shared" si="14"/>
        <v>0.13723411446024847</v>
      </c>
      <c r="AU7" s="26">
        <v>52916241</v>
      </c>
      <c r="AV7" s="26">
        <v>8100000</v>
      </c>
      <c r="AW7" s="25">
        <f t="shared" si="15"/>
        <v>0.15307209746814782</v>
      </c>
      <c r="AX7" s="26">
        <v>5341106</v>
      </c>
      <c r="AY7" s="26">
        <v>500000</v>
      </c>
      <c r="AZ7" s="25">
        <f t="shared" si="16"/>
        <v>9.3613569923532688E-2</v>
      </c>
      <c r="BA7" s="26">
        <v>29433109</v>
      </c>
      <c r="BB7" s="26">
        <v>4600000</v>
      </c>
      <c r="BC7" s="25">
        <f t="shared" si="17"/>
        <v>0.15628658188980307</v>
      </c>
      <c r="BD7" s="26">
        <v>0</v>
      </c>
      <c r="BE7" s="26">
        <v>0</v>
      </c>
      <c r="BF7" s="25">
        <f t="shared" si="18"/>
        <v>0</v>
      </c>
      <c r="BG7" s="26">
        <v>0</v>
      </c>
      <c r="BH7" s="26">
        <v>0</v>
      </c>
      <c r="BI7" s="25">
        <f t="shared" si="19"/>
        <v>0</v>
      </c>
      <c r="BJ7" s="26">
        <v>32413958</v>
      </c>
      <c r="BK7" s="26">
        <v>5100000</v>
      </c>
      <c r="BL7" s="25">
        <f t="shared" si="20"/>
        <v>0.15733962510841781</v>
      </c>
      <c r="BM7" s="26">
        <v>7784152</v>
      </c>
      <c r="BN7" s="26">
        <v>500000</v>
      </c>
      <c r="BO7" s="25">
        <f t="shared" si="21"/>
        <v>6.4233072529930046E-2</v>
      </c>
      <c r="BP7" s="26">
        <v>37493290</v>
      </c>
      <c r="BQ7" s="26">
        <v>3300000</v>
      </c>
      <c r="BR7" s="25">
        <f t="shared" si="22"/>
        <v>8.8015748951345688E-2</v>
      </c>
      <c r="BS7" s="26">
        <v>3841451</v>
      </c>
      <c r="BT7" s="26">
        <v>600000</v>
      </c>
      <c r="BU7" s="25">
        <f t="shared" si="23"/>
        <v>0.15619098096005909</v>
      </c>
      <c r="BV7" s="26">
        <v>0</v>
      </c>
      <c r="BW7" s="26">
        <v>0</v>
      </c>
      <c r="BX7" s="25">
        <f t="shared" si="24"/>
        <v>0</v>
      </c>
      <c r="BY7" s="24">
        <v>0</v>
      </c>
      <c r="BZ7" s="24">
        <v>0</v>
      </c>
      <c r="CA7" s="25">
        <f t="shared" si="25"/>
        <v>0</v>
      </c>
      <c r="CB7" s="3">
        <f>B7+E7+H7+K7+N7+Q7+T7+W7+Z7+AC7+AF7+AI7+AL7+AO7+AR7+AU7+AX7+BA7+BD7+BG7+BJ7+BM7+BP7+BS7+BV7+BY7</f>
        <v>367724311</v>
      </c>
      <c r="CC7" s="3">
        <f t="shared" ref="CC7:CC12" si="27">BZ7+BW7+BT7+BQ7+BN7+BK7+BH7+BE7+BB7+AY7+AV7+AS7+AP7+AM7+AJ7+AG7+AD7+AA7+X7+U7+R7+O7+L7+I7+F7+C7</f>
        <v>52140000</v>
      </c>
      <c r="CD7" s="44">
        <f t="shared" si="26"/>
        <v>0.14179100603440931</v>
      </c>
      <c r="CF7" s="27"/>
      <c r="CG7" s="27"/>
      <c r="CH7" s="23"/>
      <c r="CI7" s="23"/>
    </row>
    <row r="8" spans="1:87" ht="47.25" x14ac:dyDescent="0.2">
      <c r="A8" s="5" t="s">
        <v>30</v>
      </c>
      <c r="B8" s="24">
        <v>231871160.88</v>
      </c>
      <c r="C8" s="24">
        <v>9596604.3499999996</v>
      </c>
      <c r="D8" s="25">
        <f t="shared" si="0"/>
        <v>4.1387658187326364E-2</v>
      </c>
      <c r="E8" s="26">
        <v>1917175.5</v>
      </c>
      <c r="F8" s="26">
        <v>1917175.5</v>
      </c>
      <c r="G8" s="25">
        <f t="shared" si="1"/>
        <v>1</v>
      </c>
      <c r="H8" s="26">
        <v>142620295.28</v>
      </c>
      <c r="I8" s="26">
        <v>15519463.25</v>
      </c>
      <c r="J8" s="25">
        <f t="shared" si="2"/>
        <v>0.1088166534750986</v>
      </c>
      <c r="K8" s="26">
        <v>181166488.74000001</v>
      </c>
      <c r="L8" s="26">
        <v>53162758.140000001</v>
      </c>
      <c r="M8" s="25">
        <f t="shared" si="3"/>
        <v>0.29344697526426211</v>
      </c>
      <c r="N8" s="26">
        <v>13455676.25</v>
      </c>
      <c r="O8" s="26">
        <v>7848298.5300000003</v>
      </c>
      <c r="P8" s="25">
        <f t="shared" si="4"/>
        <v>0.583270464016998</v>
      </c>
      <c r="Q8" s="26">
        <v>4578001.4800000004</v>
      </c>
      <c r="R8" s="26">
        <v>1682327</v>
      </c>
      <c r="S8" s="25">
        <f t="shared" si="5"/>
        <v>0.36748065883106701</v>
      </c>
      <c r="T8" s="26">
        <v>72038748.879999995</v>
      </c>
      <c r="U8" s="26">
        <v>38446630.340000004</v>
      </c>
      <c r="V8" s="25">
        <f t="shared" si="6"/>
        <v>0.53369375423278465</v>
      </c>
      <c r="W8" s="26">
        <v>3384025.04</v>
      </c>
      <c r="X8" s="26">
        <v>3384025.04</v>
      </c>
      <c r="Y8" s="25">
        <f t="shared" si="7"/>
        <v>1</v>
      </c>
      <c r="Z8" s="26">
        <v>49104727.43</v>
      </c>
      <c r="AA8" s="26">
        <v>27619124.059999999</v>
      </c>
      <c r="AB8" s="25">
        <f t="shared" si="8"/>
        <v>0.56245346437105759</v>
      </c>
      <c r="AC8" s="26">
        <v>569900540.92999995</v>
      </c>
      <c r="AD8" s="26">
        <v>125234113.64</v>
      </c>
      <c r="AE8" s="25">
        <f t="shared" si="9"/>
        <v>0.21974731491855581</v>
      </c>
      <c r="AF8" s="26">
        <v>6218208.6100000003</v>
      </c>
      <c r="AG8" s="26">
        <v>603000</v>
      </c>
      <c r="AH8" s="25">
        <f t="shared" si="10"/>
        <v>9.6973266389015531E-2</v>
      </c>
      <c r="AI8" s="26">
        <v>316893973.12</v>
      </c>
      <c r="AJ8" s="26">
        <v>99194014.400000006</v>
      </c>
      <c r="AK8" s="25">
        <f t="shared" si="11"/>
        <v>0.31301956747040327</v>
      </c>
      <c r="AL8" s="26">
        <v>110310011.34</v>
      </c>
      <c r="AM8" s="26">
        <v>107756951.84999999</v>
      </c>
      <c r="AN8" s="25">
        <f t="shared" si="12"/>
        <v>0.97685559579782011</v>
      </c>
      <c r="AO8" s="26">
        <v>4715305.28</v>
      </c>
      <c r="AP8" s="26">
        <v>4715305.28</v>
      </c>
      <c r="AQ8" s="25">
        <f t="shared" si="13"/>
        <v>1</v>
      </c>
      <c r="AR8" s="26">
        <v>531413.15</v>
      </c>
      <c r="AS8" s="26">
        <v>531413.15</v>
      </c>
      <c r="AT8" s="25">
        <f t="shared" si="14"/>
        <v>1</v>
      </c>
      <c r="AU8" s="26">
        <v>8650513.0600000005</v>
      </c>
      <c r="AV8" s="26">
        <v>6303423.3700000001</v>
      </c>
      <c r="AW8" s="25">
        <f t="shared" si="15"/>
        <v>0.72867624455097924</v>
      </c>
      <c r="AX8" s="26">
        <v>11940636.07</v>
      </c>
      <c r="AY8" s="26">
        <v>10356216.6</v>
      </c>
      <c r="AZ8" s="25">
        <f t="shared" si="16"/>
        <v>0.86730862068723946</v>
      </c>
      <c r="BA8" s="26">
        <v>1659342.24</v>
      </c>
      <c r="BB8" s="26">
        <v>1659342.24</v>
      </c>
      <c r="BC8" s="25">
        <f t="shared" si="17"/>
        <v>1</v>
      </c>
      <c r="BD8" s="26">
        <v>2644245.16</v>
      </c>
      <c r="BE8" s="26">
        <v>2644245.16</v>
      </c>
      <c r="BF8" s="25">
        <f t="shared" si="18"/>
        <v>1</v>
      </c>
      <c r="BG8" s="26">
        <v>66443373.850000001</v>
      </c>
      <c r="BH8" s="26">
        <v>7564673.8499999996</v>
      </c>
      <c r="BI8" s="25">
        <f t="shared" si="19"/>
        <v>0.11385144088374735</v>
      </c>
      <c r="BJ8" s="26">
        <v>3113831.77</v>
      </c>
      <c r="BK8" s="26">
        <v>3113831.77</v>
      </c>
      <c r="BL8" s="25">
        <f t="shared" si="20"/>
        <v>1</v>
      </c>
      <c r="BM8" s="26">
        <v>12492325.17</v>
      </c>
      <c r="BN8" s="26">
        <v>5170285.51</v>
      </c>
      <c r="BO8" s="25">
        <f t="shared" si="21"/>
        <v>0.41387695562202531</v>
      </c>
      <c r="BP8" s="26">
        <v>0</v>
      </c>
      <c r="BQ8" s="26">
        <v>0</v>
      </c>
      <c r="BR8" s="25">
        <f t="shared" si="22"/>
        <v>0</v>
      </c>
      <c r="BS8" s="26">
        <v>2797389.51</v>
      </c>
      <c r="BT8" s="26">
        <v>2797389.51</v>
      </c>
      <c r="BU8" s="25">
        <f t="shared" si="23"/>
        <v>1</v>
      </c>
      <c r="BV8" s="26">
        <v>4175237.58</v>
      </c>
      <c r="BW8" s="26">
        <v>4175237.58</v>
      </c>
      <c r="BX8" s="25">
        <f t="shared" si="24"/>
        <v>1</v>
      </c>
      <c r="BY8" s="24">
        <v>1318301426.21</v>
      </c>
      <c r="BZ8" s="24">
        <v>34994070.310000002</v>
      </c>
      <c r="CA8" s="25">
        <f t="shared" si="25"/>
        <v>2.6544817152026345E-2</v>
      </c>
      <c r="CB8" s="3">
        <f>B8+E8+H8+K8+N8+Q8+T8+W8+Z8+AC8+AF8+AI8+AL8+AO8+AR8+AU8+AX8+BA8+BD8+BG8+BJ8+BM8+BP8+BS8+BV8+BY8</f>
        <v>3140924072.5299997</v>
      </c>
      <c r="CC8" s="3">
        <f t="shared" si="27"/>
        <v>575989920.43000007</v>
      </c>
      <c r="CD8" s="44">
        <f t="shared" si="26"/>
        <v>0.18338231269819996</v>
      </c>
      <c r="CF8" s="27"/>
      <c r="CG8" s="27"/>
      <c r="CH8" s="23"/>
      <c r="CI8" s="23"/>
    </row>
    <row r="9" spans="1:87" ht="47.25" x14ac:dyDescent="0.2">
      <c r="A9" s="5" t="s">
        <v>31</v>
      </c>
      <c r="B9" s="24">
        <v>346814140</v>
      </c>
      <c r="C9" s="24">
        <v>53301908.280000001</v>
      </c>
      <c r="D9" s="25">
        <f t="shared" si="0"/>
        <v>0.15369012428385995</v>
      </c>
      <c r="E9" s="26">
        <v>100447411</v>
      </c>
      <c r="F9" s="26">
        <v>16325347.09</v>
      </c>
      <c r="G9" s="25">
        <f t="shared" si="1"/>
        <v>0.1625263103097799</v>
      </c>
      <c r="H9" s="26">
        <v>766893532</v>
      </c>
      <c r="I9" s="26">
        <v>132591385.5</v>
      </c>
      <c r="J9" s="25">
        <f t="shared" si="2"/>
        <v>0.17289412410900343</v>
      </c>
      <c r="K9" s="26">
        <v>655696209</v>
      </c>
      <c r="L9" s="26">
        <v>107720270.37</v>
      </c>
      <c r="M9" s="25">
        <f t="shared" si="3"/>
        <v>0.16428380840310761</v>
      </c>
      <c r="N9" s="26">
        <v>236287961</v>
      </c>
      <c r="O9" s="26">
        <v>44185269.700000003</v>
      </c>
      <c r="P9" s="25">
        <f t="shared" si="4"/>
        <v>0.18699754957045825</v>
      </c>
      <c r="Q9" s="26">
        <v>200342789</v>
      </c>
      <c r="R9" s="26">
        <v>32870538.68</v>
      </c>
      <c r="S9" s="25">
        <f t="shared" si="5"/>
        <v>0.16407148390052612</v>
      </c>
      <c r="T9" s="26">
        <v>539658759</v>
      </c>
      <c r="U9" s="26">
        <v>107625791.17</v>
      </c>
      <c r="V9" s="25">
        <f t="shared" si="6"/>
        <v>0.19943304796800307</v>
      </c>
      <c r="W9" s="26">
        <v>119061795</v>
      </c>
      <c r="X9" s="26">
        <v>18752764.379999999</v>
      </c>
      <c r="Y9" s="25">
        <f t="shared" si="7"/>
        <v>0.15750446547526012</v>
      </c>
      <c r="Z9" s="26">
        <v>543820650</v>
      </c>
      <c r="AA9" s="26">
        <v>83986111.409999996</v>
      </c>
      <c r="AB9" s="25">
        <f t="shared" si="8"/>
        <v>0.15443715020751786</v>
      </c>
      <c r="AC9" s="26">
        <v>546518216</v>
      </c>
      <c r="AD9" s="26">
        <v>98520956.599999994</v>
      </c>
      <c r="AE9" s="25">
        <f t="shared" si="9"/>
        <v>0.18027021554941181</v>
      </c>
      <c r="AF9" s="26">
        <v>171815118</v>
      </c>
      <c r="AG9" s="26">
        <v>31299278.629999999</v>
      </c>
      <c r="AH9" s="25">
        <f t="shared" si="10"/>
        <v>0.18216836209954468</v>
      </c>
      <c r="AI9" s="26">
        <v>939278876</v>
      </c>
      <c r="AJ9" s="26">
        <v>144397135.93000001</v>
      </c>
      <c r="AK9" s="25">
        <f t="shared" si="11"/>
        <v>0.15373191031925221</v>
      </c>
      <c r="AL9" s="26">
        <v>753016227</v>
      </c>
      <c r="AM9" s="26">
        <v>126443509.03</v>
      </c>
      <c r="AN9" s="25">
        <f t="shared" si="12"/>
        <v>0.16791604814911909</v>
      </c>
      <c r="AO9" s="26">
        <v>176876063</v>
      </c>
      <c r="AP9" s="26">
        <v>25814199.699999999</v>
      </c>
      <c r="AQ9" s="25">
        <f t="shared" si="13"/>
        <v>0.14594512825627512</v>
      </c>
      <c r="AR9" s="26">
        <v>176059428</v>
      </c>
      <c r="AS9" s="26">
        <v>31761670.940000001</v>
      </c>
      <c r="AT9" s="25">
        <f t="shared" si="14"/>
        <v>0.18040312467674269</v>
      </c>
      <c r="AU9" s="26">
        <v>132247478</v>
      </c>
      <c r="AV9" s="26">
        <v>26530236.98</v>
      </c>
      <c r="AW9" s="25">
        <f t="shared" si="15"/>
        <v>0.20061053247457769</v>
      </c>
      <c r="AX9" s="26">
        <v>214453117</v>
      </c>
      <c r="AY9" s="26">
        <v>31934668.18</v>
      </c>
      <c r="AZ9" s="25">
        <f t="shared" si="16"/>
        <v>0.1489121194727144</v>
      </c>
      <c r="BA9" s="26">
        <v>113037000</v>
      </c>
      <c r="BB9" s="26">
        <v>20692082.239999998</v>
      </c>
      <c r="BC9" s="25">
        <f t="shared" si="17"/>
        <v>0.18305583339968329</v>
      </c>
      <c r="BD9" s="26">
        <v>318026156</v>
      </c>
      <c r="BE9" s="26">
        <v>56284337.280000001</v>
      </c>
      <c r="BF9" s="25">
        <f t="shared" si="18"/>
        <v>0.1769802144198479</v>
      </c>
      <c r="BG9" s="26">
        <v>195102399</v>
      </c>
      <c r="BH9" s="26">
        <v>33240427.300000001</v>
      </c>
      <c r="BI9" s="25">
        <f t="shared" si="19"/>
        <v>0.17037426228674923</v>
      </c>
      <c r="BJ9" s="26">
        <v>147330251</v>
      </c>
      <c r="BK9" s="26">
        <v>24297844.949999999</v>
      </c>
      <c r="BL9" s="25">
        <f t="shared" si="20"/>
        <v>0.16492094994123099</v>
      </c>
      <c r="BM9" s="26">
        <v>259896192</v>
      </c>
      <c r="BN9" s="26">
        <v>46493152.530000001</v>
      </c>
      <c r="BO9" s="25">
        <f t="shared" si="21"/>
        <v>0.17889124181550148</v>
      </c>
      <c r="BP9" s="26">
        <v>223778416</v>
      </c>
      <c r="BQ9" s="26">
        <v>36992184.630000003</v>
      </c>
      <c r="BR9" s="25">
        <f t="shared" si="22"/>
        <v>0.16530720563327253</v>
      </c>
      <c r="BS9" s="26">
        <v>163833858</v>
      </c>
      <c r="BT9" s="26">
        <v>26641231.219999999</v>
      </c>
      <c r="BU9" s="25">
        <f t="shared" si="23"/>
        <v>0.16261126695801792</v>
      </c>
      <c r="BV9" s="26">
        <v>1442841058</v>
      </c>
      <c r="BW9" s="26">
        <v>271843728.95999998</v>
      </c>
      <c r="BX9" s="25">
        <f t="shared" si="24"/>
        <v>0.18840864518841546</v>
      </c>
      <c r="BY9" s="24">
        <v>3903594827</v>
      </c>
      <c r="BZ9" s="24">
        <v>648907124.37</v>
      </c>
      <c r="CA9" s="25">
        <f t="shared" si="25"/>
        <v>0.16623321659351098</v>
      </c>
      <c r="CB9" s="3">
        <f>B9+E9+H9+K9+N9+Q9+T9+W9+Z9+AC9+AF9+AI9+AL9+AO9+AR9+AU9+AX9+BA9+BD9+BG9+BJ9+BM9+BP9+BS9+BV9+BY9</f>
        <v>13386727926</v>
      </c>
      <c r="CC9" s="3">
        <f t="shared" si="27"/>
        <v>2279453156.0500011</v>
      </c>
      <c r="CD9" s="44">
        <f t="shared" si="26"/>
        <v>0.17027709599018567</v>
      </c>
      <c r="CF9" s="27"/>
      <c r="CG9" s="27"/>
      <c r="CH9" s="23"/>
      <c r="CI9" s="23"/>
    </row>
    <row r="10" spans="1:87" ht="31.5" x14ac:dyDescent="0.2">
      <c r="A10" s="5" t="s">
        <v>50</v>
      </c>
      <c r="B10" s="24">
        <v>578090</v>
      </c>
      <c r="C10" s="24">
        <v>48174</v>
      </c>
      <c r="D10" s="25">
        <f t="shared" si="0"/>
        <v>8.3333045027590855E-2</v>
      </c>
      <c r="E10" s="26">
        <v>484340</v>
      </c>
      <c r="F10" s="26">
        <v>40362</v>
      </c>
      <c r="G10" s="25">
        <f t="shared" si="1"/>
        <v>8.3334021555105914E-2</v>
      </c>
      <c r="H10" s="26">
        <v>8468650</v>
      </c>
      <c r="I10" s="26">
        <v>7102858</v>
      </c>
      <c r="J10" s="25">
        <f t="shared" si="2"/>
        <v>0.83872376352783506</v>
      </c>
      <c r="K10" s="26">
        <v>1046810</v>
      </c>
      <c r="L10" s="26">
        <v>55986</v>
      </c>
      <c r="M10" s="25">
        <f t="shared" si="3"/>
        <v>5.3482484882643462E-2</v>
      </c>
      <c r="N10" s="26">
        <v>437470</v>
      </c>
      <c r="O10" s="26">
        <v>36456</v>
      </c>
      <c r="P10" s="25">
        <f t="shared" si="4"/>
        <v>8.333371431183853E-2</v>
      </c>
      <c r="Q10" s="26">
        <v>640580</v>
      </c>
      <c r="R10" s="26">
        <v>53382</v>
      </c>
      <c r="S10" s="25">
        <f t="shared" si="5"/>
        <v>8.3333853695088819E-2</v>
      </c>
      <c r="T10" s="26">
        <v>1906130</v>
      </c>
      <c r="U10" s="26">
        <v>127596</v>
      </c>
      <c r="V10" s="25">
        <f t="shared" si="6"/>
        <v>6.6939820473944589E-2</v>
      </c>
      <c r="W10" s="26">
        <v>328100</v>
      </c>
      <c r="X10" s="26">
        <v>0</v>
      </c>
      <c r="Y10" s="25">
        <f t="shared" si="7"/>
        <v>0</v>
      </c>
      <c r="Z10" s="26">
        <v>671830</v>
      </c>
      <c r="AA10" s="26">
        <v>55986</v>
      </c>
      <c r="AB10" s="25">
        <f t="shared" si="8"/>
        <v>8.3333581411964341E-2</v>
      </c>
      <c r="AC10" s="26">
        <v>1531150</v>
      </c>
      <c r="AD10" s="26">
        <v>127596</v>
      </c>
      <c r="AE10" s="25">
        <f t="shared" si="9"/>
        <v>8.3333442183979367E-2</v>
      </c>
      <c r="AF10" s="26">
        <v>437470</v>
      </c>
      <c r="AG10" s="26">
        <v>0</v>
      </c>
      <c r="AH10" s="25">
        <f t="shared" si="10"/>
        <v>0</v>
      </c>
      <c r="AI10" s="26">
        <v>671830</v>
      </c>
      <c r="AJ10" s="26">
        <v>55986</v>
      </c>
      <c r="AK10" s="25">
        <f t="shared" si="11"/>
        <v>8.3333581411964341E-2</v>
      </c>
      <c r="AL10" s="26">
        <v>1046810</v>
      </c>
      <c r="AM10" s="26">
        <v>87234</v>
      </c>
      <c r="AN10" s="25">
        <f t="shared" si="12"/>
        <v>8.3333174119467709E-2</v>
      </c>
      <c r="AO10" s="26">
        <v>437470</v>
      </c>
      <c r="AP10" s="26">
        <v>36456</v>
      </c>
      <c r="AQ10" s="25">
        <f t="shared" si="13"/>
        <v>8.333371431183853E-2</v>
      </c>
      <c r="AR10" s="26">
        <v>593710</v>
      </c>
      <c r="AS10" s="26">
        <v>49476</v>
      </c>
      <c r="AT10" s="25">
        <f t="shared" si="14"/>
        <v>8.333361405399943E-2</v>
      </c>
      <c r="AU10" s="26">
        <v>593710</v>
      </c>
      <c r="AV10" s="26">
        <v>47944.24</v>
      </c>
      <c r="AW10" s="25">
        <f t="shared" si="15"/>
        <v>8.0753633929022586E-2</v>
      </c>
      <c r="AX10" s="26">
        <v>437470</v>
      </c>
      <c r="AY10" s="26">
        <v>36456</v>
      </c>
      <c r="AZ10" s="25">
        <f t="shared" si="16"/>
        <v>8.333371431183853E-2</v>
      </c>
      <c r="BA10" s="26">
        <v>593710</v>
      </c>
      <c r="BB10" s="26">
        <v>36456</v>
      </c>
      <c r="BC10" s="25">
        <f t="shared" si="17"/>
        <v>6.1403715618736421E-2</v>
      </c>
      <c r="BD10" s="26">
        <v>1046810</v>
      </c>
      <c r="BE10" s="26">
        <v>87234</v>
      </c>
      <c r="BF10" s="25">
        <f t="shared" si="18"/>
        <v>8.3333174119467709E-2</v>
      </c>
      <c r="BG10" s="26">
        <v>859320</v>
      </c>
      <c r="BH10" s="26">
        <v>71610</v>
      </c>
      <c r="BI10" s="25">
        <f t="shared" si="19"/>
        <v>8.3333333333333329E-2</v>
      </c>
      <c r="BJ10" s="26">
        <v>484340</v>
      </c>
      <c r="BK10" s="26">
        <v>40362</v>
      </c>
      <c r="BL10" s="25">
        <f t="shared" si="20"/>
        <v>8.3334021555105914E-2</v>
      </c>
      <c r="BM10" s="26">
        <v>578090</v>
      </c>
      <c r="BN10" s="26">
        <v>48174</v>
      </c>
      <c r="BO10" s="25">
        <f t="shared" si="21"/>
        <v>8.3333045027590855E-2</v>
      </c>
      <c r="BP10" s="26">
        <v>437470</v>
      </c>
      <c r="BQ10" s="26">
        <v>36456</v>
      </c>
      <c r="BR10" s="25">
        <f t="shared" si="22"/>
        <v>8.333371431183853E-2</v>
      </c>
      <c r="BS10" s="26">
        <v>593710</v>
      </c>
      <c r="BT10" s="26">
        <v>49476</v>
      </c>
      <c r="BU10" s="25">
        <f t="shared" si="23"/>
        <v>8.333361405399943E-2</v>
      </c>
      <c r="BV10" s="26">
        <v>562460</v>
      </c>
      <c r="BW10" s="26">
        <v>0</v>
      </c>
      <c r="BX10" s="25">
        <f t="shared" si="24"/>
        <v>0</v>
      </c>
      <c r="BY10" s="24">
        <v>623219</v>
      </c>
      <c r="BZ10" s="24">
        <v>91999</v>
      </c>
      <c r="CA10" s="25">
        <f t="shared" si="25"/>
        <v>0.14761905525986851</v>
      </c>
      <c r="CB10" s="3">
        <f>B10+E10+H10+K10+N10+Q10+T10+W10+Z10+AC10+AF10+AI10+AL10+AO10+AR10+AU10+AX10+BA10+BD10+BG10+BJ10+BM10+BP10+BS10+BV10+BY10</f>
        <v>26090749</v>
      </c>
      <c r="CC10" s="3">
        <f t="shared" si="27"/>
        <v>8423715.2400000002</v>
      </c>
      <c r="CD10" s="44">
        <f t="shared" si="26"/>
        <v>0.32286214703916705</v>
      </c>
      <c r="CF10" s="27"/>
      <c r="CG10" s="27"/>
      <c r="CH10" s="23"/>
      <c r="CI10" s="27"/>
    </row>
    <row r="11" spans="1:87" ht="31.5" x14ac:dyDescent="0.2">
      <c r="A11" s="5" t="s">
        <v>32</v>
      </c>
      <c r="B11" s="24">
        <v>0</v>
      </c>
      <c r="C11" s="24">
        <v>0</v>
      </c>
      <c r="D11" s="25">
        <f t="shared" si="0"/>
        <v>0</v>
      </c>
      <c r="E11" s="26">
        <v>0</v>
      </c>
      <c r="F11" s="26">
        <v>0</v>
      </c>
      <c r="G11" s="25">
        <f t="shared" si="1"/>
        <v>0</v>
      </c>
      <c r="H11" s="26">
        <v>263710</v>
      </c>
      <c r="I11" s="26">
        <v>550865</v>
      </c>
      <c r="J11" s="25">
        <f t="shared" si="2"/>
        <v>2.0889044784043076</v>
      </c>
      <c r="K11" s="26">
        <v>0</v>
      </c>
      <c r="L11" s="26">
        <v>0</v>
      </c>
      <c r="M11" s="25">
        <f t="shared" si="3"/>
        <v>0</v>
      </c>
      <c r="N11" s="26">
        <v>76458168</v>
      </c>
      <c r="O11" s="26">
        <v>0</v>
      </c>
      <c r="P11" s="25">
        <f t="shared" si="4"/>
        <v>0</v>
      </c>
      <c r="Q11" s="26">
        <v>21357319</v>
      </c>
      <c r="R11" s="26">
        <v>0</v>
      </c>
      <c r="S11" s="25">
        <f t="shared" si="5"/>
        <v>0</v>
      </c>
      <c r="T11" s="26">
        <v>100000</v>
      </c>
      <c r="U11" s="26">
        <v>0</v>
      </c>
      <c r="V11" s="25">
        <f t="shared" si="6"/>
        <v>0</v>
      </c>
      <c r="W11" s="26">
        <v>312400</v>
      </c>
      <c r="X11" s="26">
        <v>17250</v>
      </c>
      <c r="Y11" s="25">
        <f t="shared" si="7"/>
        <v>5.521766965428937E-2</v>
      </c>
      <c r="Z11" s="26">
        <v>0</v>
      </c>
      <c r="AA11" s="26">
        <v>0</v>
      </c>
      <c r="AB11" s="25">
        <f t="shared" si="8"/>
        <v>0</v>
      </c>
      <c r="AC11" s="26">
        <v>697456</v>
      </c>
      <c r="AD11" s="26">
        <v>0</v>
      </c>
      <c r="AE11" s="25">
        <f t="shared" si="9"/>
        <v>0</v>
      </c>
      <c r="AF11" s="26">
        <v>50054465.960000001</v>
      </c>
      <c r="AG11" s="26">
        <v>0</v>
      </c>
      <c r="AH11" s="25">
        <f t="shared" si="10"/>
        <v>0</v>
      </c>
      <c r="AI11" s="26">
        <v>86550000</v>
      </c>
      <c r="AJ11" s="26">
        <v>0</v>
      </c>
      <c r="AK11" s="25">
        <f t="shared" si="11"/>
        <v>0</v>
      </c>
      <c r="AL11" s="26">
        <v>0</v>
      </c>
      <c r="AM11" s="26">
        <v>1000</v>
      </c>
      <c r="AN11" s="25">
        <f t="shared" si="12"/>
        <v>0</v>
      </c>
      <c r="AO11" s="26">
        <v>48715741</v>
      </c>
      <c r="AP11" s="26">
        <v>0</v>
      </c>
      <c r="AQ11" s="25">
        <f t="shared" si="13"/>
        <v>0</v>
      </c>
      <c r="AR11" s="26">
        <v>0</v>
      </c>
      <c r="AS11" s="26">
        <v>29365</v>
      </c>
      <c r="AT11" s="25">
        <f t="shared" si="14"/>
        <v>0</v>
      </c>
      <c r="AU11" s="26">
        <v>13972711.130000001</v>
      </c>
      <c r="AV11" s="26">
        <v>36840</v>
      </c>
      <c r="AW11" s="25">
        <f t="shared" si="15"/>
        <v>2.6365677825331236E-3</v>
      </c>
      <c r="AX11" s="26">
        <v>67640000</v>
      </c>
      <c r="AY11" s="26">
        <v>0</v>
      </c>
      <c r="AZ11" s="25">
        <f t="shared" si="16"/>
        <v>0</v>
      </c>
      <c r="BA11" s="26">
        <v>1300000</v>
      </c>
      <c r="BB11" s="26">
        <v>158932.16</v>
      </c>
      <c r="BC11" s="25">
        <f t="shared" si="17"/>
        <v>0.1222555076923077</v>
      </c>
      <c r="BD11" s="26">
        <v>7070056.3099999996</v>
      </c>
      <c r="BE11" s="26">
        <v>93432</v>
      </c>
      <c r="BF11" s="25">
        <f t="shared" si="18"/>
        <v>1.3215170559228545E-2</v>
      </c>
      <c r="BG11" s="26">
        <v>0</v>
      </c>
      <c r="BH11" s="26">
        <v>0</v>
      </c>
      <c r="BI11" s="25">
        <f t="shared" si="19"/>
        <v>0</v>
      </c>
      <c r="BJ11" s="26">
        <v>5475069</v>
      </c>
      <c r="BK11" s="26">
        <v>0</v>
      </c>
      <c r="BL11" s="25">
        <f t="shared" si="20"/>
        <v>0</v>
      </c>
      <c r="BM11" s="26">
        <v>1800000</v>
      </c>
      <c r="BN11" s="26">
        <v>0</v>
      </c>
      <c r="BO11" s="25">
        <f t="shared" si="21"/>
        <v>0</v>
      </c>
      <c r="BP11" s="26">
        <v>30000000</v>
      </c>
      <c r="BQ11" s="26">
        <v>30000000</v>
      </c>
      <c r="BR11" s="25">
        <f t="shared" si="22"/>
        <v>1</v>
      </c>
      <c r="BS11" s="26">
        <v>0</v>
      </c>
      <c r="BT11" s="26">
        <v>0</v>
      </c>
      <c r="BU11" s="25">
        <f t="shared" si="23"/>
        <v>0</v>
      </c>
      <c r="BV11" s="26">
        <v>0</v>
      </c>
      <c r="BW11" s="26">
        <v>0</v>
      </c>
      <c r="BX11" s="25">
        <f t="shared" si="24"/>
        <v>0</v>
      </c>
      <c r="BY11" s="24">
        <v>0</v>
      </c>
      <c r="BZ11" s="24">
        <v>0</v>
      </c>
      <c r="CA11" s="25">
        <f t="shared" si="25"/>
        <v>0</v>
      </c>
      <c r="CB11" s="3">
        <f>B11+E11+H11+K11+N11+Q11+T11+W11+Z11+AC11+AF11+AI11+AL11+AO11+AR11+AU11+AX11+BA11+BD11+BG11+BJ11+BM11+BP11+BS11+BV11+BY11</f>
        <v>411767096.40000004</v>
      </c>
      <c r="CC11" s="3">
        <f t="shared" si="27"/>
        <v>30887684.16</v>
      </c>
      <c r="CD11" s="44">
        <f t="shared" si="26"/>
        <v>7.5012511757362454E-2</v>
      </c>
      <c r="CF11" s="27"/>
      <c r="CG11" s="27"/>
      <c r="CH11" s="23"/>
      <c r="CI11" s="23"/>
    </row>
    <row r="12" spans="1:87" s="13" customFormat="1" ht="15.75" x14ac:dyDescent="0.25">
      <c r="A12" s="6" t="s">
        <v>33</v>
      </c>
      <c r="B12" s="28">
        <v>821666590.88</v>
      </c>
      <c r="C12" s="28">
        <v>91652339.359999999</v>
      </c>
      <c r="D12" s="16">
        <f t="shared" si="0"/>
        <v>0.1115444395297135</v>
      </c>
      <c r="E12" s="29">
        <v>182688892.5</v>
      </c>
      <c r="F12" s="29">
        <v>27362736.73</v>
      </c>
      <c r="G12" s="16">
        <f t="shared" si="1"/>
        <v>0.14977777989430857</v>
      </c>
      <c r="H12" s="29">
        <v>1961755476.28</v>
      </c>
      <c r="I12" s="29">
        <v>313730791.44999999</v>
      </c>
      <c r="J12" s="16">
        <f t="shared" si="2"/>
        <v>0.15992349466760017</v>
      </c>
      <c r="K12" s="29">
        <v>1341970736.4300001</v>
      </c>
      <c r="L12" s="29">
        <v>226815734.59</v>
      </c>
      <c r="M12" s="16">
        <f t="shared" si="3"/>
        <v>0.16901690061691682</v>
      </c>
      <c r="N12" s="29">
        <v>482099532.25</v>
      </c>
      <c r="O12" s="29">
        <v>70826550.790000007</v>
      </c>
      <c r="P12" s="16">
        <f t="shared" si="4"/>
        <v>0.14691271418465476</v>
      </c>
      <c r="Q12" s="29">
        <v>369254507.89999998</v>
      </c>
      <c r="R12" s="29">
        <v>52320139.310000002</v>
      </c>
      <c r="S12" s="16">
        <f t="shared" si="5"/>
        <v>0.141691267650466</v>
      </c>
      <c r="T12" s="29">
        <v>1243514562.9300001</v>
      </c>
      <c r="U12" s="29">
        <v>219489496.21000001</v>
      </c>
      <c r="V12" s="16">
        <f t="shared" si="6"/>
        <v>0.1765073789669446</v>
      </c>
      <c r="W12" s="29">
        <v>228397830.03999999</v>
      </c>
      <c r="X12" s="29">
        <v>33918864.270000003</v>
      </c>
      <c r="Y12" s="16">
        <f t="shared" si="7"/>
        <v>0.14850782191783385</v>
      </c>
      <c r="Z12" s="29">
        <v>956914207.42999995</v>
      </c>
      <c r="AA12" s="29">
        <v>156454782.06</v>
      </c>
      <c r="AB12" s="16">
        <f t="shared" si="8"/>
        <v>0.16349927803893011</v>
      </c>
      <c r="AC12" s="29">
        <v>1474700682.9300001</v>
      </c>
      <c r="AD12" s="29">
        <v>265117705.63999999</v>
      </c>
      <c r="AE12" s="16">
        <f t="shared" si="9"/>
        <v>0.17977729901992889</v>
      </c>
      <c r="AF12" s="29">
        <v>337820513.56999999</v>
      </c>
      <c r="AG12" s="29">
        <v>46180359.060000002</v>
      </c>
      <c r="AH12" s="16">
        <f t="shared" si="10"/>
        <v>0.13670087281550161</v>
      </c>
      <c r="AI12" s="29">
        <v>1722304145.1199999</v>
      </c>
      <c r="AJ12" s="29">
        <v>297100369.02999997</v>
      </c>
      <c r="AK12" s="16">
        <f t="shared" si="11"/>
        <v>0.17250168611148514</v>
      </c>
      <c r="AL12" s="29">
        <v>1506702077.3399999</v>
      </c>
      <c r="AM12" s="29">
        <v>317454976.42000002</v>
      </c>
      <c r="AN12" s="16">
        <f t="shared" si="12"/>
        <v>0.21069525368973369</v>
      </c>
      <c r="AO12" s="29">
        <v>440566160.27999997</v>
      </c>
      <c r="AP12" s="29">
        <v>50254036.219999999</v>
      </c>
      <c r="AQ12" s="16">
        <f t="shared" si="13"/>
        <v>0.11406694555946208</v>
      </c>
      <c r="AR12" s="29">
        <v>337414719.14999998</v>
      </c>
      <c r="AS12" s="29">
        <v>53066239.219999999</v>
      </c>
      <c r="AT12" s="16">
        <f t="shared" si="14"/>
        <v>0.15727304177388018</v>
      </c>
      <c r="AU12" s="29">
        <v>328645610.19</v>
      </c>
      <c r="AV12" s="29">
        <v>52735675.270000003</v>
      </c>
      <c r="AW12" s="16">
        <f t="shared" si="15"/>
        <v>0.16046365335448087</v>
      </c>
      <c r="AX12" s="29">
        <v>461434735.06999999</v>
      </c>
      <c r="AY12" s="29">
        <v>63618732.810000002</v>
      </c>
      <c r="AZ12" s="16">
        <f t="shared" si="16"/>
        <v>0.13787157310632236</v>
      </c>
      <c r="BA12" s="29">
        <v>222835161.24000001</v>
      </c>
      <c r="BB12" s="29">
        <v>40879201.350000001</v>
      </c>
      <c r="BC12" s="16">
        <f t="shared" si="17"/>
        <v>0.18345040846570843</v>
      </c>
      <c r="BD12" s="29">
        <v>631845687.00999999</v>
      </c>
      <c r="BE12" s="29">
        <v>99106810.930000007</v>
      </c>
      <c r="BF12" s="16">
        <f t="shared" si="18"/>
        <v>0.15685287241413343</v>
      </c>
      <c r="BG12" s="29">
        <v>535679283.85000002</v>
      </c>
      <c r="BH12" s="29">
        <v>67772157.079999998</v>
      </c>
      <c r="BI12" s="16">
        <f t="shared" si="19"/>
        <v>0.12651629272073445</v>
      </c>
      <c r="BJ12" s="29">
        <v>255051549.77000001</v>
      </c>
      <c r="BK12" s="29">
        <v>41750331.090000004</v>
      </c>
      <c r="BL12" s="16">
        <f t="shared" si="20"/>
        <v>0.16369369693165775</v>
      </c>
      <c r="BM12" s="29">
        <v>499864499.17000002</v>
      </c>
      <c r="BN12" s="29">
        <v>78902290.290000007</v>
      </c>
      <c r="BO12" s="16">
        <f t="shared" si="21"/>
        <v>0.15784735747590259</v>
      </c>
      <c r="BP12" s="29">
        <v>391679369</v>
      </c>
      <c r="BQ12" s="29">
        <v>84224878.939999998</v>
      </c>
      <c r="BR12" s="16">
        <f t="shared" si="22"/>
        <v>0.21503527018805016</v>
      </c>
      <c r="BS12" s="29">
        <v>330435535.56</v>
      </c>
      <c r="BT12" s="29">
        <v>49864938.700000003</v>
      </c>
      <c r="BU12" s="16">
        <f t="shared" si="23"/>
        <v>0.15090670746259854</v>
      </c>
      <c r="BV12" s="29">
        <v>3150712755.5799999</v>
      </c>
      <c r="BW12" s="29">
        <v>470706040.92000002</v>
      </c>
      <c r="BX12" s="16">
        <f t="shared" si="24"/>
        <v>0.14939668495211647</v>
      </c>
      <c r="BY12" s="28">
        <v>9343995380.2099991</v>
      </c>
      <c r="BZ12" s="28">
        <v>1254221407.0999999</v>
      </c>
      <c r="CA12" s="16">
        <f t="shared" si="25"/>
        <v>0.13422752859621087</v>
      </c>
      <c r="CB12" s="3">
        <f>BY12+BV12+BS12+BP12+BM12+BJ12+BG12+BD12+BA12+AX12+AU12+AR12+AO12+AL12+AI12+AF12+AC12+Z12+W12+T12+Q12+N12+K12+H12+E12+B12</f>
        <v>29559950201.68</v>
      </c>
      <c r="CC12" s="3">
        <f t="shared" si="27"/>
        <v>4525527584.8399992</v>
      </c>
      <c r="CD12" s="16">
        <f t="shared" si="26"/>
        <v>0.15309659028393074</v>
      </c>
      <c r="CE12" s="17"/>
      <c r="CF12" s="30"/>
      <c r="CG12" s="30"/>
      <c r="CH12" s="18"/>
      <c r="CI12" s="30"/>
    </row>
    <row r="13" spans="1:87" ht="15.75" x14ac:dyDescent="0.2">
      <c r="A13" s="5" t="s">
        <v>34</v>
      </c>
      <c r="B13" s="26">
        <v>61570094</v>
      </c>
      <c r="C13" s="26">
        <v>7054347.4100000001</v>
      </c>
      <c r="D13" s="25">
        <f t="shared" si="0"/>
        <v>0.11457425109664442</v>
      </c>
      <c r="E13" s="26">
        <v>31082478</v>
      </c>
      <c r="F13" s="26">
        <v>2997399.56</v>
      </c>
      <c r="G13" s="25">
        <f t="shared" si="1"/>
        <v>9.6433738648508016E-2</v>
      </c>
      <c r="H13" s="26">
        <v>270819268.24000001</v>
      </c>
      <c r="I13" s="26">
        <v>29800777.620000001</v>
      </c>
      <c r="J13" s="25">
        <f t="shared" si="2"/>
        <v>0.11003935507864439</v>
      </c>
      <c r="K13" s="26">
        <v>116711520</v>
      </c>
      <c r="L13" s="26">
        <v>11209661.6</v>
      </c>
      <c r="M13" s="25">
        <f t="shared" si="3"/>
        <v>9.6045888186530343E-2</v>
      </c>
      <c r="N13" s="26">
        <v>44086406.359999999</v>
      </c>
      <c r="O13" s="26">
        <v>5399885.4299999997</v>
      </c>
      <c r="P13" s="25">
        <f t="shared" si="4"/>
        <v>0.12248413685401596</v>
      </c>
      <c r="Q13" s="26">
        <v>45139348.189999998</v>
      </c>
      <c r="R13" s="26">
        <v>5392978.2400000002</v>
      </c>
      <c r="S13" s="25">
        <f t="shared" si="5"/>
        <v>0.11947399455791743</v>
      </c>
      <c r="T13" s="24">
        <v>193651725.12</v>
      </c>
      <c r="U13" s="24">
        <v>19624558.09</v>
      </c>
      <c r="V13" s="25">
        <f t="shared" si="6"/>
        <v>0.10133944367311609</v>
      </c>
      <c r="W13" s="24">
        <v>37214906.490000002</v>
      </c>
      <c r="X13" s="24">
        <v>4181834.13</v>
      </c>
      <c r="Y13" s="25">
        <f t="shared" si="7"/>
        <v>0.11236986800232047</v>
      </c>
      <c r="Z13" s="26">
        <v>78426763</v>
      </c>
      <c r="AA13" s="26">
        <v>9015438.7200000007</v>
      </c>
      <c r="AB13" s="25">
        <f t="shared" si="8"/>
        <v>0.11495359970422342</v>
      </c>
      <c r="AC13" s="24">
        <v>104564786.48</v>
      </c>
      <c r="AD13" s="24">
        <v>14447649.779999999</v>
      </c>
      <c r="AE13" s="25">
        <f t="shared" si="9"/>
        <v>0.13816936146819739</v>
      </c>
      <c r="AF13" s="24">
        <v>32902812</v>
      </c>
      <c r="AG13" s="24">
        <v>4897409.25</v>
      </c>
      <c r="AH13" s="25">
        <f t="shared" si="10"/>
        <v>0.14884470208807685</v>
      </c>
      <c r="AI13" s="26">
        <v>85565458</v>
      </c>
      <c r="AJ13" s="26">
        <v>8209438.3899999997</v>
      </c>
      <c r="AK13" s="25">
        <f t="shared" si="11"/>
        <v>9.5943369928552236E-2</v>
      </c>
      <c r="AL13" s="24">
        <v>147287057.09</v>
      </c>
      <c r="AM13" s="24">
        <v>15554797.42</v>
      </c>
      <c r="AN13" s="25">
        <f t="shared" si="12"/>
        <v>0.10560871896907557</v>
      </c>
      <c r="AO13" s="24">
        <v>55663136</v>
      </c>
      <c r="AP13" s="24">
        <v>5816646.0899999999</v>
      </c>
      <c r="AQ13" s="25">
        <f t="shared" si="13"/>
        <v>0.10449727607873188</v>
      </c>
      <c r="AR13" s="24">
        <v>54806551</v>
      </c>
      <c r="AS13" s="24">
        <v>8620349.1999999993</v>
      </c>
      <c r="AT13" s="25">
        <f t="shared" si="14"/>
        <v>0.15728683966995113</v>
      </c>
      <c r="AU13" s="24">
        <v>52341534</v>
      </c>
      <c r="AV13" s="24">
        <v>6300540.5999999996</v>
      </c>
      <c r="AW13" s="25">
        <f t="shared" si="15"/>
        <v>0.12037363291645216</v>
      </c>
      <c r="AX13" s="24">
        <v>53179278</v>
      </c>
      <c r="AY13" s="24">
        <v>5349787.13</v>
      </c>
      <c r="AZ13" s="25">
        <f t="shared" si="16"/>
        <v>0.10059909293992295</v>
      </c>
      <c r="BA13" s="24">
        <v>36857681</v>
      </c>
      <c r="BB13" s="24">
        <v>6862140.7000000002</v>
      </c>
      <c r="BC13" s="25">
        <f t="shared" si="17"/>
        <v>0.18617939365203146</v>
      </c>
      <c r="BD13" s="24">
        <v>73256699.400000006</v>
      </c>
      <c r="BE13" s="24">
        <v>11052180.210000001</v>
      </c>
      <c r="BF13" s="25">
        <f t="shared" si="18"/>
        <v>0.15086920787479541</v>
      </c>
      <c r="BG13" s="24">
        <v>71724487</v>
      </c>
      <c r="BH13" s="24">
        <v>7228316.79</v>
      </c>
      <c r="BI13" s="25">
        <f t="shared" si="19"/>
        <v>0.10077892631006201</v>
      </c>
      <c r="BJ13" s="26">
        <v>41139074</v>
      </c>
      <c r="BK13" s="26">
        <v>5286603.04</v>
      </c>
      <c r="BL13" s="25">
        <f t="shared" si="20"/>
        <v>0.12850564016098176</v>
      </c>
      <c r="BM13" s="26">
        <v>63227781</v>
      </c>
      <c r="BN13" s="26">
        <v>5702049.4900000002</v>
      </c>
      <c r="BO13" s="25">
        <f t="shared" si="21"/>
        <v>9.0182660213870239E-2</v>
      </c>
      <c r="BP13" s="26">
        <v>50456047.670000002</v>
      </c>
      <c r="BQ13" s="26">
        <v>4433752.91</v>
      </c>
      <c r="BR13" s="25">
        <f t="shared" si="22"/>
        <v>8.7873567485869622E-2</v>
      </c>
      <c r="BS13" s="26">
        <v>48138882.240000002</v>
      </c>
      <c r="BT13" s="26">
        <v>5399562.6500000004</v>
      </c>
      <c r="BU13" s="25">
        <f t="shared" si="23"/>
        <v>0.11216634867174681</v>
      </c>
      <c r="BV13" s="26">
        <v>293987987</v>
      </c>
      <c r="BW13" s="26">
        <v>33705338.950000003</v>
      </c>
      <c r="BX13" s="25">
        <f t="shared" si="24"/>
        <v>0.11464869464207053</v>
      </c>
      <c r="BY13" s="26">
        <v>528028861</v>
      </c>
      <c r="BZ13" s="26">
        <v>91456129.640000001</v>
      </c>
      <c r="CA13" s="25">
        <f t="shared" si="25"/>
        <v>0.17320289930136981</v>
      </c>
      <c r="CB13" s="3">
        <f t="shared" ref="CB13:CC26" si="28">BY13+BV13+BS13+BP13+BM13+BJ13+BG13+BD13+BA13+AX13+AU13+AR13+AO13+AL13+AI13+AF13+AC13+Z13+W13+T13+Q13+N13+K13+H13+E13+B13</f>
        <v>2671830622.2799997</v>
      </c>
      <c r="CC13" s="3">
        <f t="shared" si="28"/>
        <v>334999573.04000002</v>
      </c>
      <c r="CD13" s="19">
        <f t="shared" si="26"/>
        <v>0.12538203965718792</v>
      </c>
      <c r="CF13" s="27"/>
      <c r="CG13" s="27"/>
      <c r="CH13" s="23"/>
      <c r="CI13" s="23"/>
    </row>
    <row r="14" spans="1:87" ht="15.75" x14ac:dyDescent="0.2">
      <c r="A14" s="5" t="s">
        <v>35</v>
      </c>
      <c r="B14" s="26">
        <v>1493828</v>
      </c>
      <c r="C14" s="26">
        <v>114401.32</v>
      </c>
      <c r="D14" s="25">
        <f t="shared" si="0"/>
        <v>7.6582658779993415E-2</v>
      </c>
      <c r="E14" s="26">
        <v>566237</v>
      </c>
      <c r="F14" s="26">
        <v>33544.800000000003</v>
      </c>
      <c r="G14" s="25">
        <f t="shared" si="1"/>
        <v>5.9241624973288574E-2</v>
      </c>
      <c r="H14" s="26">
        <v>3214500</v>
      </c>
      <c r="I14" s="26">
        <v>255099.64</v>
      </c>
      <c r="J14" s="25">
        <f t="shared" si="2"/>
        <v>7.9359041841655001E-2</v>
      </c>
      <c r="K14" s="26">
        <v>2710575</v>
      </c>
      <c r="L14" s="26">
        <v>151151.65</v>
      </c>
      <c r="M14" s="25">
        <f t="shared" si="3"/>
        <v>5.5763684827020092E-2</v>
      </c>
      <c r="N14" s="26">
        <v>958941</v>
      </c>
      <c r="O14" s="26">
        <v>31445.26</v>
      </c>
      <c r="P14" s="25">
        <f t="shared" si="4"/>
        <v>3.2791652458284713E-2</v>
      </c>
      <c r="Q14" s="26">
        <v>744504</v>
      </c>
      <c r="R14" s="26">
        <v>33085.730000000003</v>
      </c>
      <c r="S14" s="25">
        <f t="shared" si="5"/>
        <v>4.4439962713430689E-2</v>
      </c>
      <c r="T14" s="24">
        <v>2561191</v>
      </c>
      <c r="U14" s="24">
        <v>181366.62</v>
      </c>
      <c r="V14" s="25">
        <f t="shared" si="6"/>
        <v>7.081339111374356E-2</v>
      </c>
      <c r="W14" s="24">
        <v>428872</v>
      </c>
      <c r="X14" s="24">
        <v>58395</v>
      </c>
      <c r="Y14" s="25">
        <f t="shared" si="7"/>
        <v>0.13615950679923147</v>
      </c>
      <c r="Z14" s="26">
        <v>848109</v>
      </c>
      <c r="AA14" s="26">
        <v>64602.7</v>
      </c>
      <c r="AB14" s="25">
        <f t="shared" si="8"/>
        <v>7.6172638186836825E-2</v>
      </c>
      <c r="AC14" s="24">
        <v>1785365</v>
      </c>
      <c r="AD14" s="24">
        <v>44363.65</v>
      </c>
      <c r="AE14" s="25">
        <f t="shared" si="9"/>
        <v>2.4848504367454276E-2</v>
      </c>
      <c r="AF14" s="24">
        <v>626444</v>
      </c>
      <c r="AG14" s="24">
        <v>23676.02</v>
      </c>
      <c r="AH14" s="25">
        <f t="shared" si="10"/>
        <v>3.7794312021505516E-2</v>
      </c>
      <c r="AI14" s="26">
        <v>390321</v>
      </c>
      <c r="AJ14" s="26">
        <v>32282.49</v>
      </c>
      <c r="AK14" s="25">
        <f t="shared" si="11"/>
        <v>8.2707540716487199E-2</v>
      </c>
      <c r="AL14" s="24">
        <v>1835963</v>
      </c>
      <c r="AM14" s="24">
        <v>76557.59</v>
      </c>
      <c r="AN14" s="25">
        <f t="shared" si="12"/>
        <v>4.1698874105850714E-2</v>
      </c>
      <c r="AO14" s="24">
        <v>472241</v>
      </c>
      <c r="AP14" s="24">
        <v>0</v>
      </c>
      <c r="AQ14" s="25">
        <f t="shared" si="13"/>
        <v>0</v>
      </c>
      <c r="AR14" s="24">
        <v>891478</v>
      </c>
      <c r="AS14" s="24">
        <v>62053.82</v>
      </c>
      <c r="AT14" s="25">
        <f t="shared" si="14"/>
        <v>6.9607797388157644E-2</v>
      </c>
      <c r="AU14" s="24">
        <v>766190</v>
      </c>
      <c r="AV14" s="24">
        <v>51322.19</v>
      </c>
      <c r="AW14" s="25">
        <f t="shared" si="15"/>
        <v>6.698363330244457E-2</v>
      </c>
      <c r="AX14" s="24">
        <v>1163740</v>
      </c>
      <c r="AY14" s="24">
        <v>33637.9</v>
      </c>
      <c r="AZ14" s="25">
        <f t="shared" si="16"/>
        <v>2.8904995961297197E-2</v>
      </c>
      <c r="BA14" s="24">
        <v>655356</v>
      </c>
      <c r="BB14" s="24">
        <v>24481.9</v>
      </c>
      <c r="BC14" s="25">
        <f t="shared" si="17"/>
        <v>3.7356642801774913E-2</v>
      </c>
      <c r="BD14" s="24">
        <v>771007</v>
      </c>
      <c r="BE14" s="24">
        <v>0</v>
      </c>
      <c r="BF14" s="25">
        <f t="shared" si="18"/>
        <v>0</v>
      </c>
      <c r="BG14" s="24">
        <v>489108</v>
      </c>
      <c r="BH14" s="24">
        <v>0</v>
      </c>
      <c r="BI14" s="25">
        <f t="shared" si="19"/>
        <v>0</v>
      </c>
      <c r="BJ14" s="26">
        <v>628852</v>
      </c>
      <c r="BK14" s="26">
        <v>55236.58</v>
      </c>
      <c r="BL14" s="25">
        <f t="shared" si="20"/>
        <v>8.783716995413865E-2</v>
      </c>
      <c r="BM14" s="26">
        <v>1361311</v>
      </c>
      <c r="BN14" s="26">
        <v>94762.81</v>
      </c>
      <c r="BO14" s="25">
        <f t="shared" si="21"/>
        <v>6.9611433390312713E-2</v>
      </c>
      <c r="BP14" s="26">
        <v>621624</v>
      </c>
      <c r="BQ14" s="26">
        <v>0</v>
      </c>
      <c r="BR14" s="25">
        <f t="shared" si="22"/>
        <v>0</v>
      </c>
      <c r="BS14" s="26">
        <v>520429</v>
      </c>
      <c r="BT14" s="26">
        <v>0</v>
      </c>
      <c r="BU14" s="25">
        <f t="shared" si="23"/>
        <v>0</v>
      </c>
      <c r="BV14" s="26">
        <v>0</v>
      </c>
      <c r="BW14" s="26">
        <v>0</v>
      </c>
      <c r="BX14" s="25">
        <f t="shared" si="24"/>
        <v>0</v>
      </c>
      <c r="BY14" s="26">
        <v>0</v>
      </c>
      <c r="BZ14" s="26">
        <v>0</v>
      </c>
      <c r="CA14" s="25">
        <f t="shared" si="25"/>
        <v>0</v>
      </c>
      <c r="CB14" s="3">
        <f t="shared" si="28"/>
        <v>26506186</v>
      </c>
      <c r="CC14" s="3">
        <f t="shared" si="28"/>
        <v>1421467.6700000002</v>
      </c>
      <c r="CD14" s="19">
        <f t="shared" si="26"/>
        <v>5.3627770890915812E-2</v>
      </c>
      <c r="CF14" s="27"/>
      <c r="CG14" s="27"/>
      <c r="CH14" s="23"/>
      <c r="CI14" s="23"/>
    </row>
    <row r="15" spans="1:87" ht="31.5" x14ac:dyDescent="0.2">
      <c r="A15" s="5" t="s">
        <v>36</v>
      </c>
      <c r="B15" s="26">
        <v>4936137</v>
      </c>
      <c r="C15" s="26">
        <v>524826.34</v>
      </c>
      <c r="D15" s="25">
        <f t="shared" si="0"/>
        <v>0.10632329289077673</v>
      </c>
      <c r="E15" s="26">
        <v>2526398</v>
      </c>
      <c r="F15" s="26">
        <v>335923.16</v>
      </c>
      <c r="G15" s="25">
        <f t="shared" si="1"/>
        <v>0.13296525725558681</v>
      </c>
      <c r="H15" s="26">
        <v>20786142.27</v>
      </c>
      <c r="I15" s="26">
        <v>2129637.2200000002</v>
      </c>
      <c r="J15" s="25">
        <f t="shared" si="2"/>
        <v>0.10245466389757373</v>
      </c>
      <c r="K15" s="26">
        <v>12136726</v>
      </c>
      <c r="L15" s="26">
        <v>678222.31</v>
      </c>
      <c r="M15" s="25">
        <f t="shared" si="3"/>
        <v>5.5881817715914495E-2</v>
      </c>
      <c r="N15" s="26">
        <v>3664032</v>
      </c>
      <c r="O15" s="26">
        <v>411878.2</v>
      </c>
      <c r="P15" s="25">
        <f t="shared" si="4"/>
        <v>0.11241119073195868</v>
      </c>
      <c r="Q15" s="26">
        <v>4830256</v>
      </c>
      <c r="R15" s="26">
        <v>755996.07</v>
      </c>
      <c r="S15" s="25">
        <f t="shared" si="5"/>
        <v>0.15651262997240725</v>
      </c>
      <c r="T15" s="24">
        <v>13823272</v>
      </c>
      <c r="U15" s="24">
        <v>1846640.28</v>
      </c>
      <c r="V15" s="25">
        <f t="shared" si="6"/>
        <v>0.13358923126159999</v>
      </c>
      <c r="W15" s="24">
        <v>3346795</v>
      </c>
      <c r="X15" s="24">
        <v>318263.37</v>
      </c>
      <c r="Y15" s="25">
        <f t="shared" si="7"/>
        <v>9.5094969963801193E-2</v>
      </c>
      <c r="Z15" s="26">
        <v>8128689</v>
      </c>
      <c r="AA15" s="26">
        <v>896266.2</v>
      </c>
      <c r="AB15" s="25">
        <f t="shared" si="8"/>
        <v>0.11025962489154155</v>
      </c>
      <c r="AC15" s="24">
        <v>7980156.5199999996</v>
      </c>
      <c r="AD15" s="24">
        <v>1500892.62</v>
      </c>
      <c r="AE15" s="25">
        <f t="shared" si="9"/>
        <v>0.1880780929845722</v>
      </c>
      <c r="AF15" s="24">
        <v>4895856.46</v>
      </c>
      <c r="AG15" s="24">
        <v>513443.41</v>
      </c>
      <c r="AH15" s="25">
        <f t="shared" si="10"/>
        <v>0.10487305218094567</v>
      </c>
      <c r="AI15" s="26">
        <v>8186083</v>
      </c>
      <c r="AJ15" s="26">
        <v>778514.35</v>
      </c>
      <c r="AK15" s="25">
        <f t="shared" si="11"/>
        <v>9.5102181348515516E-2</v>
      </c>
      <c r="AL15" s="24">
        <v>7235402</v>
      </c>
      <c r="AM15" s="24">
        <v>785995.91</v>
      </c>
      <c r="AN15" s="25">
        <f t="shared" si="12"/>
        <v>0.10863196129254464</v>
      </c>
      <c r="AO15" s="24">
        <v>4492162</v>
      </c>
      <c r="AP15" s="24">
        <v>213934.69</v>
      </c>
      <c r="AQ15" s="25">
        <f t="shared" si="13"/>
        <v>4.7623992634281666E-2</v>
      </c>
      <c r="AR15" s="24">
        <v>4414886</v>
      </c>
      <c r="AS15" s="24">
        <v>472231.97</v>
      </c>
      <c r="AT15" s="25">
        <f t="shared" si="14"/>
        <v>0.1069635705202807</v>
      </c>
      <c r="AU15" s="24">
        <v>3770328</v>
      </c>
      <c r="AV15" s="24">
        <v>586851.92000000004</v>
      </c>
      <c r="AW15" s="25">
        <f t="shared" si="15"/>
        <v>0.15565009728596557</v>
      </c>
      <c r="AX15" s="24">
        <v>5999561</v>
      </c>
      <c r="AY15" s="24">
        <v>445279.68</v>
      </c>
      <c r="AZ15" s="25">
        <f t="shared" si="16"/>
        <v>7.4218710335639551E-2</v>
      </c>
      <c r="BA15" s="24">
        <v>2582926</v>
      </c>
      <c r="BB15" s="24">
        <v>317602.11</v>
      </c>
      <c r="BC15" s="25">
        <f t="shared" si="17"/>
        <v>0.12296214061107441</v>
      </c>
      <c r="BD15" s="24">
        <v>5603036</v>
      </c>
      <c r="BE15" s="24">
        <v>656337.86</v>
      </c>
      <c r="BF15" s="25">
        <f t="shared" si="18"/>
        <v>0.11713968284337277</v>
      </c>
      <c r="BG15" s="24">
        <v>5800394</v>
      </c>
      <c r="BH15" s="24">
        <v>391788.07</v>
      </c>
      <c r="BI15" s="25">
        <f t="shared" si="19"/>
        <v>6.7545078834299874E-2</v>
      </c>
      <c r="BJ15" s="26">
        <v>4204212</v>
      </c>
      <c r="BK15" s="26">
        <v>470549.21</v>
      </c>
      <c r="BL15" s="25">
        <f t="shared" si="20"/>
        <v>0.11192328312654072</v>
      </c>
      <c r="BM15" s="26">
        <v>6094268</v>
      </c>
      <c r="BN15" s="26">
        <v>584544.35</v>
      </c>
      <c r="BO15" s="25">
        <f t="shared" si="21"/>
        <v>9.5917073223560231E-2</v>
      </c>
      <c r="BP15" s="26">
        <v>3603137</v>
      </c>
      <c r="BQ15" s="26">
        <v>314365.38</v>
      </c>
      <c r="BR15" s="25">
        <f t="shared" si="22"/>
        <v>8.72476899990203E-2</v>
      </c>
      <c r="BS15" s="26">
        <v>4152865</v>
      </c>
      <c r="BT15" s="26">
        <v>480616.96000000002</v>
      </c>
      <c r="BU15" s="25">
        <f t="shared" si="23"/>
        <v>0.11573141915280175</v>
      </c>
      <c r="BV15" s="26">
        <v>31400001</v>
      </c>
      <c r="BW15" s="26">
        <v>2656679.4500000002</v>
      </c>
      <c r="BX15" s="25">
        <f t="shared" si="24"/>
        <v>8.4607623101668056E-2</v>
      </c>
      <c r="BY15" s="26">
        <v>50682020</v>
      </c>
      <c r="BZ15" s="26">
        <v>4989475.83</v>
      </c>
      <c r="CA15" s="25">
        <f t="shared" si="25"/>
        <v>9.8446664714626611E-2</v>
      </c>
      <c r="CB15" s="3">
        <f t="shared" si="28"/>
        <v>235275741.25000003</v>
      </c>
      <c r="CC15" s="3">
        <f t="shared" si="28"/>
        <v>24056756.919999998</v>
      </c>
      <c r="CD15" s="19">
        <f t="shared" si="26"/>
        <v>0.10224920254076554</v>
      </c>
      <c r="CF15" s="27"/>
      <c r="CG15" s="27"/>
      <c r="CH15" s="23"/>
      <c r="CI15" s="23"/>
    </row>
    <row r="16" spans="1:87" ht="15.75" x14ac:dyDescent="0.2">
      <c r="A16" s="5" t="s">
        <v>37</v>
      </c>
      <c r="B16" s="26">
        <v>15336592.58</v>
      </c>
      <c r="C16" s="26">
        <v>1098474.92</v>
      </c>
      <c r="D16" s="25">
        <f t="shared" si="0"/>
        <v>7.1624444234926657E-2</v>
      </c>
      <c r="E16" s="26">
        <v>9876939</v>
      </c>
      <c r="F16" s="26">
        <v>755158.04</v>
      </c>
      <c r="G16" s="25">
        <f t="shared" si="1"/>
        <v>7.645668764381354E-2</v>
      </c>
      <c r="H16" s="26">
        <v>118596451.14</v>
      </c>
      <c r="I16" s="26">
        <v>12365065.83</v>
      </c>
      <c r="J16" s="25">
        <f t="shared" si="2"/>
        <v>0.10426168499260879</v>
      </c>
      <c r="K16" s="26">
        <v>61171342.579999998</v>
      </c>
      <c r="L16" s="26">
        <v>3294807.39</v>
      </c>
      <c r="M16" s="25">
        <f t="shared" si="3"/>
        <v>5.3861943371457714E-2</v>
      </c>
      <c r="N16" s="26">
        <v>19299167.399999999</v>
      </c>
      <c r="O16" s="26">
        <v>2452367.65</v>
      </c>
      <c r="P16" s="25">
        <f t="shared" si="4"/>
        <v>0.12707116318396203</v>
      </c>
      <c r="Q16" s="26">
        <v>16184934</v>
      </c>
      <c r="R16" s="26">
        <v>2078259.58</v>
      </c>
      <c r="S16" s="25">
        <f t="shared" si="5"/>
        <v>0.12840704694872404</v>
      </c>
      <c r="T16" s="24">
        <v>116988704.59</v>
      </c>
      <c r="U16" s="24">
        <v>6788847.71</v>
      </c>
      <c r="V16" s="25">
        <f t="shared" si="6"/>
        <v>5.8029941726359613E-2</v>
      </c>
      <c r="W16" s="24">
        <v>16152302.23</v>
      </c>
      <c r="X16" s="24">
        <v>1931817.42</v>
      </c>
      <c r="Y16" s="25">
        <f t="shared" si="7"/>
        <v>0.11960012835891567</v>
      </c>
      <c r="Z16" s="26">
        <v>72601440.900000006</v>
      </c>
      <c r="AA16" s="26">
        <v>4209067.22</v>
      </c>
      <c r="AB16" s="25">
        <f t="shared" si="8"/>
        <v>5.7974981871193126E-2</v>
      </c>
      <c r="AC16" s="24">
        <v>34722248</v>
      </c>
      <c r="AD16" s="24">
        <v>2941135.26</v>
      </c>
      <c r="AE16" s="25">
        <f t="shared" si="9"/>
        <v>8.4704632603280747E-2</v>
      </c>
      <c r="AF16" s="24">
        <v>13742446</v>
      </c>
      <c r="AG16" s="24">
        <v>1374585.13</v>
      </c>
      <c r="AH16" s="25">
        <f t="shared" si="10"/>
        <v>0.10002477943155097</v>
      </c>
      <c r="AI16" s="26">
        <v>35408597</v>
      </c>
      <c r="AJ16" s="26">
        <v>4192326.13</v>
      </c>
      <c r="AK16" s="25">
        <f t="shared" si="11"/>
        <v>0.11839853835496504</v>
      </c>
      <c r="AL16" s="24">
        <v>62216578.399999999</v>
      </c>
      <c r="AM16" s="24">
        <v>7913232.1600000001</v>
      </c>
      <c r="AN16" s="25">
        <f t="shared" si="12"/>
        <v>0.12718848196897953</v>
      </c>
      <c r="AO16" s="24">
        <v>25519394.41</v>
      </c>
      <c r="AP16" s="24">
        <v>1915050.38</v>
      </c>
      <c r="AQ16" s="25">
        <f t="shared" si="13"/>
        <v>7.5042939861048208E-2</v>
      </c>
      <c r="AR16" s="24">
        <v>29069178.940000001</v>
      </c>
      <c r="AS16" s="24">
        <v>1166868</v>
      </c>
      <c r="AT16" s="25">
        <f t="shared" si="14"/>
        <v>4.014107183448367E-2</v>
      </c>
      <c r="AU16" s="24">
        <v>29940482.399999999</v>
      </c>
      <c r="AV16" s="24">
        <v>5311306.55</v>
      </c>
      <c r="AW16" s="25">
        <f t="shared" si="15"/>
        <v>0.1773954901274403</v>
      </c>
      <c r="AX16" s="24">
        <v>26344845.949999999</v>
      </c>
      <c r="AY16" s="24">
        <v>4116393.77</v>
      </c>
      <c r="AZ16" s="25">
        <f t="shared" si="16"/>
        <v>0.15625043994611024</v>
      </c>
      <c r="BA16" s="24">
        <v>7910401.4500000002</v>
      </c>
      <c r="BB16" s="24">
        <v>1718048.13</v>
      </c>
      <c r="BC16" s="25">
        <f t="shared" si="17"/>
        <v>0.21718848794962231</v>
      </c>
      <c r="BD16" s="24">
        <v>38488060.530000001</v>
      </c>
      <c r="BE16" s="24">
        <v>1667472.42</v>
      </c>
      <c r="BF16" s="25">
        <f t="shared" si="18"/>
        <v>4.3324407544523262E-2</v>
      </c>
      <c r="BG16" s="24">
        <v>28691506</v>
      </c>
      <c r="BH16" s="24">
        <v>2408808.9900000002</v>
      </c>
      <c r="BI16" s="25">
        <f t="shared" si="19"/>
        <v>8.3955474139280117E-2</v>
      </c>
      <c r="BJ16" s="26">
        <v>15324811</v>
      </c>
      <c r="BK16" s="26">
        <v>1341836</v>
      </c>
      <c r="BL16" s="25">
        <f t="shared" si="20"/>
        <v>8.7559709545520656E-2</v>
      </c>
      <c r="BM16" s="26">
        <v>29082445.059999999</v>
      </c>
      <c r="BN16" s="26">
        <v>2217353.5699999998</v>
      </c>
      <c r="BO16" s="25">
        <f t="shared" si="21"/>
        <v>7.6243712157811255E-2</v>
      </c>
      <c r="BP16" s="26">
        <v>42322113</v>
      </c>
      <c r="BQ16" s="26">
        <v>2894711.14</v>
      </c>
      <c r="BR16" s="25">
        <f t="shared" si="22"/>
        <v>6.8397131778368439E-2</v>
      </c>
      <c r="BS16" s="26">
        <v>22369314.199999999</v>
      </c>
      <c r="BT16" s="26">
        <v>2518975.5299999998</v>
      </c>
      <c r="BU16" s="25">
        <f t="shared" si="23"/>
        <v>0.11260852735485292</v>
      </c>
      <c r="BV16" s="26">
        <v>307765507.57999998</v>
      </c>
      <c r="BW16" s="26">
        <v>44471040.579999998</v>
      </c>
      <c r="BX16" s="25">
        <f t="shared" si="24"/>
        <v>0.14449650621891175</v>
      </c>
      <c r="BY16" s="26">
        <v>1805190005.05</v>
      </c>
      <c r="BZ16" s="26">
        <v>74230068.290000007</v>
      </c>
      <c r="CA16" s="25">
        <f t="shared" si="25"/>
        <v>4.1120362999098256E-2</v>
      </c>
      <c r="CB16" s="3">
        <f t="shared" si="28"/>
        <v>3000315809.3899999</v>
      </c>
      <c r="CC16" s="3">
        <f t="shared" si="28"/>
        <v>197373077.78999996</v>
      </c>
      <c r="CD16" s="19">
        <f t="shared" si="26"/>
        <v>6.5784100851079497E-2</v>
      </c>
      <c r="CF16" s="27"/>
      <c r="CG16" s="27"/>
      <c r="CH16" s="23"/>
      <c r="CI16" s="23"/>
    </row>
    <row r="17" spans="1:87" ht="15.75" x14ac:dyDescent="0.2">
      <c r="A17" s="5" t="s">
        <v>38</v>
      </c>
      <c r="B17" s="26">
        <v>276439428.48000002</v>
      </c>
      <c r="C17" s="26">
        <v>13230577.26</v>
      </c>
      <c r="D17" s="25">
        <f t="shared" si="0"/>
        <v>4.7860673612111784E-2</v>
      </c>
      <c r="E17" s="26">
        <v>7309233.5</v>
      </c>
      <c r="F17" s="26">
        <v>2076752.92</v>
      </c>
      <c r="G17" s="25">
        <f t="shared" si="1"/>
        <v>0.28412731923258439</v>
      </c>
      <c r="H17" s="26">
        <v>384832049.79000002</v>
      </c>
      <c r="I17" s="26">
        <v>18683444.41</v>
      </c>
      <c r="J17" s="25">
        <f t="shared" si="2"/>
        <v>4.8549606042935914E-2</v>
      </c>
      <c r="K17" s="26">
        <v>243246858.16</v>
      </c>
      <c r="L17" s="26">
        <v>51638629.939999998</v>
      </c>
      <c r="M17" s="25">
        <f t="shared" si="3"/>
        <v>0.21228899041332636</v>
      </c>
      <c r="N17" s="26">
        <v>33996264.719999999</v>
      </c>
      <c r="O17" s="26">
        <v>10146914.640000001</v>
      </c>
      <c r="P17" s="25">
        <f t="shared" si="4"/>
        <v>0.29847145630768585</v>
      </c>
      <c r="Q17" s="26">
        <v>15190131.289999999</v>
      </c>
      <c r="R17" s="26">
        <v>2834483.13</v>
      </c>
      <c r="S17" s="25">
        <f t="shared" si="5"/>
        <v>0.18660030488781904</v>
      </c>
      <c r="T17" s="24">
        <v>131268232.48</v>
      </c>
      <c r="U17" s="24">
        <v>25372674.370000001</v>
      </c>
      <c r="V17" s="25">
        <f t="shared" si="6"/>
        <v>0.19328876370652567</v>
      </c>
      <c r="W17" s="24">
        <v>14889012.02</v>
      </c>
      <c r="X17" s="24">
        <v>3373517.72</v>
      </c>
      <c r="Y17" s="25">
        <f t="shared" si="7"/>
        <v>0.22657767456084035</v>
      </c>
      <c r="Z17" s="26">
        <v>77687407.530000001</v>
      </c>
      <c r="AA17" s="26">
        <v>21372181.370000001</v>
      </c>
      <c r="AB17" s="25">
        <f t="shared" si="8"/>
        <v>0.2751048342261499</v>
      </c>
      <c r="AC17" s="24">
        <v>644533155.88999999</v>
      </c>
      <c r="AD17" s="24">
        <v>115876767.34</v>
      </c>
      <c r="AE17" s="25">
        <f t="shared" si="9"/>
        <v>0.17978402861213899</v>
      </c>
      <c r="AF17" s="24">
        <v>19321608.699999999</v>
      </c>
      <c r="AG17" s="24">
        <v>1702227.15</v>
      </c>
      <c r="AH17" s="25">
        <f t="shared" si="10"/>
        <v>8.8099659631343225E-2</v>
      </c>
      <c r="AI17" s="26">
        <v>393899321.12</v>
      </c>
      <c r="AJ17" s="26">
        <v>89760418.980000004</v>
      </c>
      <c r="AK17" s="25">
        <f t="shared" si="11"/>
        <v>0.22787655161419995</v>
      </c>
      <c r="AL17" s="24">
        <v>204317807.15000001</v>
      </c>
      <c r="AM17" s="24">
        <v>87913942.659999996</v>
      </c>
      <c r="AN17" s="25">
        <f t="shared" si="12"/>
        <v>0.43028037490368098</v>
      </c>
      <c r="AO17" s="24">
        <v>40251615.240000002</v>
      </c>
      <c r="AP17" s="24">
        <v>6034390.0999999996</v>
      </c>
      <c r="AQ17" s="25">
        <f t="shared" si="13"/>
        <v>0.14991671921784969</v>
      </c>
      <c r="AR17" s="24">
        <v>21828513.219999999</v>
      </c>
      <c r="AS17" s="24">
        <v>1210214.96</v>
      </c>
      <c r="AT17" s="25">
        <f t="shared" si="14"/>
        <v>5.5441932659488755E-2</v>
      </c>
      <c r="AU17" s="24">
        <v>20648290.719999999</v>
      </c>
      <c r="AV17" s="24">
        <v>5075656.9000000004</v>
      </c>
      <c r="AW17" s="25">
        <f t="shared" si="15"/>
        <v>0.24581487004557251</v>
      </c>
      <c r="AX17" s="24">
        <v>31251212.66</v>
      </c>
      <c r="AY17" s="24">
        <v>10924188.949999999</v>
      </c>
      <c r="AZ17" s="25">
        <f t="shared" si="16"/>
        <v>0.34956048166356174</v>
      </c>
      <c r="BA17" s="24">
        <v>9187738.5500000007</v>
      </c>
      <c r="BB17" s="24">
        <v>3440673.38</v>
      </c>
      <c r="BC17" s="25">
        <f t="shared" si="17"/>
        <v>0.37448533839700954</v>
      </c>
      <c r="BD17" s="24">
        <v>46717152.159999996</v>
      </c>
      <c r="BE17" s="24">
        <v>9217966.3900000006</v>
      </c>
      <c r="BF17" s="25">
        <f t="shared" si="18"/>
        <v>0.19731439019291455</v>
      </c>
      <c r="BG17" s="24">
        <v>84126172.849999994</v>
      </c>
      <c r="BH17" s="24">
        <v>9227539.5899999999</v>
      </c>
      <c r="BI17" s="25">
        <f t="shared" si="19"/>
        <v>0.10968690572020953</v>
      </c>
      <c r="BJ17" s="26">
        <v>13796193.77</v>
      </c>
      <c r="BK17" s="26">
        <v>3906945.65</v>
      </c>
      <c r="BL17" s="25">
        <f t="shared" si="20"/>
        <v>0.28319011135489436</v>
      </c>
      <c r="BM17" s="26">
        <v>29557603.760000002</v>
      </c>
      <c r="BN17" s="26">
        <v>5940362.2999999998</v>
      </c>
      <c r="BO17" s="25">
        <f t="shared" si="21"/>
        <v>0.2009757742283233</v>
      </c>
      <c r="BP17" s="26">
        <v>22426845.800000001</v>
      </c>
      <c r="BQ17" s="26">
        <v>2080891.19</v>
      </c>
      <c r="BR17" s="25">
        <f t="shared" si="22"/>
        <v>9.2785726916622388E-2</v>
      </c>
      <c r="BS17" s="26">
        <v>15423651.01</v>
      </c>
      <c r="BT17" s="26">
        <v>3994777.84</v>
      </c>
      <c r="BU17" s="25">
        <f t="shared" si="23"/>
        <v>0.25900338625465308</v>
      </c>
      <c r="BV17" s="26">
        <v>304158090</v>
      </c>
      <c r="BW17" s="26">
        <v>34439019.159999996</v>
      </c>
      <c r="BX17" s="25">
        <f t="shared" si="24"/>
        <v>0.11322736528231091</v>
      </c>
      <c r="BY17" s="26">
        <v>934040313.17999995</v>
      </c>
      <c r="BZ17" s="26">
        <v>100532707.59999999</v>
      </c>
      <c r="CA17" s="25">
        <f t="shared" si="25"/>
        <v>0.10763208630442295</v>
      </c>
      <c r="CB17" s="3">
        <f t="shared" si="28"/>
        <v>4020343903.7499995</v>
      </c>
      <c r="CC17" s="3">
        <f t="shared" si="28"/>
        <v>640007865.89999986</v>
      </c>
      <c r="CD17" s="19">
        <f t="shared" si="26"/>
        <v>0.15919231817532545</v>
      </c>
      <c r="CF17" s="27"/>
      <c r="CG17" s="27"/>
      <c r="CH17" s="23"/>
      <c r="CI17" s="23"/>
    </row>
    <row r="18" spans="1:87" ht="15.75" x14ac:dyDescent="0.2">
      <c r="A18" s="5" t="s">
        <v>39</v>
      </c>
      <c r="B18" s="26">
        <v>0</v>
      </c>
      <c r="C18" s="26">
        <v>0</v>
      </c>
      <c r="D18" s="25">
        <f t="shared" si="0"/>
        <v>0</v>
      </c>
      <c r="E18" s="26">
        <v>0</v>
      </c>
      <c r="F18" s="26">
        <v>0</v>
      </c>
      <c r="G18" s="25">
        <f t="shared" si="1"/>
        <v>0</v>
      </c>
      <c r="H18" s="26">
        <v>2132040</v>
      </c>
      <c r="I18" s="26">
        <v>94296.93</v>
      </c>
      <c r="J18" s="25">
        <f t="shared" si="2"/>
        <v>4.4228499465300837E-2</v>
      </c>
      <c r="K18" s="26">
        <v>1184800</v>
      </c>
      <c r="L18" s="26">
        <v>0</v>
      </c>
      <c r="M18" s="25">
        <f t="shared" si="3"/>
        <v>0</v>
      </c>
      <c r="N18" s="26">
        <v>0</v>
      </c>
      <c r="O18" s="26">
        <v>0</v>
      </c>
      <c r="P18" s="25">
        <f t="shared" si="4"/>
        <v>0</v>
      </c>
      <c r="Q18" s="26">
        <v>0</v>
      </c>
      <c r="R18" s="26">
        <v>0</v>
      </c>
      <c r="S18" s="25">
        <f t="shared" si="5"/>
        <v>0</v>
      </c>
      <c r="T18" s="24">
        <v>480000</v>
      </c>
      <c r="U18" s="24">
        <v>0</v>
      </c>
      <c r="V18" s="25">
        <f t="shared" si="6"/>
        <v>0</v>
      </c>
      <c r="W18" s="24">
        <v>0</v>
      </c>
      <c r="X18" s="24">
        <v>0</v>
      </c>
      <c r="Y18" s="25">
        <f t="shared" si="7"/>
        <v>0</v>
      </c>
      <c r="Z18" s="26">
        <v>0</v>
      </c>
      <c r="AA18" s="26">
        <v>0</v>
      </c>
      <c r="AB18" s="25">
        <f t="shared" si="8"/>
        <v>0</v>
      </c>
      <c r="AC18" s="24">
        <v>1600000</v>
      </c>
      <c r="AD18" s="24">
        <v>0</v>
      </c>
      <c r="AE18" s="25">
        <f t="shared" si="9"/>
        <v>0</v>
      </c>
      <c r="AF18" s="24">
        <v>50000</v>
      </c>
      <c r="AG18" s="24">
        <v>0</v>
      </c>
      <c r="AH18" s="25">
        <f t="shared" si="10"/>
        <v>0</v>
      </c>
      <c r="AI18" s="26">
        <v>3080000</v>
      </c>
      <c r="AJ18" s="26">
        <v>0</v>
      </c>
      <c r="AK18" s="25">
        <f t="shared" si="11"/>
        <v>0</v>
      </c>
      <c r="AL18" s="24">
        <v>0</v>
      </c>
      <c r="AM18" s="24">
        <v>0</v>
      </c>
      <c r="AN18" s="25">
        <f t="shared" si="12"/>
        <v>0</v>
      </c>
      <c r="AO18" s="24">
        <v>70000</v>
      </c>
      <c r="AP18" s="24">
        <v>0</v>
      </c>
      <c r="AQ18" s="25">
        <f t="shared" si="13"/>
        <v>0</v>
      </c>
      <c r="AR18" s="24">
        <v>0</v>
      </c>
      <c r="AS18" s="24">
        <v>0</v>
      </c>
      <c r="AT18" s="25">
        <f t="shared" si="14"/>
        <v>0</v>
      </c>
      <c r="AU18" s="24">
        <v>300000</v>
      </c>
      <c r="AV18" s="24">
        <v>0</v>
      </c>
      <c r="AW18" s="25">
        <f t="shared" si="15"/>
        <v>0</v>
      </c>
      <c r="AX18" s="24">
        <v>1525000</v>
      </c>
      <c r="AY18" s="24">
        <v>28095.040000000001</v>
      </c>
      <c r="AZ18" s="25">
        <f t="shared" si="16"/>
        <v>1.842297704918033E-2</v>
      </c>
      <c r="BA18" s="24">
        <v>0</v>
      </c>
      <c r="BB18" s="24">
        <v>0</v>
      </c>
      <c r="BC18" s="25">
        <f t="shared" si="17"/>
        <v>0</v>
      </c>
      <c r="BD18" s="24">
        <v>150000</v>
      </c>
      <c r="BE18" s="24">
        <v>0</v>
      </c>
      <c r="BF18" s="25">
        <f t="shared" si="18"/>
        <v>0</v>
      </c>
      <c r="BG18" s="24">
        <v>0</v>
      </c>
      <c r="BH18" s="24">
        <v>0</v>
      </c>
      <c r="BI18" s="25">
        <f t="shared" si="19"/>
        <v>0</v>
      </c>
      <c r="BJ18" s="26">
        <v>0</v>
      </c>
      <c r="BK18" s="26">
        <v>0</v>
      </c>
      <c r="BL18" s="25">
        <f t="shared" si="20"/>
        <v>0</v>
      </c>
      <c r="BM18" s="26">
        <v>0</v>
      </c>
      <c r="BN18" s="26">
        <v>0</v>
      </c>
      <c r="BO18" s="25">
        <f t="shared" si="21"/>
        <v>0</v>
      </c>
      <c r="BP18" s="26">
        <v>3029500</v>
      </c>
      <c r="BQ18" s="26">
        <v>331366.7</v>
      </c>
      <c r="BR18" s="25">
        <f t="shared" si="22"/>
        <v>0.10937999669912528</v>
      </c>
      <c r="BS18" s="26">
        <v>750000</v>
      </c>
      <c r="BT18" s="26">
        <v>30000</v>
      </c>
      <c r="BU18" s="25">
        <f t="shared" si="23"/>
        <v>0.04</v>
      </c>
      <c r="BV18" s="26">
        <v>900000</v>
      </c>
      <c r="BW18" s="26">
        <v>0</v>
      </c>
      <c r="BX18" s="25">
        <f t="shared" si="24"/>
        <v>0</v>
      </c>
      <c r="BY18" s="26">
        <v>4587598</v>
      </c>
      <c r="BZ18" s="26">
        <v>111601.79</v>
      </c>
      <c r="CA18" s="25">
        <f t="shared" si="25"/>
        <v>2.432684598781323E-2</v>
      </c>
      <c r="CB18" s="3">
        <f t="shared" si="28"/>
        <v>19838938</v>
      </c>
      <c r="CC18" s="3">
        <f t="shared" si="28"/>
        <v>595360.46</v>
      </c>
      <c r="CD18" s="19">
        <f t="shared" si="26"/>
        <v>3.0009694067293317E-2</v>
      </c>
      <c r="CF18" s="27"/>
      <c r="CG18" s="27"/>
      <c r="CH18" s="23"/>
      <c r="CI18" s="23"/>
    </row>
    <row r="19" spans="1:87" ht="15.75" x14ac:dyDescent="0.2">
      <c r="A19" s="5" t="s">
        <v>40</v>
      </c>
      <c r="B19" s="26">
        <v>262216741.19999999</v>
      </c>
      <c r="C19" s="26">
        <v>31748199.68</v>
      </c>
      <c r="D19" s="25">
        <f t="shared" si="0"/>
        <v>0.12107617360626401</v>
      </c>
      <c r="E19" s="26">
        <v>77155738</v>
      </c>
      <c r="F19" s="26">
        <v>9325688.4700000007</v>
      </c>
      <c r="G19" s="25">
        <f t="shared" si="1"/>
        <v>0.12086837235618174</v>
      </c>
      <c r="H19" s="26">
        <v>722386146.38999999</v>
      </c>
      <c r="I19" s="26">
        <v>75225921.189999998</v>
      </c>
      <c r="J19" s="25">
        <f t="shared" si="2"/>
        <v>0.10413533200481287</v>
      </c>
      <c r="K19" s="26">
        <v>590874606</v>
      </c>
      <c r="L19" s="26">
        <v>66988737.030000001</v>
      </c>
      <c r="M19" s="25">
        <f t="shared" si="3"/>
        <v>0.11337217126911019</v>
      </c>
      <c r="N19" s="26">
        <v>162637634</v>
      </c>
      <c r="O19" s="26">
        <v>22019339.449999999</v>
      </c>
      <c r="P19" s="25">
        <f t="shared" si="4"/>
        <v>0.13538895585507596</v>
      </c>
      <c r="Q19" s="26">
        <v>117630550</v>
      </c>
      <c r="R19" s="26">
        <v>18051602.23</v>
      </c>
      <c r="S19" s="25">
        <f t="shared" si="5"/>
        <v>0.15346015325100495</v>
      </c>
      <c r="T19" s="24">
        <v>496400951.27999997</v>
      </c>
      <c r="U19" s="24">
        <v>55880764.700000003</v>
      </c>
      <c r="V19" s="25">
        <f t="shared" si="6"/>
        <v>0.11257183241874952</v>
      </c>
      <c r="W19" s="24">
        <v>96191668</v>
      </c>
      <c r="X19" s="24">
        <v>9443295.0500000007</v>
      </c>
      <c r="Y19" s="25">
        <f t="shared" si="7"/>
        <v>9.8171652975182849E-2</v>
      </c>
      <c r="Z19" s="26">
        <v>435301520</v>
      </c>
      <c r="AA19" s="26">
        <v>56439699.659999996</v>
      </c>
      <c r="AB19" s="25">
        <f t="shared" si="8"/>
        <v>0.12965656462674424</v>
      </c>
      <c r="AC19" s="24">
        <v>386639248.5</v>
      </c>
      <c r="AD19" s="24">
        <v>47663738.049999997</v>
      </c>
      <c r="AE19" s="25">
        <f t="shared" si="9"/>
        <v>0.12327702951760729</v>
      </c>
      <c r="AF19" s="24">
        <v>112752436</v>
      </c>
      <c r="AG19" s="24">
        <v>14051201.51</v>
      </c>
      <c r="AH19" s="25">
        <f t="shared" si="10"/>
        <v>0.12461993734663081</v>
      </c>
      <c r="AI19" s="26">
        <v>457451089</v>
      </c>
      <c r="AJ19" s="26">
        <v>59085563.859999999</v>
      </c>
      <c r="AK19" s="25">
        <f t="shared" si="11"/>
        <v>0.12916258214438309</v>
      </c>
      <c r="AL19" s="24">
        <v>693590402</v>
      </c>
      <c r="AM19" s="24">
        <v>83774272.319999993</v>
      </c>
      <c r="AN19" s="25">
        <f t="shared" si="12"/>
        <v>0.12078349423295508</v>
      </c>
      <c r="AO19" s="24">
        <v>198041991.33000001</v>
      </c>
      <c r="AP19" s="24">
        <v>21981177.899999999</v>
      </c>
      <c r="AQ19" s="25">
        <f t="shared" si="13"/>
        <v>0.11099251099415815</v>
      </c>
      <c r="AR19" s="24">
        <v>136861097</v>
      </c>
      <c r="AS19" s="24">
        <v>19021851.539999999</v>
      </c>
      <c r="AT19" s="25">
        <f t="shared" si="14"/>
        <v>0.13898654882183209</v>
      </c>
      <c r="AU19" s="24">
        <v>127355228</v>
      </c>
      <c r="AV19" s="24">
        <v>18210342.32</v>
      </c>
      <c r="AW19" s="25">
        <f t="shared" si="15"/>
        <v>0.14298857303290291</v>
      </c>
      <c r="AX19" s="24">
        <v>177116061</v>
      </c>
      <c r="AY19" s="24">
        <v>20257622.5</v>
      </c>
      <c r="AZ19" s="25">
        <f t="shared" si="16"/>
        <v>0.11437484768814953</v>
      </c>
      <c r="BA19" s="24">
        <v>88480571.239999995</v>
      </c>
      <c r="BB19" s="24">
        <v>15414906.380000001</v>
      </c>
      <c r="BC19" s="25">
        <f t="shared" si="17"/>
        <v>0.17421797987930804</v>
      </c>
      <c r="BD19" s="24">
        <v>278070679.27999997</v>
      </c>
      <c r="BE19" s="24">
        <v>41199604.659999996</v>
      </c>
      <c r="BF19" s="25">
        <f t="shared" si="18"/>
        <v>0.14816234766886208</v>
      </c>
      <c r="BG19" s="24">
        <v>170538714</v>
      </c>
      <c r="BH19" s="24">
        <v>19540746.640000001</v>
      </c>
      <c r="BI19" s="25">
        <f t="shared" si="19"/>
        <v>0.11458246741558049</v>
      </c>
      <c r="BJ19" s="26">
        <v>69960102</v>
      </c>
      <c r="BK19" s="26">
        <v>9574869.7300000004</v>
      </c>
      <c r="BL19" s="25">
        <f t="shared" si="20"/>
        <v>0.13686186063593789</v>
      </c>
      <c r="BM19" s="26">
        <v>253158495.41</v>
      </c>
      <c r="BN19" s="26">
        <v>31807883.73</v>
      </c>
      <c r="BO19" s="25">
        <f t="shared" si="21"/>
        <v>0.12564414904775723</v>
      </c>
      <c r="BP19" s="26">
        <v>147176575</v>
      </c>
      <c r="BQ19" s="26">
        <v>16124983.58</v>
      </c>
      <c r="BR19" s="25">
        <f t="shared" si="22"/>
        <v>0.10956216082620485</v>
      </c>
      <c r="BS19" s="26">
        <v>164892258</v>
      </c>
      <c r="BT19" s="26">
        <v>22168347.84</v>
      </c>
      <c r="BU19" s="25">
        <f t="shared" si="23"/>
        <v>0.13444141106976654</v>
      </c>
      <c r="BV19" s="26">
        <v>1410840743</v>
      </c>
      <c r="BW19" s="26">
        <v>140884605.25999999</v>
      </c>
      <c r="BX19" s="25">
        <f t="shared" si="24"/>
        <v>9.9858616898477248E-2</v>
      </c>
      <c r="BY19" s="26">
        <v>4023190246</v>
      </c>
      <c r="BZ19" s="26">
        <v>427567813.95999998</v>
      </c>
      <c r="CA19" s="25">
        <f t="shared" si="25"/>
        <v>0.10627581292858404</v>
      </c>
      <c r="CB19" s="3">
        <f t="shared" si="28"/>
        <v>11856911491.629999</v>
      </c>
      <c r="CC19" s="3">
        <f>BZ19+BW19+BT19+BQ19+BN19+BK19+BH19+BE19+BB19+AY19+AV19+AS19+AP19+AM19+AJ19+AG19+AD19+AA19+X19+U19+R19+O19+L19+I19+F19+C19</f>
        <v>1353452779.2400002</v>
      </c>
      <c r="CD19" s="19">
        <f t="shared" si="26"/>
        <v>0.11414884729429128</v>
      </c>
      <c r="CF19" s="27"/>
      <c r="CG19" s="27"/>
      <c r="CH19" s="23"/>
      <c r="CI19" s="27"/>
    </row>
    <row r="20" spans="1:87" ht="15.75" x14ac:dyDescent="0.2">
      <c r="A20" s="14" t="s">
        <v>53</v>
      </c>
      <c r="B20" s="26">
        <v>36878131</v>
      </c>
      <c r="C20" s="26">
        <v>3966749.65</v>
      </c>
      <c r="D20" s="25">
        <f t="shared" si="0"/>
        <v>0.10756373879142628</v>
      </c>
      <c r="E20" s="26">
        <v>14056740</v>
      </c>
      <c r="F20" s="26">
        <v>1606373.33</v>
      </c>
      <c r="G20" s="25">
        <f t="shared" si="1"/>
        <v>0.11427780054265783</v>
      </c>
      <c r="H20" s="26">
        <v>109224946.66</v>
      </c>
      <c r="I20" s="26">
        <v>8868711.8800000008</v>
      </c>
      <c r="J20" s="25">
        <f t="shared" si="2"/>
        <v>8.119676091586385E-2</v>
      </c>
      <c r="K20" s="26">
        <v>73156201</v>
      </c>
      <c r="L20" s="26">
        <v>9138550.2599999998</v>
      </c>
      <c r="M20" s="25">
        <f t="shared" si="3"/>
        <v>0.12491832729258316</v>
      </c>
      <c r="N20" s="26">
        <v>27791484.920000002</v>
      </c>
      <c r="O20" s="26">
        <v>4093061.2</v>
      </c>
      <c r="P20" s="25">
        <f t="shared" si="4"/>
        <v>0.14727752805516517</v>
      </c>
      <c r="Q20" s="26">
        <v>25611124</v>
      </c>
      <c r="R20" s="26">
        <v>4515924.78</v>
      </c>
      <c r="S20" s="25">
        <f t="shared" si="5"/>
        <v>0.17632669226075359</v>
      </c>
      <c r="T20" s="24">
        <v>78123026.760000005</v>
      </c>
      <c r="U20" s="24">
        <v>9227902.0899999999</v>
      </c>
      <c r="V20" s="25">
        <f t="shared" si="6"/>
        <v>0.11812013016788034</v>
      </c>
      <c r="W20" s="24">
        <v>11900705</v>
      </c>
      <c r="X20" s="24">
        <v>1285055.58</v>
      </c>
      <c r="Y20" s="25">
        <f t="shared" si="7"/>
        <v>0.10798146664420302</v>
      </c>
      <c r="Z20" s="26">
        <v>46629000</v>
      </c>
      <c r="AA20" s="26">
        <v>6960401.7000000002</v>
      </c>
      <c r="AB20" s="25">
        <f t="shared" si="8"/>
        <v>0.1492719487872354</v>
      </c>
      <c r="AC20" s="24">
        <v>56146216</v>
      </c>
      <c r="AD20" s="24">
        <v>5848773.9500000002</v>
      </c>
      <c r="AE20" s="25">
        <f t="shared" si="9"/>
        <v>0.10417040304194321</v>
      </c>
      <c r="AF20" s="24">
        <v>20292284</v>
      </c>
      <c r="AG20" s="24">
        <v>2327629.85</v>
      </c>
      <c r="AH20" s="25">
        <f t="shared" si="10"/>
        <v>0.11470516823044662</v>
      </c>
      <c r="AI20" s="26">
        <v>61714148</v>
      </c>
      <c r="AJ20" s="26">
        <v>9897232.8800000008</v>
      </c>
      <c r="AK20" s="25">
        <f t="shared" si="11"/>
        <v>0.16037218694163941</v>
      </c>
      <c r="AL20" s="24">
        <v>106466503.66</v>
      </c>
      <c r="AM20" s="24">
        <v>11345917.880000001</v>
      </c>
      <c r="AN20" s="25">
        <f t="shared" si="12"/>
        <v>0.10656795790188722</v>
      </c>
      <c r="AO20" s="24">
        <v>30649906.129999999</v>
      </c>
      <c r="AP20" s="24">
        <v>2591827.21</v>
      </c>
      <c r="AQ20" s="25">
        <f t="shared" si="13"/>
        <v>8.4562321300655816E-2</v>
      </c>
      <c r="AR20" s="24">
        <v>20234662</v>
      </c>
      <c r="AS20" s="24">
        <v>2884246.44</v>
      </c>
      <c r="AT20" s="25">
        <f t="shared" si="14"/>
        <v>0.14253988724891969</v>
      </c>
      <c r="AU20" s="24">
        <v>27420861</v>
      </c>
      <c r="AV20" s="24">
        <v>3517054.62</v>
      </c>
      <c r="AW20" s="25">
        <f t="shared" si="15"/>
        <v>0.12826200533965729</v>
      </c>
      <c r="AX20" s="24">
        <v>24331038</v>
      </c>
      <c r="AY20" s="24">
        <v>3309825.02</v>
      </c>
      <c r="AZ20" s="25">
        <f t="shared" si="16"/>
        <v>0.13603303813014472</v>
      </c>
      <c r="BA20" s="24">
        <v>23791950</v>
      </c>
      <c r="BB20" s="24">
        <v>3535777.64</v>
      </c>
      <c r="BC20" s="25">
        <f t="shared" si="17"/>
        <v>0.14861235165675785</v>
      </c>
      <c r="BD20" s="24">
        <v>63996303.009999998</v>
      </c>
      <c r="BE20" s="24">
        <v>7327243.1699999999</v>
      </c>
      <c r="BF20" s="25">
        <f t="shared" si="18"/>
        <v>0.11449478837636999</v>
      </c>
      <c r="BG20" s="24">
        <v>85682079</v>
      </c>
      <c r="BH20" s="24">
        <v>2773774.64</v>
      </c>
      <c r="BI20" s="25">
        <f t="shared" si="19"/>
        <v>3.2372868076648798E-2</v>
      </c>
      <c r="BJ20" s="26">
        <v>16674300</v>
      </c>
      <c r="BK20" s="26">
        <v>2653946.02</v>
      </c>
      <c r="BL20" s="25">
        <f t="shared" si="20"/>
        <v>0.15916386415021921</v>
      </c>
      <c r="BM20" s="26">
        <v>29555200</v>
      </c>
      <c r="BN20" s="26">
        <v>2369855.59</v>
      </c>
      <c r="BO20" s="25">
        <f t="shared" si="21"/>
        <v>8.0184048492312684E-2</v>
      </c>
      <c r="BP20" s="26">
        <v>12707696</v>
      </c>
      <c r="BQ20" s="26">
        <v>1524715.45</v>
      </c>
      <c r="BR20" s="25">
        <f t="shared" si="22"/>
        <v>0.11998362645754194</v>
      </c>
      <c r="BS20" s="26">
        <v>24410327.609999999</v>
      </c>
      <c r="BT20" s="26">
        <v>3403389.42</v>
      </c>
      <c r="BU20" s="25">
        <f t="shared" si="23"/>
        <v>0.13942415990376789</v>
      </c>
      <c r="BV20" s="26">
        <v>161933000</v>
      </c>
      <c r="BW20" s="26">
        <v>16877387.379999999</v>
      </c>
      <c r="BX20" s="25">
        <f t="shared" si="24"/>
        <v>0.10422450877832189</v>
      </c>
      <c r="BY20" s="26">
        <v>241769700</v>
      </c>
      <c r="BZ20" s="26">
        <v>20310124.010000002</v>
      </c>
      <c r="CA20" s="25">
        <f t="shared" si="25"/>
        <v>8.4006076898800811E-2</v>
      </c>
      <c r="CB20" s="3">
        <f t="shared" si="28"/>
        <v>1431147533.7500002</v>
      </c>
      <c r="CC20" s="3">
        <f t="shared" si="28"/>
        <v>152161451.64000002</v>
      </c>
      <c r="CD20" s="19">
        <f t="shared" si="26"/>
        <v>0.10632128977038108</v>
      </c>
      <c r="CF20" s="27"/>
      <c r="CG20" s="27"/>
      <c r="CH20" s="23"/>
      <c r="CI20" s="23"/>
    </row>
    <row r="21" spans="1:87" ht="15.75" x14ac:dyDescent="0.2">
      <c r="A21" s="14" t="s">
        <v>68</v>
      </c>
      <c r="B21" s="26">
        <v>0</v>
      </c>
      <c r="C21" s="26">
        <v>0</v>
      </c>
      <c r="D21" s="25">
        <f t="shared" si="0"/>
        <v>0</v>
      </c>
      <c r="E21" s="26">
        <v>0</v>
      </c>
      <c r="F21" s="26">
        <v>0</v>
      </c>
      <c r="G21" s="25">
        <f t="shared" si="1"/>
        <v>0</v>
      </c>
      <c r="H21" s="26">
        <v>3234200</v>
      </c>
      <c r="I21" s="26">
        <v>0</v>
      </c>
      <c r="J21" s="25">
        <f t="shared" si="2"/>
        <v>0</v>
      </c>
      <c r="K21" s="26">
        <v>0</v>
      </c>
      <c r="L21" s="26">
        <v>0</v>
      </c>
      <c r="M21" s="25">
        <f t="shared" si="3"/>
        <v>0</v>
      </c>
      <c r="N21" s="26">
        <v>0</v>
      </c>
      <c r="O21" s="26">
        <v>0</v>
      </c>
      <c r="P21" s="25">
        <f t="shared" si="4"/>
        <v>0</v>
      </c>
      <c r="Q21" s="26">
        <v>0</v>
      </c>
      <c r="R21" s="26">
        <v>0</v>
      </c>
      <c r="S21" s="25">
        <f t="shared" si="5"/>
        <v>0</v>
      </c>
      <c r="T21" s="24">
        <v>0</v>
      </c>
      <c r="U21" s="24">
        <v>0</v>
      </c>
      <c r="V21" s="25">
        <f t="shared" si="6"/>
        <v>0</v>
      </c>
      <c r="W21" s="24">
        <v>0</v>
      </c>
      <c r="X21" s="24">
        <v>0</v>
      </c>
      <c r="Y21" s="25">
        <f t="shared" si="7"/>
        <v>0</v>
      </c>
      <c r="Z21" s="26">
        <v>0</v>
      </c>
      <c r="AA21" s="26">
        <v>0</v>
      </c>
      <c r="AB21" s="25">
        <f t="shared" si="8"/>
        <v>0</v>
      </c>
      <c r="AC21" s="24">
        <v>0</v>
      </c>
      <c r="AD21" s="24">
        <v>0</v>
      </c>
      <c r="AE21" s="25">
        <f t="shared" si="9"/>
        <v>0</v>
      </c>
      <c r="AF21" s="24">
        <v>0</v>
      </c>
      <c r="AG21" s="24">
        <v>0</v>
      </c>
      <c r="AH21" s="25">
        <f t="shared" si="10"/>
        <v>0</v>
      </c>
      <c r="AI21" s="26">
        <v>0</v>
      </c>
      <c r="AJ21" s="26">
        <v>0</v>
      </c>
      <c r="AK21" s="25">
        <f t="shared" si="11"/>
        <v>0</v>
      </c>
      <c r="AL21" s="24">
        <v>0</v>
      </c>
      <c r="AM21" s="24">
        <v>0</v>
      </c>
      <c r="AN21" s="25">
        <f t="shared" si="12"/>
        <v>0</v>
      </c>
      <c r="AO21" s="24">
        <v>0</v>
      </c>
      <c r="AP21" s="24">
        <v>0</v>
      </c>
      <c r="AQ21" s="25">
        <f t="shared" si="13"/>
        <v>0</v>
      </c>
      <c r="AR21" s="24">
        <v>0</v>
      </c>
      <c r="AS21" s="24">
        <v>0</v>
      </c>
      <c r="AT21" s="25">
        <f t="shared" si="14"/>
        <v>0</v>
      </c>
      <c r="AU21" s="24">
        <v>0</v>
      </c>
      <c r="AV21" s="24">
        <v>0</v>
      </c>
      <c r="AW21" s="25">
        <f t="shared" si="15"/>
        <v>0</v>
      </c>
      <c r="AX21" s="24">
        <v>0</v>
      </c>
      <c r="AY21" s="24">
        <v>0</v>
      </c>
      <c r="AZ21" s="25">
        <f t="shared" si="16"/>
        <v>0</v>
      </c>
      <c r="BA21" s="24">
        <v>0</v>
      </c>
      <c r="BB21" s="24">
        <v>0</v>
      </c>
      <c r="BC21" s="25">
        <f t="shared" si="17"/>
        <v>0</v>
      </c>
      <c r="BD21" s="24">
        <v>0</v>
      </c>
      <c r="BE21" s="24">
        <v>0</v>
      </c>
      <c r="BF21" s="25">
        <f t="shared" si="18"/>
        <v>0</v>
      </c>
      <c r="BG21" s="24">
        <v>0</v>
      </c>
      <c r="BH21" s="24">
        <v>0</v>
      </c>
      <c r="BI21" s="25">
        <f t="shared" si="19"/>
        <v>0</v>
      </c>
      <c r="BJ21" s="26">
        <v>0</v>
      </c>
      <c r="BK21" s="26">
        <v>0</v>
      </c>
      <c r="BL21" s="25">
        <f t="shared" si="20"/>
        <v>0</v>
      </c>
      <c r="BM21" s="26">
        <v>0</v>
      </c>
      <c r="BN21" s="26">
        <v>0</v>
      </c>
      <c r="BO21" s="25">
        <f t="shared" si="21"/>
        <v>0</v>
      </c>
      <c r="BP21" s="26">
        <v>0</v>
      </c>
      <c r="BQ21" s="26">
        <v>0</v>
      </c>
      <c r="BR21" s="25">
        <f t="shared" si="22"/>
        <v>0</v>
      </c>
      <c r="BS21" s="26">
        <v>0</v>
      </c>
      <c r="BT21" s="26">
        <v>0</v>
      </c>
      <c r="BU21" s="25">
        <f t="shared" si="23"/>
        <v>0</v>
      </c>
      <c r="BV21" s="26">
        <v>0</v>
      </c>
      <c r="BW21" s="26">
        <v>0</v>
      </c>
      <c r="BX21" s="25">
        <f t="shared" si="24"/>
        <v>0</v>
      </c>
      <c r="BY21" s="26">
        <v>0</v>
      </c>
      <c r="BZ21" s="26">
        <v>0</v>
      </c>
      <c r="CA21" s="25">
        <f t="shared" si="25"/>
        <v>0</v>
      </c>
      <c r="CB21" s="3">
        <f t="shared" si="28"/>
        <v>3234200</v>
      </c>
      <c r="CC21" s="3">
        <f t="shared" si="28"/>
        <v>0</v>
      </c>
      <c r="CD21" s="19">
        <f t="shared" si="26"/>
        <v>0</v>
      </c>
      <c r="CF21" s="27"/>
      <c r="CG21" s="27"/>
      <c r="CH21" s="23"/>
      <c r="CI21" s="23"/>
    </row>
    <row r="22" spans="1:87" ht="15.75" x14ac:dyDescent="0.2">
      <c r="A22" s="5" t="s">
        <v>41</v>
      </c>
      <c r="B22" s="26">
        <v>156470688.5</v>
      </c>
      <c r="C22" s="26">
        <v>22467814.460000001</v>
      </c>
      <c r="D22" s="25">
        <f t="shared" si="0"/>
        <v>0.14359120340932097</v>
      </c>
      <c r="E22" s="26">
        <v>32046929</v>
      </c>
      <c r="F22" s="26">
        <v>4546248.71</v>
      </c>
      <c r="G22" s="25">
        <f t="shared" si="1"/>
        <v>0.14186222679870511</v>
      </c>
      <c r="H22" s="26">
        <v>338406323.63</v>
      </c>
      <c r="I22" s="26">
        <v>54167249.280000001</v>
      </c>
      <c r="J22" s="25">
        <f t="shared" si="2"/>
        <v>0.16006571242216003</v>
      </c>
      <c r="K22" s="26">
        <v>266714911</v>
      </c>
      <c r="L22" s="26">
        <v>60912138.009999998</v>
      </c>
      <c r="M22" s="25">
        <f t="shared" si="3"/>
        <v>0.22837920002905274</v>
      </c>
      <c r="N22" s="26">
        <v>109162695</v>
      </c>
      <c r="O22" s="26">
        <v>15775391.560000001</v>
      </c>
      <c r="P22" s="25">
        <f t="shared" si="4"/>
        <v>0.1445126612163615</v>
      </c>
      <c r="Q22" s="26">
        <v>121324987</v>
      </c>
      <c r="R22" s="26">
        <v>20362659.120000001</v>
      </c>
      <c r="S22" s="25">
        <f t="shared" si="5"/>
        <v>0.16783565878313261</v>
      </c>
      <c r="T22" s="24">
        <v>231159049.86000001</v>
      </c>
      <c r="U22" s="24">
        <v>62833308.210000001</v>
      </c>
      <c r="V22" s="25">
        <f t="shared" si="6"/>
        <v>0.27181850871966545</v>
      </c>
      <c r="W22" s="24">
        <v>41658763</v>
      </c>
      <c r="X22" s="24">
        <v>9045221.1300000008</v>
      </c>
      <c r="Y22" s="25">
        <f t="shared" si="7"/>
        <v>0.21712649341028203</v>
      </c>
      <c r="Z22" s="26">
        <v>250757006</v>
      </c>
      <c r="AA22" s="26">
        <v>54234986.689999998</v>
      </c>
      <c r="AB22" s="25">
        <f t="shared" si="8"/>
        <v>0.21628503049681491</v>
      </c>
      <c r="AC22" s="24">
        <v>296679047.99000001</v>
      </c>
      <c r="AD22" s="24">
        <v>58812854.530000001</v>
      </c>
      <c r="AE22" s="25">
        <f t="shared" si="9"/>
        <v>0.19823730367363984</v>
      </c>
      <c r="AF22" s="24">
        <v>80260799</v>
      </c>
      <c r="AG22" s="24">
        <v>13521925.15</v>
      </c>
      <c r="AH22" s="25">
        <f t="shared" si="10"/>
        <v>0.16847483850740136</v>
      </c>
      <c r="AI22" s="26">
        <v>594612507</v>
      </c>
      <c r="AJ22" s="26">
        <v>83300892.870000005</v>
      </c>
      <c r="AK22" s="25">
        <f t="shared" si="11"/>
        <v>0.14009273583947673</v>
      </c>
      <c r="AL22" s="24">
        <v>270902100.75999999</v>
      </c>
      <c r="AM22" s="24">
        <v>53155881.369999997</v>
      </c>
      <c r="AN22" s="25">
        <f t="shared" si="12"/>
        <v>0.19621804785150904</v>
      </c>
      <c r="AO22" s="24">
        <v>54042218</v>
      </c>
      <c r="AP22" s="24">
        <v>9416360.7799999993</v>
      </c>
      <c r="AQ22" s="25">
        <f t="shared" si="13"/>
        <v>0.17424082742125793</v>
      </c>
      <c r="AR22" s="24">
        <v>70170780</v>
      </c>
      <c r="AS22" s="24">
        <v>10981202.85</v>
      </c>
      <c r="AT22" s="25">
        <f t="shared" si="14"/>
        <v>0.15649252936906216</v>
      </c>
      <c r="AU22" s="24">
        <v>53230019</v>
      </c>
      <c r="AV22" s="24">
        <v>12071905.720000001</v>
      </c>
      <c r="AW22" s="25">
        <f t="shared" si="15"/>
        <v>0.22678755233959244</v>
      </c>
      <c r="AX22" s="24">
        <v>70928737.400000006</v>
      </c>
      <c r="AY22" s="24">
        <v>11282317.35</v>
      </c>
      <c r="AZ22" s="25">
        <f t="shared" si="16"/>
        <v>0.15906553201946605</v>
      </c>
      <c r="BA22" s="24">
        <v>52448537</v>
      </c>
      <c r="BB22" s="24">
        <v>7807195.79</v>
      </c>
      <c r="BC22" s="25">
        <f t="shared" si="17"/>
        <v>0.14885440541458764</v>
      </c>
      <c r="BD22" s="24">
        <v>134737558.97999999</v>
      </c>
      <c r="BE22" s="24">
        <v>25638339.800000001</v>
      </c>
      <c r="BF22" s="25">
        <f t="shared" si="18"/>
        <v>0.19028354078914012</v>
      </c>
      <c r="BG22" s="24">
        <v>75827695</v>
      </c>
      <c r="BH22" s="24">
        <v>14391666.42</v>
      </c>
      <c r="BI22" s="25">
        <f t="shared" si="19"/>
        <v>0.18979432804861074</v>
      </c>
      <c r="BJ22" s="26">
        <v>87802253</v>
      </c>
      <c r="BK22" s="26">
        <v>16278935.699999999</v>
      </c>
      <c r="BL22" s="25">
        <f t="shared" si="20"/>
        <v>0.1854045328426823</v>
      </c>
      <c r="BM22" s="26">
        <v>85642340</v>
      </c>
      <c r="BN22" s="26">
        <v>15867660.24</v>
      </c>
      <c r="BO22" s="25">
        <f t="shared" si="21"/>
        <v>0.18527821916122331</v>
      </c>
      <c r="BP22" s="26">
        <v>108610577</v>
      </c>
      <c r="BQ22" s="26">
        <v>19221988.579999998</v>
      </c>
      <c r="BR22" s="25">
        <f t="shared" si="22"/>
        <v>0.17698081633430598</v>
      </c>
      <c r="BS22" s="26">
        <v>53590397</v>
      </c>
      <c r="BT22" s="26">
        <v>8106034.5999999996</v>
      </c>
      <c r="BU22" s="25">
        <f t="shared" si="23"/>
        <v>0.15125908845198516</v>
      </c>
      <c r="BV22" s="26">
        <v>692023766</v>
      </c>
      <c r="BW22" s="26">
        <v>107813033.48999999</v>
      </c>
      <c r="BX22" s="25">
        <f t="shared" si="24"/>
        <v>0.15579383077141312</v>
      </c>
      <c r="BY22" s="26">
        <v>1822226609.5799999</v>
      </c>
      <c r="BZ22" s="26">
        <v>314960524.60000002</v>
      </c>
      <c r="CA22" s="25">
        <f t="shared" si="25"/>
        <v>0.17284377417394559</v>
      </c>
      <c r="CB22" s="3">
        <f t="shared" si="28"/>
        <v>6151437295.6999998</v>
      </c>
      <c r="CC22" s="3">
        <f t="shared" si="28"/>
        <v>1086973737.01</v>
      </c>
      <c r="CD22" s="19">
        <f t="shared" si="26"/>
        <v>0.17670240055439082</v>
      </c>
      <c r="CE22" s="31"/>
      <c r="CF22" s="27"/>
      <c r="CG22" s="27"/>
      <c r="CH22" s="23"/>
      <c r="CI22" s="23"/>
    </row>
    <row r="23" spans="1:87" ht="15.75" x14ac:dyDescent="0.2">
      <c r="A23" s="5" t="s">
        <v>52</v>
      </c>
      <c r="B23" s="26">
        <v>12826700</v>
      </c>
      <c r="C23" s="26">
        <v>1578062.13</v>
      </c>
      <c r="D23" s="25">
        <f t="shared" si="0"/>
        <v>0.12302947211675644</v>
      </c>
      <c r="E23" s="26">
        <v>6953200</v>
      </c>
      <c r="F23" s="26">
        <v>841109.28</v>
      </c>
      <c r="G23" s="25">
        <f t="shared" si="1"/>
        <v>0.1209672208479549</v>
      </c>
      <c r="H23" s="26">
        <v>44382714</v>
      </c>
      <c r="I23" s="26">
        <v>3450212.78</v>
      </c>
      <c r="J23" s="25">
        <f t="shared" si="2"/>
        <v>7.7737760246027313E-2</v>
      </c>
      <c r="K23" s="26">
        <v>8030000</v>
      </c>
      <c r="L23" s="26">
        <v>657275.62</v>
      </c>
      <c r="M23" s="25">
        <f t="shared" si="3"/>
        <v>8.1852505603985062E-2</v>
      </c>
      <c r="N23" s="26">
        <v>9503830</v>
      </c>
      <c r="O23" s="26">
        <v>1319853.8</v>
      </c>
      <c r="P23" s="25">
        <f t="shared" si="4"/>
        <v>0.13887598999561229</v>
      </c>
      <c r="Q23" s="26">
        <v>720000</v>
      </c>
      <c r="R23" s="26">
        <v>55450.98</v>
      </c>
      <c r="S23" s="25">
        <f t="shared" si="5"/>
        <v>7.7015250000000007E-2</v>
      </c>
      <c r="T23" s="24">
        <v>33448481</v>
      </c>
      <c r="U23" s="24">
        <v>3925230.71</v>
      </c>
      <c r="V23" s="25">
        <f t="shared" si="6"/>
        <v>0.11735153862442961</v>
      </c>
      <c r="W23" s="24">
        <v>6004153</v>
      </c>
      <c r="X23" s="24">
        <v>701730.3</v>
      </c>
      <c r="Y23" s="25">
        <f t="shared" si="7"/>
        <v>0.11687415360667859</v>
      </c>
      <c r="Z23" s="26">
        <v>500000</v>
      </c>
      <c r="AA23" s="26">
        <v>59300</v>
      </c>
      <c r="AB23" s="25">
        <f t="shared" si="8"/>
        <v>0.1186</v>
      </c>
      <c r="AC23" s="24">
        <v>3876099.9</v>
      </c>
      <c r="AD23" s="24">
        <v>2418246.21</v>
      </c>
      <c r="AE23" s="25">
        <f t="shared" si="9"/>
        <v>0.62388645091422956</v>
      </c>
      <c r="AF23" s="24">
        <v>6224000</v>
      </c>
      <c r="AG23" s="24">
        <v>943506.76</v>
      </c>
      <c r="AH23" s="25">
        <f t="shared" si="10"/>
        <v>0.15159170308483291</v>
      </c>
      <c r="AI23" s="26">
        <v>21082000</v>
      </c>
      <c r="AJ23" s="26">
        <v>2156378.39</v>
      </c>
      <c r="AK23" s="25">
        <f t="shared" si="11"/>
        <v>0.10228528555165545</v>
      </c>
      <c r="AL23" s="24">
        <v>47103500</v>
      </c>
      <c r="AM23" s="24">
        <v>7716152.5899999999</v>
      </c>
      <c r="AN23" s="25">
        <f t="shared" si="12"/>
        <v>0.16381272283375969</v>
      </c>
      <c r="AO23" s="24">
        <v>2693000</v>
      </c>
      <c r="AP23" s="24">
        <v>97212.4</v>
      </c>
      <c r="AQ23" s="25">
        <f t="shared" si="13"/>
        <v>3.6098180467879687E-2</v>
      </c>
      <c r="AR23" s="24">
        <v>6362249</v>
      </c>
      <c r="AS23" s="24">
        <v>892833.41</v>
      </c>
      <c r="AT23" s="25">
        <f t="shared" si="14"/>
        <v>0.14033298759605292</v>
      </c>
      <c r="AU23" s="24">
        <v>2513700</v>
      </c>
      <c r="AV23" s="24">
        <v>418286.53</v>
      </c>
      <c r="AW23" s="25">
        <f t="shared" si="15"/>
        <v>0.16640272506663487</v>
      </c>
      <c r="AX23" s="24">
        <v>14373900</v>
      </c>
      <c r="AY23" s="24">
        <v>993680.92</v>
      </c>
      <c r="AZ23" s="25">
        <f t="shared" si="16"/>
        <v>6.9130919235558905E-2</v>
      </c>
      <c r="BA23" s="24">
        <v>500000</v>
      </c>
      <c r="BB23" s="24">
        <v>40500</v>
      </c>
      <c r="BC23" s="25">
        <f t="shared" si="17"/>
        <v>8.1000000000000003E-2</v>
      </c>
      <c r="BD23" s="24">
        <v>3835200</v>
      </c>
      <c r="BE23" s="24">
        <v>571088.57999999996</v>
      </c>
      <c r="BF23" s="25">
        <f t="shared" si="18"/>
        <v>0.14890711827284103</v>
      </c>
      <c r="BG23" s="24">
        <v>15435056</v>
      </c>
      <c r="BH23" s="24">
        <v>1856482.37</v>
      </c>
      <c r="BI23" s="25">
        <f t="shared" si="19"/>
        <v>0.12027700903709064</v>
      </c>
      <c r="BJ23" s="26">
        <v>650000</v>
      </c>
      <c r="BK23" s="26">
        <v>46170.2</v>
      </c>
      <c r="BL23" s="25">
        <f t="shared" si="20"/>
        <v>7.1031076923076919E-2</v>
      </c>
      <c r="BM23" s="26">
        <v>1330000</v>
      </c>
      <c r="BN23" s="26">
        <v>173327.5</v>
      </c>
      <c r="BO23" s="25">
        <f t="shared" si="21"/>
        <v>0.13032142857142856</v>
      </c>
      <c r="BP23" s="26">
        <v>2052293</v>
      </c>
      <c r="BQ23" s="26">
        <v>139272.31</v>
      </c>
      <c r="BR23" s="25">
        <f t="shared" si="22"/>
        <v>6.7861806282046466E-2</v>
      </c>
      <c r="BS23" s="26">
        <v>1641947</v>
      </c>
      <c r="BT23" s="26">
        <v>256493.44</v>
      </c>
      <c r="BU23" s="25">
        <f t="shared" si="23"/>
        <v>0.15621298373211803</v>
      </c>
      <c r="BV23" s="26">
        <v>32000000</v>
      </c>
      <c r="BW23" s="26">
        <v>4643215.8</v>
      </c>
      <c r="BX23" s="25">
        <f t="shared" si="24"/>
        <v>0.14510049375</v>
      </c>
      <c r="BY23" s="26">
        <v>68185200</v>
      </c>
      <c r="BZ23" s="26">
        <v>4064271.11</v>
      </c>
      <c r="CA23" s="25">
        <f t="shared" si="25"/>
        <v>5.9606353138217674E-2</v>
      </c>
      <c r="CB23" s="3">
        <f t="shared" si="28"/>
        <v>352227222.89999998</v>
      </c>
      <c r="CC23" s="3">
        <f>C23+F23+I23+L23+O23+R23+U23+X23+AA23+AD23+AG23+AJ23+AM23+AP23+AS23+AV23+AY23+BB23+BE23+BH23+BK23+BN23+BQ23+BT23+BW23+BZ23</f>
        <v>40015344.119999997</v>
      </c>
      <c r="CD23" s="19">
        <f t="shared" si="26"/>
        <v>0.11360661958647263</v>
      </c>
      <c r="CE23" s="31"/>
      <c r="CF23" s="27"/>
      <c r="CG23" s="27"/>
      <c r="CH23" s="23"/>
      <c r="CI23" s="23"/>
    </row>
    <row r="24" spans="1:87" ht="15.75" x14ac:dyDescent="0.2">
      <c r="A24" s="14" t="s">
        <v>54</v>
      </c>
      <c r="B24" s="26">
        <v>1000000</v>
      </c>
      <c r="C24" s="26">
        <v>160000</v>
      </c>
      <c r="D24" s="25">
        <f t="shared" si="0"/>
        <v>0.16</v>
      </c>
      <c r="E24" s="26">
        <v>1100000</v>
      </c>
      <c r="F24" s="26">
        <v>171702</v>
      </c>
      <c r="G24" s="25">
        <f t="shared" si="1"/>
        <v>0.15609272727272727</v>
      </c>
      <c r="H24" s="26">
        <v>12769011</v>
      </c>
      <c r="I24" s="26">
        <v>1650673.38</v>
      </c>
      <c r="J24" s="25">
        <f t="shared" si="2"/>
        <v>0.12927182692535857</v>
      </c>
      <c r="K24" s="26">
        <v>500000</v>
      </c>
      <c r="L24" s="26">
        <v>0</v>
      </c>
      <c r="M24" s="25">
        <f t="shared" si="3"/>
        <v>0</v>
      </c>
      <c r="N24" s="26">
        <v>1050000</v>
      </c>
      <c r="O24" s="26">
        <v>175000</v>
      </c>
      <c r="P24" s="25">
        <f t="shared" si="4"/>
        <v>0.16666666666666666</v>
      </c>
      <c r="Q24" s="26">
        <v>850000</v>
      </c>
      <c r="R24" s="26">
        <v>62500</v>
      </c>
      <c r="S24" s="25">
        <f t="shared" si="5"/>
        <v>7.3529411764705885E-2</v>
      </c>
      <c r="T24" s="24">
        <v>8496275</v>
      </c>
      <c r="U24" s="24">
        <v>1065232.73</v>
      </c>
      <c r="V24" s="25">
        <f t="shared" si="6"/>
        <v>0.12537644202900683</v>
      </c>
      <c r="W24" s="24">
        <v>2500000</v>
      </c>
      <c r="X24" s="24">
        <v>288333</v>
      </c>
      <c r="Y24" s="25">
        <f t="shared" si="7"/>
        <v>0.1153332</v>
      </c>
      <c r="Z24" s="26">
        <v>5300000</v>
      </c>
      <c r="AA24" s="26">
        <v>627091.88</v>
      </c>
      <c r="AB24" s="25">
        <f t="shared" si="8"/>
        <v>0.11831922264150943</v>
      </c>
      <c r="AC24" s="24">
        <v>2900000</v>
      </c>
      <c r="AD24" s="24">
        <v>530000</v>
      </c>
      <c r="AE24" s="25">
        <f t="shared" si="9"/>
        <v>0.18275862068965518</v>
      </c>
      <c r="AF24" s="24">
        <v>1600000</v>
      </c>
      <c r="AG24" s="24">
        <v>133000</v>
      </c>
      <c r="AH24" s="25">
        <f t="shared" si="10"/>
        <v>8.3125000000000004E-2</v>
      </c>
      <c r="AI24" s="26">
        <v>2400000</v>
      </c>
      <c r="AJ24" s="26">
        <v>400000</v>
      </c>
      <c r="AK24" s="25">
        <f t="shared" si="11"/>
        <v>0.16666666666666666</v>
      </c>
      <c r="AL24" s="24">
        <v>8600000</v>
      </c>
      <c r="AM24" s="24">
        <v>1442976</v>
      </c>
      <c r="AN24" s="25">
        <f t="shared" si="12"/>
        <v>0.16778790697674417</v>
      </c>
      <c r="AO24" s="24">
        <v>2600000</v>
      </c>
      <c r="AP24" s="24">
        <v>200000</v>
      </c>
      <c r="AQ24" s="25">
        <f t="shared" si="13"/>
        <v>7.6923076923076927E-2</v>
      </c>
      <c r="AR24" s="24">
        <v>2150000</v>
      </c>
      <c r="AS24" s="24">
        <v>180000</v>
      </c>
      <c r="AT24" s="25">
        <f t="shared" si="14"/>
        <v>8.3720930232558138E-2</v>
      </c>
      <c r="AU24" s="24">
        <v>1820500</v>
      </c>
      <c r="AV24" s="24">
        <v>293374.99</v>
      </c>
      <c r="AW24" s="25">
        <f t="shared" si="15"/>
        <v>0.16115077725899477</v>
      </c>
      <c r="AX24" s="24">
        <v>1700000</v>
      </c>
      <c r="AY24" s="24">
        <v>282000</v>
      </c>
      <c r="AZ24" s="25">
        <f t="shared" si="16"/>
        <v>0.16588235294117648</v>
      </c>
      <c r="BA24" s="24">
        <v>1800000</v>
      </c>
      <c r="BB24" s="24">
        <v>1020000</v>
      </c>
      <c r="BC24" s="25">
        <f t="shared" si="17"/>
        <v>0.56666666666666665</v>
      </c>
      <c r="BD24" s="24">
        <v>4500000</v>
      </c>
      <c r="BE24" s="24">
        <v>760000</v>
      </c>
      <c r="BF24" s="25">
        <f t="shared" si="18"/>
        <v>0.16888888888888889</v>
      </c>
      <c r="BG24" s="24">
        <v>1751516</v>
      </c>
      <c r="BH24" s="24">
        <v>175758</v>
      </c>
      <c r="BI24" s="25">
        <f t="shared" si="19"/>
        <v>0.10034621436515567</v>
      </c>
      <c r="BJ24" s="26">
        <v>1400000</v>
      </c>
      <c r="BK24" s="26">
        <v>133000</v>
      </c>
      <c r="BL24" s="25">
        <f t="shared" si="20"/>
        <v>9.5000000000000001E-2</v>
      </c>
      <c r="BM24" s="26">
        <v>4482000</v>
      </c>
      <c r="BN24" s="26">
        <v>524851.66</v>
      </c>
      <c r="BO24" s="25">
        <f t="shared" si="21"/>
        <v>0.11710211066488176</v>
      </c>
      <c r="BP24" s="26">
        <v>2500000</v>
      </c>
      <c r="BQ24" s="26">
        <v>536644</v>
      </c>
      <c r="BR24" s="25">
        <f t="shared" si="22"/>
        <v>0.2146576</v>
      </c>
      <c r="BS24" s="26">
        <v>1500000</v>
      </c>
      <c r="BT24" s="26">
        <v>250000</v>
      </c>
      <c r="BU24" s="25">
        <f t="shared" si="23"/>
        <v>0.16666666666666666</v>
      </c>
      <c r="BV24" s="26">
        <v>5450000</v>
      </c>
      <c r="BW24" s="26">
        <v>108134.53</v>
      </c>
      <c r="BX24" s="25">
        <f t="shared" si="24"/>
        <v>1.9841198165137613E-2</v>
      </c>
      <c r="BY24" s="26">
        <v>26189000</v>
      </c>
      <c r="BZ24" s="26">
        <v>2900000</v>
      </c>
      <c r="CA24" s="25">
        <f t="shared" si="25"/>
        <v>0.11073351407079308</v>
      </c>
      <c r="CB24" s="3">
        <f t="shared" si="28"/>
        <v>106908302</v>
      </c>
      <c r="CC24" s="3">
        <f>C24+F24+I24+L24+O24+R24+U24+X24+AA24+AD24+AG24+AJ24+AM24+AP24+AS24+AV24+AY24+BB24+BE24+BH24+BK24+BN24+BQ24+BT24+BW24+BZ24</f>
        <v>14070272.17</v>
      </c>
      <c r="CD24" s="19">
        <f t="shared" si="26"/>
        <v>0.13161065985315154</v>
      </c>
      <c r="CE24" s="31"/>
      <c r="CF24" s="27"/>
      <c r="CG24" s="27"/>
      <c r="CH24" s="23"/>
      <c r="CI24" s="23"/>
    </row>
    <row r="25" spans="1:87" s="34" customFormat="1" ht="31.5" x14ac:dyDescent="0.2">
      <c r="A25" s="14" t="s">
        <v>55</v>
      </c>
      <c r="B25" s="26">
        <v>1300000</v>
      </c>
      <c r="C25" s="26">
        <v>30787.68</v>
      </c>
      <c r="D25" s="25">
        <f t="shared" si="0"/>
        <v>2.3682830769230768E-2</v>
      </c>
      <c r="E25" s="26">
        <v>15000</v>
      </c>
      <c r="F25" s="26">
        <v>0</v>
      </c>
      <c r="G25" s="25">
        <f t="shared" si="1"/>
        <v>0</v>
      </c>
      <c r="H25" s="26">
        <v>22742565.530000001</v>
      </c>
      <c r="I25" s="26">
        <v>2788774</v>
      </c>
      <c r="J25" s="25">
        <f t="shared" si="2"/>
        <v>0.12262354466215755</v>
      </c>
      <c r="K25" s="26">
        <v>1462256</v>
      </c>
      <c r="L25" s="26">
        <v>233034</v>
      </c>
      <c r="M25" s="25">
        <f t="shared" si="3"/>
        <v>0.15936607543412371</v>
      </c>
      <c r="N25" s="26">
        <v>128000</v>
      </c>
      <c r="O25" s="26">
        <v>0</v>
      </c>
      <c r="P25" s="25">
        <f t="shared" si="4"/>
        <v>0</v>
      </c>
      <c r="Q25" s="26">
        <v>530000</v>
      </c>
      <c r="R25" s="26">
        <v>44931</v>
      </c>
      <c r="S25" s="25">
        <f t="shared" si="5"/>
        <v>8.4775471698113211E-2</v>
      </c>
      <c r="T25" s="24">
        <v>1039790</v>
      </c>
      <c r="U25" s="24">
        <v>17318</v>
      </c>
      <c r="V25" s="25">
        <f t="shared" si="6"/>
        <v>1.6655286163552257E-2</v>
      </c>
      <c r="W25" s="24">
        <v>415532</v>
      </c>
      <c r="X25" s="24">
        <v>128794.61</v>
      </c>
      <c r="Y25" s="25">
        <f t="shared" si="7"/>
        <v>0.30995112289787552</v>
      </c>
      <c r="Z25" s="26">
        <v>4421000</v>
      </c>
      <c r="AA25" s="26">
        <v>760830.05</v>
      </c>
      <c r="AB25" s="25">
        <f t="shared" si="8"/>
        <v>0.17209456005428636</v>
      </c>
      <c r="AC25" s="24">
        <v>1430000</v>
      </c>
      <c r="AD25" s="24">
        <v>67290</v>
      </c>
      <c r="AE25" s="25">
        <f t="shared" si="9"/>
        <v>4.7055944055944057E-2</v>
      </c>
      <c r="AF25" s="24">
        <v>448000</v>
      </c>
      <c r="AG25" s="24">
        <v>40016</v>
      </c>
      <c r="AH25" s="25">
        <f t="shared" si="10"/>
        <v>8.9321428571428566E-2</v>
      </c>
      <c r="AI25" s="26">
        <v>1224070</v>
      </c>
      <c r="AJ25" s="26">
        <v>25568</v>
      </c>
      <c r="AK25" s="25">
        <f t="shared" si="11"/>
        <v>2.088769433120655E-2</v>
      </c>
      <c r="AL25" s="24">
        <v>6273036.5999999996</v>
      </c>
      <c r="AM25" s="24">
        <v>988319.33</v>
      </c>
      <c r="AN25" s="25">
        <f t="shared" si="12"/>
        <v>0.15755038476899688</v>
      </c>
      <c r="AO25" s="24">
        <v>109167</v>
      </c>
      <c r="AP25" s="24">
        <v>23644</v>
      </c>
      <c r="AQ25" s="25">
        <f t="shared" si="13"/>
        <v>0.21658559821191387</v>
      </c>
      <c r="AR25" s="24">
        <v>132388</v>
      </c>
      <c r="AS25" s="24">
        <v>16164</v>
      </c>
      <c r="AT25" s="25">
        <f t="shared" si="14"/>
        <v>0.1220956582167568</v>
      </c>
      <c r="AU25" s="24">
        <v>325000</v>
      </c>
      <c r="AV25" s="24">
        <v>45107</v>
      </c>
      <c r="AW25" s="25">
        <f t="shared" si="15"/>
        <v>0.13879076923076922</v>
      </c>
      <c r="AX25" s="24">
        <v>253900</v>
      </c>
      <c r="AY25" s="24">
        <v>23551</v>
      </c>
      <c r="AZ25" s="25">
        <f t="shared" si="16"/>
        <v>9.2756990941315481E-2</v>
      </c>
      <c r="BA25" s="24">
        <v>120000</v>
      </c>
      <c r="BB25" s="24">
        <v>14681</v>
      </c>
      <c r="BC25" s="25">
        <f t="shared" si="17"/>
        <v>0.12234166666666667</v>
      </c>
      <c r="BD25" s="24">
        <v>230000</v>
      </c>
      <c r="BE25" s="24">
        <v>16871</v>
      </c>
      <c r="BF25" s="25">
        <f t="shared" si="18"/>
        <v>7.3352173913043481E-2</v>
      </c>
      <c r="BG25" s="24">
        <v>1926000</v>
      </c>
      <c r="BH25" s="24">
        <v>227169.82</v>
      </c>
      <c r="BI25" s="25">
        <f t="shared" si="19"/>
        <v>0.11794902388369678</v>
      </c>
      <c r="BJ25" s="26">
        <v>17100</v>
      </c>
      <c r="BK25" s="26">
        <v>0</v>
      </c>
      <c r="BL25" s="25">
        <f t="shared" si="20"/>
        <v>0</v>
      </c>
      <c r="BM25" s="26">
        <v>45400</v>
      </c>
      <c r="BN25" s="26">
        <v>0</v>
      </c>
      <c r="BO25" s="25">
        <f t="shared" si="21"/>
        <v>0</v>
      </c>
      <c r="BP25" s="26">
        <v>150000</v>
      </c>
      <c r="BQ25" s="26">
        <v>0</v>
      </c>
      <c r="BR25" s="25">
        <f t="shared" si="22"/>
        <v>0</v>
      </c>
      <c r="BS25" s="26">
        <v>419700</v>
      </c>
      <c r="BT25" s="26">
        <v>51700</v>
      </c>
      <c r="BU25" s="25">
        <f t="shared" si="23"/>
        <v>0.12318322611389088</v>
      </c>
      <c r="BV25" s="26">
        <v>17500000</v>
      </c>
      <c r="BW25" s="26">
        <v>3840811.39</v>
      </c>
      <c r="BX25" s="25">
        <f t="shared" si="24"/>
        <v>0.21947493657142858</v>
      </c>
      <c r="BY25" s="26">
        <v>219543900</v>
      </c>
      <c r="BZ25" s="26">
        <v>34239397.210000001</v>
      </c>
      <c r="CA25" s="25">
        <f t="shared" si="25"/>
        <v>0.15595695079662883</v>
      </c>
      <c r="CB25" s="3">
        <f t="shared" si="28"/>
        <v>282201805.13</v>
      </c>
      <c r="CC25" s="3">
        <f>C25+F25+I25+L25+O25+R25+U25+X25+AA25+AD25+AG25+AJ25+AM25+AP25+AS25+AV25+AY25+BB25+BE25+BH25+BK25+BN25+BQ25+BT25+BW25+BZ25</f>
        <v>43624759.090000004</v>
      </c>
      <c r="CD25" s="19">
        <f t="shared" si="26"/>
        <v>0.15458710148896349</v>
      </c>
      <c r="CE25" s="33"/>
      <c r="CF25" s="27"/>
      <c r="CG25" s="27"/>
      <c r="CH25" s="23"/>
      <c r="CI25" s="23"/>
    </row>
    <row r="26" spans="1:87" ht="15.75" x14ac:dyDescent="0.2">
      <c r="A26" s="5" t="s">
        <v>42</v>
      </c>
      <c r="B26" s="35">
        <v>0</v>
      </c>
      <c r="C26" s="35">
        <v>0</v>
      </c>
      <c r="D26" s="25">
        <f t="shared" si="0"/>
        <v>0</v>
      </c>
      <c r="E26" s="24">
        <v>0</v>
      </c>
      <c r="F26" s="24">
        <v>0</v>
      </c>
      <c r="G26" s="25">
        <f t="shared" si="1"/>
        <v>0</v>
      </c>
      <c r="H26" s="24">
        <v>0</v>
      </c>
      <c r="I26" s="24">
        <v>0</v>
      </c>
      <c r="J26" s="25">
        <f t="shared" si="2"/>
        <v>0</v>
      </c>
      <c r="K26" s="26">
        <v>0</v>
      </c>
      <c r="L26" s="26">
        <v>0</v>
      </c>
      <c r="M26" s="25">
        <f t="shared" si="3"/>
        <v>0</v>
      </c>
      <c r="N26" s="24">
        <v>0</v>
      </c>
      <c r="O26" s="24">
        <v>0</v>
      </c>
      <c r="P26" s="25">
        <f t="shared" si="4"/>
        <v>0</v>
      </c>
      <c r="Q26" s="24">
        <v>0</v>
      </c>
      <c r="R26" s="24">
        <v>0</v>
      </c>
      <c r="S26" s="25">
        <f t="shared" si="5"/>
        <v>0</v>
      </c>
      <c r="T26" s="24">
        <v>0</v>
      </c>
      <c r="U26" s="24">
        <v>0</v>
      </c>
      <c r="V26" s="25">
        <f t="shared" si="6"/>
        <v>0</v>
      </c>
      <c r="W26" s="24">
        <v>100000</v>
      </c>
      <c r="X26" s="24">
        <v>0</v>
      </c>
      <c r="Y26" s="25">
        <f t="shared" si="7"/>
        <v>0</v>
      </c>
      <c r="Z26" s="24">
        <v>0</v>
      </c>
      <c r="AA26" s="24">
        <v>0</v>
      </c>
      <c r="AB26" s="25">
        <f t="shared" si="8"/>
        <v>0</v>
      </c>
      <c r="AC26" s="24">
        <v>0</v>
      </c>
      <c r="AD26" s="24">
        <v>0</v>
      </c>
      <c r="AE26" s="25">
        <f t="shared" si="9"/>
        <v>0</v>
      </c>
      <c r="AF26" s="24">
        <v>0</v>
      </c>
      <c r="AG26" s="24">
        <v>0</v>
      </c>
      <c r="AH26" s="25">
        <f t="shared" si="10"/>
        <v>0</v>
      </c>
      <c r="AI26" s="24">
        <v>0</v>
      </c>
      <c r="AJ26" s="24">
        <v>0</v>
      </c>
      <c r="AK26" s="25">
        <f t="shared" si="11"/>
        <v>0</v>
      </c>
      <c r="AL26" s="24">
        <v>0</v>
      </c>
      <c r="AM26" s="24">
        <v>0</v>
      </c>
      <c r="AN26" s="25">
        <f t="shared" si="12"/>
        <v>0</v>
      </c>
      <c r="AO26" s="24">
        <v>0</v>
      </c>
      <c r="AP26" s="24">
        <v>0</v>
      </c>
      <c r="AQ26" s="25">
        <f t="shared" si="13"/>
        <v>0</v>
      </c>
      <c r="AR26" s="35">
        <v>0</v>
      </c>
      <c r="AS26" s="35">
        <v>0</v>
      </c>
      <c r="AT26" s="25">
        <f t="shared" si="14"/>
        <v>0</v>
      </c>
      <c r="AU26" s="24">
        <v>0</v>
      </c>
      <c r="AV26" s="24">
        <v>0</v>
      </c>
      <c r="AW26" s="25">
        <f t="shared" si="15"/>
        <v>0</v>
      </c>
      <c r="AX26" s="24">
        <v>0</v>
      </c>
      <c r="AY26" s="24">
        <v>0</v>
      </c>
      <c r="AZ26" s="25">
        <f t="shared" si="16"/>
        <v>0</v>
      </c>
      <c r="BA26" s="24">
        <v>0</v>
      </c>
      <c r="BB26" s="24">
        <v>0</v>
      </c>
      <c r="BC26" s="25">
        <f t="shared" si="17"/>
        <v>0</v>
      </c>
      <c r="BD26" s="24">
        <v>0</v>
      </c>
      <c r="BE26" s="24">
        <v>0</v>
      </c>
      <c r="BF26" s="25">
        <f t="shared" si="18"/>
        <v>0</v>
      </c>
      <c r="BG26" s="36">
        <v>0</v>
      </c>
      <c r="BH26" s="36">
        <v>0</v>
      </c>
      <c r="BI26" s="25">
        <f t="shared" si="19"/>
        <v>0</v>
      </c>
      <c r="BJ26" s="24">
        <v>0</v>
      </c>
      <c r="BK26" s="24">
        <v>0</v>
      </c>
      <c r="BL26" s="25">
        <f t="shared" si="20"/>
        <v>0</v>
      </c>
      <c r="BM26" s="36">
        <v>1800000</v>
      </c>
      <c r="BN26" s="36">
        <v>0</v>
      </c>
      <c r="BO26" s="25">
        <f t="shared" si="21"/>
        <v>0</v>
      </c>
      <c r="BP26" s="24">
        <v>0</v>
      </c>
      <c r="BQ26" s="24">
        <v>0</v>
      </c>
      <c r="BR26" s="25">
        <f t="shared" si="22"/>
        <v>0</v>
      </c>
      <c r="BS26" s="36">
        <v>0</v>
      </c>
      <c r="BT26" s="36">
        <v>0</v>
      </c>
      <c r="BU26" s="25">
        <f t="shared" si="23"/>
        <v>0</v>
      </c>
      <c r="BV26" s="24">
        <v>17597821</v>
      </c>
      <c r="BW26" s="24">
        <v>0</v>
      </c>
      <c r="BX26" s="25">
        <f t="shared" si="24"/>
        <v>0</v>
      </c>
      <c r="BY26" s="24">
        <v>0</v>
      </c>
      <c r="BZ26" s="24">
        <v>0</v>
      </c>
      <c r="CA26" s="25">
        <f t="shared" si="25"/>
        <v>0</v>
      </c>
      <c r="CB26" s="3">
        <f t="shared" si="28"/>
        <v>19497821</v>
      </c>
      <c r="CC26" s="3">
        <f>C26+F26+I26+L26+O26+R26+U26+X26+AA26+AD26+AG26+AJ26+AM26+AP26+AS26+AV26+AY26+BB26+BE26+BH26+BK26+BN26+BQ26+BT26+BW26+BZ26</f>
        <v>0</v>
      </c>
      <c r="CD26" s="19">
        <f t="shared" si="26"/>
        <v>0</v>
      </c>
      <c r="CF26" s="27"/>
      <c r="CG26" s="27"/>
      <c r="CH26" s="23"/>
      <c r="CI26" s="23"/>
    </row>
    <row r="27" spans="1:87" s="13" customFormat="1" ht="15.75" x14ac:dyDescent="0.25">
      <c r="A27" s="4" t="s">
        <v>43</v>
      </c>
      <c r="B27" s="3">
        <f>SUM(B13:B26)</f>
        <v>830468340.75999999</v>
      </c>
      <c r="C27" s="3">
        <f>SUM(C13:C26)</f>
        <v>81974240.849999994</v>
      </c>
      <c r="D27" s="16">
        <f t="shared" si="0"/>
        <v>9.8708447783790981E-2</v>
      </c>
      <c r="E27" s="3">
        <f>SUM(E13:E26)</f>
        <v>182688892.5</v>
      </c>
      <c r="F27" s="3">
        <f>SUM(F13:F26)</f>
        <v>22689900.270000003</v>
      </c>
      <c r="G27" s="16">
        <f t="shared" si="1"/>
        <v>0.12419967059573697</v>
      </c>
      <c r="H27" s="3">
        <f>SUM(H13:H26)</f>
        <v>2053526358.6499999</v>
      </c>
      <c r="I27" s="3">
        <f>SUM(I13:I26)</f>
        <v>209479864.16</v>
      </c>
      <c r="J27" s="16">
        <f t="shared" si="2"/>
        <v>0.10200982484476764</v>
      </c>
      <c r="K27" s="3">
        <f>SUM(K13:K26)</f>
        <v>1377899795.74</v>
      </c>
      <c r="L27" s="3">
        <f>SUM(L13:L26)</f>
        <v>204902207.81</v>
      </c>
      <c r="M27" s="16">
        <f t="shared" si="3"/>
        <v>0.14870617474760378</v>
      </c>
      <c r="N27" s="3">
        <f>SUM(N13:N26)</f>
        <v>412278455.39999998</v>
      </c>
      <c r="O27" s="3">
        <f>SUM(O13:O26)</f>
        <v>61825137.189999998</v>
      </c>
      <c r="P27" s="16">
        <f t="shared" si="4"/>
        <v>0.14995966046786544</v>
      </c>
      <c r="Q27" s="3">
        <f>SUM(Q13:Q26)</f>
        <v>348755834.48000002</v>
      </c>
      <c r="R27" s="3">
        <f>SUM(R13:R26)</f>
        <v>54187870.859999992</v>
      </c>
      <c r="S27" s="16">
        <f t="shared" si="5"/>
        <v>0.15537480811122453</v>
      </c>
      <c r="T27" s="3">
        <f>SUM(T13:T26)</f>
        <v>1307440699.0900002</v>
      </c>
      <c r="U27" s="3">
        <f>SUM(U13:U26)</f>
        <v>186763843.51000002</v>
      </c>
      <c r="V27" s="16">
        <f t="shared" si="6"/>
        <v>0.14284689442510906</v>
      </c>
      <c r="W27" s="3">
        <f>SUM(W13:W26)</f>
        <v>230802708.74000001</v>
      </c>
      <c r="X27" s="3">
        <f>SUM(X13:X26)</f>
        <v>30756257.310000006</v>
      </c>
      <c r="Y27" s="16">
        <f t="shared" si="7"/>
        <v>0.13325778314260181</v>
      </c>
      <c r="Z27" s="3">
        <f>SUM(Z13:Z26)</f>
        <v>980600935.43000007</v>
      </c>
      <c r="AA27" s="3">
        <f>SUM(AA13:AA26)</f>
        <v>154639866.19</v>
      </c>
      <c r="AB27" s="16">
        <f t="shared" si="8"/>
        <v>0.15769908084188128</v>
      </c>
      <c r="AC27" s="3">
        <f>SUM(AC13:AC26)</f>
        <v>1542856324.28</v>
      </c>
      <c r="AD27" s="3">
        <f>SUM(AD13:AD26)</f>
        <v>250151711.38999999</v>
      </c>
      <c r="AE27" s="16">
        <f t="shared" si="9"/>
        <v>0.16213545451598516</v>
      </c>
      <c r="AF27" s="3">
        <f>SUM(AF13:AF26)</f>
        <v>293116686.15999997</v>
      </c>
      <c r="AG27" s="3">
        <f>SUM(AG13:AG26)</f>
        <v>39528620.229999997</v>
      </c>
      <c r="AH27" s="16">
        <f t="shared" si="10"/>
        <v>0.13485626065116949</v>
      </c>
      <c r="AI27" s="3">
        <f>SUM(AI13:AI26)</f>
        <v>1665013594.1199999</v>
      </c>
      <c r="AJ27" s="3">
        <f>SUM(AJ13:AJ26)</f>
        <v>257838616.33999997</v>
      </c>
      <c r="AK27" s="16">
        <f t="shared" si="11"/>
        <v>0.15485676348262725</v>
      </c>
      <c r="AL27" s="3">
        <f>SUM(AL13:AL26)</f>
        <v>1555828350.6599998</v>
      </c>
      <c r="AM27" s="3">
        <f>SUM(AM13:AM26)</f>
        <v>270668045.22999996</v>
      </c>
      <c r="AN27" s="16">
        <f t="shared" si="12"/>
        <v>0.17397037733319332</v>
      </c>
      <c r="AO27" s="3">
        <f>SUM(AO13:AO26)</f>
        <v>414604831.11000001</v>
      </c>
      <c r="AP27" s="3">
        <f>SUM(AP13:AP26)</f>
        <v>48290243.549999997</v>
      </c>
      <c r="AQ27" s="16">
        <f t="shared" si="13"/>
        <v>0.11647293983698895</v>
      </c>
      <c r="AR27" s="3">
        <f>SUM(AR13:AR26)</f>
        <v>346921783.15999997</v>
      </c>
      <c r="AS27" s="3">
        <f>SUM(AS13:AS26)</f>
        <v>45508016.189999998</v>
      </c>
      <c r="AT27" s="16">
        <f t="shared" si="14"/>
        <v>0.1311765890728509</v>
      </c>
      <c r="AU27" s="3">
        <f>SUM(AU13:AU26)</f>
        <v>320432133.12</v>
      </c>
      <c r="AV27" s="3">
        <f>SUM(AV13:AV26)</f>
        <v>51881749.340000004</v>
      </c>
      <c r="AW27" s="16">
        <f t="shared" si="15"/>
        <v>0.16191181837737412</v>
      </c>
      <c r="AX27" s="3">
        <f>SUM(AX13:AX26)</f>
        <v>408167274.00999999</v>
      </c>
      <c r="AY27" s="3">
        <f>SUM(AY13:AY26)</f>
        <v>57046379.260000005</v>
      </c>
      <c r="AZ27" s="16">
        <f t="shared" si="16"/>
        <v>0.13976225653652571</v>
      </c>
      <c r="BA27" s="3">
        <f>SUM(BA13:BA26)</f>
        <v>224335161.24000001</v>
      </c>
      <c r="BB27" s="3">
        <f>SUM(BB13:BB26)</f>
        <v>40196007.030000001</v>
      </c>
      <c r="BC27" s="16">
        <f t="shared" si="17"/>
        <v>0.17917836333733342</v>
      </c>
      <c r="BD27" s="3">
        <f>SUM(BD13:BD26)</f>
        <v>650355696.36000001</v>
      </c>
      <c r="BE27" s="3">
        <f>SUM(BE13:BE26)</f>
        <v>98107104.089999989</v>
      </c>
      <c r="BF27" s="16">
        <f t="shared" si="18"/>
        <v>0.15085145657845281</v>
      </c>
      <c r="BG27" s="3">
        <f>SUM(BG13:BG26)</f>
        <v>541992727.85000002</v>
      </c>
      <c r="BH27" s="3">
        <f>SUM(BH13:BH26)</f>
        <v>58222051.329999998</v>
      </c>
      <c r="BI27" s="16">
        <f t="shared" si="19"/>
        <v>0.10742220022205413</v>
      </c>
      <c r="BJ27" s="3">
        <f>SUM(BJ13:BJ26)</f>
        <v>251596897.76999998</v>
      </c>
      <c r="BK27" s="3">
        <f>SUM(BK13:BK26)</f>
        <v>39748092.130000003</v>
      </c>
      <c r="BL27" s="16">
        <f t="shared" si="20"/>
        <v>0.15798323620959806</v>
      </c>
      <c r="BM27" s="3">
        <f>SUM(BM13:BM26)</f>
        <v>505336844.23000002</v>
      </c>
      <c r="BN27" s="3">
        <f>SUM(BN13:BN26)</f>
        <v>65282651.240000002</v>
      </c>
      <c r="BO27" s="16">
        <f t="shared" si="21"/>
        <v>0.12918640701822076</v>
      </c>
      <c r="BP27" s="3">
        <f>SUM(BP13:BP26)</f>
        <v>395656408.47000003</v>
      </c>
      <c r="BQ27" s="3">
        <f>SUM(BQ13:BQ26)</f>
        <v>47602691.239999995</v>
      </c>
      <c r="BR27" s="16">
        <f t="shared" si="22"/>
        <v>0.12031320666352707</v>
      </c>
      <c r="BS27" s="3">
        <f>SUM(BS13:BS26)</f>
        <v>337809771.06</v>
      </c>
      <c r="BT27" s="3">
        <f>SUM(BT13:BT26)</f>
        <v>46659898.280000001</v>
      </c>
      <c r="BU27" s="16">
        <f t="shared" si="23"/>
        <v>0.13812477399214279</v>
      </c>
      <c r="BV27" s="3">
        <f>SUM(BV13:BV26)</f>
        <v>3275556915.5799999</v>
      </c>
      <c r="BW27" s="3">
        <f>SUM(BW13:BW26)</f>
        <v>389439265.98999995</v>
      </c>
      <c r="BX27" s="16">
        <f t="shared" si="24"/>
        <v>0.11889253523199499</v>
      </c>
      <c r="BY27" s="3">
        <f>SUM(BY13:BY26)</f>
        <v>9723633452.8099995</v>
      </c>
      <c r="BZ27" s="3">
        <f>SUM(BZ13:BZ26)</f>
        <v>1075362114.04</v>
      </c>
      <c r="CA27" s="16">
        <f t="shared" si="25"/>
        <v>0.11059262149883228</v>
      </c>
      <c r="CB27" s="3">
        <f>SUM(CB13:CB26)</f>
        <v>30177676872.780003</v>
      </c>
      <c r="CC27" s="3">
        <f>SUM(CC13:CC26)</f>
        <v>3888752445.0500002</v>
      </c>
      <c r="CD27" s="19">
        <f t="shared" si="26"/>
        <v>0.12886188892020448</v>
      </c>
      <c r="CE27" s="17"/>
      <c r="CF27" s="30"/>
      <c r="CG27" s="30"/>
      <c r="CH27" s="18"/>
      <c r="CI27" s="27"/>
    </row>
    <row r="28" spans="1:87" s="13" customFormat="1" ht="15.75" x14ac:dyDescent="0.25">
      <c r="A28" s="4" t="s">
        <v>44</v>
      </c>
      <c r="B28" s="3">
        <f>B12-B27</f>
        <v>-8801749.8799999952</v>
      </c>
      <c r="C28" s="3">
        <f>C12-C27</f>
        <v>9678098.5100000054</v>
      </c>
      <c r="D28" s="16"/>
      <c r="E28" s="3">
        <f>E12-E27</f>
        <v>0</v>
      </c>
      <c r="F28" s="3">
        <f>F12-F27</f>
        <v>4672836.4599999972</v>
      </c>
      <c r="G28" s="16"/>
      <c r="H28" s="3">
        <f>H12-H27</f>
        <v>-91770882.369999886</v>
      </c>
      <c r="I28" s="3">
        <f>I12-I27</f>
        <v>104250927.28999999</v>
      </c>
      <c r="J28" s="16"/>
      <c r="K28" s="3">
        <f>K12-K27</f>
        <v>-35929059.309999943</v>
      </c>
      <c r="L28" s="3">
        <f>L12-L27</f>
        <v>21913526.780000001</v>
      </c>
      <c r="M28" s="16"/>
      <c r="N28" s="3">
        <f>N12-N27</f>
        <v>69821076.850000024</v>
      </c>
      <c r="O28" s="3">
        <f>O12-O27</f>
        <v>9001413.6000000089</v>
      </c>
      <c r="P28" s="16"/>
      <c r="Q28" s="3">
        <f>Q12-Q27</f>
        <v>20498673.419999957</v>
      </c>
      <c r="R28" s="3">
        <f>R12-R27</f>
        <v>-1867731.5499999896</v>
      </c>
      <c r="S28" s="16"/>
      <c r="T28" s="3">
        <f>T12-T27</f>
        <v>-63926136.160000086</v>
      </c>
      <c r="U28" s="3">
        <f>U12-U27</f>
        <v>32725652.699999988</v>
      </c>
      <c r="V28" s="16"/>
      <c r="W28" s="3">
        <f>W12-W27</f>
        <v>-2404878.7000000179</v>
      </c>
      <c r="X28" s="3">
        <f>X12-X27</f>
        <v>3162606.9599999972</v>
      </c>
      <c r="Y28" s="16"/>
      <c r="Z28" s="3">
        <f>Z12-Z27</f>
        <v>-23686728.000000119</v>
      </c>
      <c r="AA28" s="3">
        <f>AA12-AA27</f>
        <v>1814915.8700000048</v>
      </c>
      <c r="AB28" s="16"/>
      <c r="AC28" s="3">
        <f>AC12-AC27</f>
        <v>-68155641.349999905</v>
      </c>
      <c r="AD28" s="3">
        <f>AD12-AD27</f>
        <v>14965994.25</v>
      </c>
      <c r="AE28" s="16"/>
      <c r="AF28" s="3">
        <f>AF12-AF27</f>
        <v>44703827.410000026</v>
      </c>
      <c r="AG28" s="3">
        <f>AG12-AG27</f>
        <v>6651738.8300000057</v>
      </c>
      <c r="AH28" s="16"/>
      <c r="AI28" s="3">
        <f>AI12-AI27</f>
        <v>57290551</v>
      </c>
      <c r="AJ28" s="3">
        <f>AJ12-AJ27</f>
        <v>39261752.689999998</v>
      </c>
      <c r="AK28" s="19"/>
      <c r="AL28" s="3">
        <f>AL12-AL27</f>
        <v>-49126273.319999933</v>
      </c>
      <c r="AM28" s="3">
        <f>AM12-AM27</f>
        <v>46786931.190000057</v>
      </c>
      <c r="AN28" s="16"/>
      <c r="AO28" s="3">
        <f>AO12-AO27</f>
        <v>25961329.169999957</v>
      </c>
      <c r="AP28" s="3">
        <f>AP12-AP27</f>
        <v>1963792.6700000018</v>
      </c>
      <c r="AQ28" s="16"/>
      <c r="AR28" s="3">
        <f>AR12-AR27</f>
        <v>-9507064.0099999905</v>
      </c>
      <c r="AS28" s="3">
        <f>AS12-AS27</f>
        <v>7558223.0300000012</v>
      </c>
      <c r="AT28" s="16"/>
      <c r="AU28" s="3">
        <f>AU12-AU27</f>
        <v>8213477.0699999928</v>
      </c>
      <c r="AV28" s="3">
        <f>AV12-AV27</f>
        <v>853925.9299999997</v>
      </c>
      <c r="AW28" s="16"/>
      <c r="AX28" s="3">
        <f>AX12-AX27</f>
        <v>53267461.060000002</v>
      </c>
      <c r="AY28" s="3">
        <f>AY12-AY27</f>
        <v>6572353.549999997</v>
      </c>
      <c r="AZ28" s="16"/>
      <c r="BA28" s="3">
        <f>BA12-BA27</f>
        <v>-1500000</v>
      </c>
      <c r="BB28" s="3">
        <f>BB12-BB27</f>
        <v>683194.3200000003</v>
      </c>
      <c r="BC28" s="16"/>
      <c r="BD28" s="3">
        <f>BD12-BD27</f>
        <v>-18510009.350000024</v>
      </c>
      <c r="BE28" s="3">
        <f>BE12-BE27</f>
        <v>999706.84000001848</v>
      </c>
      <c r="BF28" s="16"/>
      <c r="BG28" s="3">
        <f>BG12-BG27</f>
        <v>-6313444</v>
      </c>
      <c r="BH28" s="3">
        <f>BH12-BH27</f>
        <v>9550105.75</v>
      </c>
      <c r="BI28" s="16"/>
      <c r="BJ28" s="3">
        <f>BJ12-BJ27</f>
        <v>3454652.0000000298</v>
      </c>
      <c r="BK28" s="3">
        <f>BK12-BK27</f>
        <v>2002238.9600000009</v>
      </c>
      <c r="BL28" s="16"/>
      <c r="BM28" s="3">
        <f>BM12-BM27</f>
        <v>-5472345.0600000024</v>
      </c>
      <c r="BN28" s="3">
        <f>BN12-BN27</f>
        <v>13619639.050000004</v>
      </c>
      <c r="BO28" s="16"/>
      <c r="BP28" s="3">
        <f>BP12-BP27</f>
        <v>-3977039.4700000286</v>
      </c>
      <c r="BQ28" s="3">
        <f>BQ12-BQ27</f>
        <v>36622187.700000003</v>
      </c>
      <c r="BR28" s="16"/>
      <c r="BS28" s="3">
        <f>BS12-BS27</f>
        <v>-7374235.5</v>
      </c>
      <c r="BT28" s="3">
        <f>BT12-BT27</f>
        <v>3205040.4200000018</v>
      </c>
      <c r="BU28" s="16"/>
      <c r="BV28" s="3">
        <f>BV12-BV27</f>
        <v>-124844160</v>
      </c>
      <c r="BW28" s="3">
        <f>BW12-BW27</f>
        <v>81266774.930000067</v>
      </c>
      <c r="BX28" s="16"/>
      <c r="BY28" s="3">
        <f>BY12-BY27</f>
        <v>-379638072.60000038</v>
      </c>
      <c r="BZ28" s="3">
        <f>BZ12-BZ27</f>
        <v>178859293.05999994</v>
      </c>
      <c r="CA28" s="16"/>
      <c r="CB28" s="3">
        <f t="shared" ref="CB28:CC30" si="29">BY28+BV28+BS28+BP28+BM28+BJ28+BG28+BD28+BA28+AX28+AU28+AR28+AO28+AL28+AI28+AF28+AC28+Z28+W28+T28+Q28+N28+K28+H28+E28+B28</f>
        <v>-617726671.10000026</v>
      </c>
      <c r="CC28" s="3">
        <f t="shared" si="29"/>
        <v>636775139.79000008</v>
      </c>
      <c r="CD28" s="19"/>
      <c r="CE28" s="17"/>
      <c r="CF28" s="30"/>
      <c r="CG28" s="30"/>
      <c r="CH28" s="18"/>
      <c r="CI28" s="27"/>
    </row>
    <row r="29" spans="1:87" ht="15.75" hidden="1" x14ac:dyDescent="0.25">
      <c r="A29" s="7" t="s">
        <v>46</v>
      </c>
      <c r="B29" s="2"/>
      <c r="C29" s="2"/>
      <c r="D29" s="12" t="e">
        <f>SUM(C29/B29)</f>
        <v>#DIV/0!</v>
      </c>
      <c r="E29" s="2"/>
      <c r="F29" s="2"/>
      <c r="G29" s="12" t="e">
        <f>SUM(F29/E29)</f>
        <v>#DIV/0!</v>
      </c>
      <c r="H29" s="2"/>
      <c r="I29" s="2"/>
      <c r="J29" s="12" t="e">
        <f>SUM(I29/H29)</f>
        <v>#DIV/0!</v>
      </c>
      <c r="K29" s="2"/>
      <c r="L29" s="2"/>
      <c r="M29" s="12" t="e">
        <f>SUM(L29/K29)</f>
        <v>#DIV/0!</v>
      </c>
      <c r="N29" s="2"/>
      <c r="O29" s="2"/>
      <c r="P29" s="12" t="e">
        <f>SUM(O29/N29)</f>
        <v>#DIV/0!</v>
      </c>
      <c r="Q29" s="2"/>
      <c r="R29" s="2"/>
      <c r="S29" s="12" t="e">
        <f>SUM(R29/Q29)</f>
        <v>#DIV/0!</v>
      </c>
      <c r="T29" s="2"/>
      <c r="U29" s="2"/>
      <c r="V29" s="12" t="e">
        <f>SUM(U29/T29)</f>
        <v>#DIV/0!</v>
      </c>
      <c r="W29" s="2"/>
      <c r="X29" s="2"/>
      <c r="Y29" s="12" t="e">
        <f>SUM(X29/W29)</f>
        <v>#DIV/0!</v>
      </c>
      <c r="Z29" s="2"/>
      <c r="AA29" s="2"/>
      <c r="AB29" s="12" t="e">
        <f>SUM(AA29/Z29)</f>
        <v>#DIV/0!</v>
      </c>
      <c r="AC29" s="2"/>
      <c r="AD29" s="2"/>
      <c r="AE29" s="12" t="e">
        <f>SUM(AD29/AC29)</f>
        <v>#DIV/0!</v>
      </c>
      <c r="AF29" s="2"/>
      <c r="AG29" s="2"/>
      <c r="AH29" s="12" t="e">
        <f>SUM(AG29/AF29)</f>
        <v>#DIV/0!</v>
      </c>
      <c r="AI29" s="2"/>
      <c r="AJ29" s="2"/>
      <c r="AK29" s="11" t="e">
        <f>SUM(AJ29/AI29)</f>
        <v>#DIV/0!</v>
      </c>
      <c r="AL29" s="2"/>
      <c r="AM29" s="2"/>
      <c r="AN29" s="12" t="e">
        <f>SUM(AM29/AL29)</f>
        <v>#DIV/0!</v>
      </c>
      <c r="AO29" s="2"/>
      <c r="AP29" s="2"/>
      <c r="AQ29" s="12" t="e">
        <f>SUM(AP29/AO29)</f>
        <v>#DIV/0!</v>
      </c>
      <c r="AR29" s="2"/>
      <c r="AS29" s="2"/>
      <c r="AT29" s="12" t="e">
        <f>SUM(AS29/AR29)</f>
        <v>#DIV/0!</v>
      </c>
      <c r="AU29" s="2"/>
      <c r="AV29" s="2"/>
      <c r="AW29" s="12" t="e">
        <f>SUM(AV29/AU29)</f>
        <v>#DIV/0!</v>
      </c>
      <c r="AX29" s="2"/>
      <c r="AY29" s="2"/>
      <c r="AZ29" s="12" t="e">
        <f>SUM(AY29/AX29)</f>
        <v>#DIV/0!</v>
      </c>
      <c r="BA29" s="2"/>
      <c r="BB29" s="2"/>
      <c r="BC29" s="12" t="e">
        <f>SUM(BB29/BA29)</f>
        <v>#DIV/0!</v>
      </c>
      <c r="BD29" s="2"/>
      <c r="BE29" s="2"/>
      <c r="BF29" s="12" t="e">
        <f>SUM(BE29/BD29)</f>
        <v>#DIV/0!</v>
      </c>
      <c r="BG29" s="2"/>
      <c r="BH29" s="2"/>
      <c r="BI29" s="12" t="e">
        <f>SUM(BH29/BG29)</f>
        <v>#DIV/0!</v>
      </c>
      <c r="BJ29" s="2"/>
      <c r="BK29" s="2"/>
      <c r="BL29" s="12" t="e">
        <f>SUM(BK29/BJ29)</f>
        <v>#DIV/0!</v>
      </c>
      <c r="BM29" s="2"/>
      <c r="BN29" s="2"/>
      <c r="BO29" s="12" t="e">
        <f>SUM(BN29/BM29)</f>
        <v>#DIV/0!</v>
      </c>
      <c r="BP29" s="2"/>
      <c r="BQ29" s="2"/>
      <c r="BR29" s="12" t="e">
        <f>SUM(BQ29/BP29)</f>
        <v>#DIV/0!</v>
      </c>
      <c r="BS29" s="2"/>
      <c r="BT29" s="2"/>
      <c r="BU29" s="12" t="e">
        <f>SUM(BT29/BS29)</f>
        <v>#DIV/0!</v>
      </c>
      <c r="BV29" s="2"/>
      <c r="BW29" s="2"/>
      <c r="BX29" s="12" t="e">
        <f>SUM(BW29/BV29)</f>
        <v>#DIV/0!</v>
      </c>
      <c r="BY29" s="2"/>
      <c r="BZ29" s="2"/>
      <c r="CA29" s="12" t="e">
        <f>SUM(BZ29/BY29)</f>
        <v>#DIV/0!</v>
      </c>
      <c r="CB29" s="1">
        <f t="shared" si="29"/>
        <v>0</v>
      </c>
      <c r="CC29" s="3">
        <f t="shared" si="29"/>
        <v>0</v>
      </c>
      <c r="CD29" s="19" t="e">
        <f>SUM(CC29/CB29)</f>
        <v>#DIV/0!</v>
      </c>
      <c r="CF29" s="23"/>
      <c r="CG29" s="23"/>
      <c r="CH29" s="23"/>
      <c r="CI29" s="23"/>
    </row>
    <row r="30" spans="1:87" ht="16.5" hidden="1" thickBot="1" x14ac:dyDescent="0.3">
      <c r="A30" s="7" t="s">
        <v>47</v>
      </c>
      <c r="B30" s="37"/>
      <c r="C30" s="24"/>
      <c r="D30" s="12" t="e">
        <f>SUM(C30/B30)</f>
        <v>#DIV/0!</v>
      </c>
      <c r="E30" s="24"/>
      <c r="F30" s="24"/>
      <c r="G30" s="12" t="e">
        <f>SUM(F30/E30)</f>
        <v>#DIV/0!</v>
      </c>
      <c r="H30" s="24"/>
      <c r="I30" s="24"/>
      <c r="J30" s="12" t="e">
        <f>SUM(I30/H30)</f>
        <v>#DIV/0!</v>
      </c>
      <c r="K30" s="24"/>
      <c r="L30" s="24"/>
      <c r="M30" s="12" t="e">
        <f>SUM(L30/K30)</f>
        <v>#DIV/0!</v>
      </c>
      <c r="N30" s="24"/>
      <c r="O30" s="24"/>
      <c r="P30" s="12" t="e">
        <f>SUM(O30/N30)</f>
        <v>#DIV/0!</v>
      </c>
      <c r="Q30" s="24"/>
      <c r="R30" s="24"/>
      <c r="S30" s="12" t="e">
        <f>SUM(R30/Q30)</f>
        <v>#DIV/0!</v>
      </c>
      <c r="T30" s="24"/>
      <c r="U30" s="24"/>
      <c r="V30" s="12" t="e">
        <f>SUM(U30/T30)</f>
        <v>#DIV/0!</v>
      </c>
      <c r="W30" s="24"/>
      <c r="X30" s="24"/>
      <c r="Y30" s="12" t="e">
        <f>SUM(X30/W30)</f>
        <v>#DIV/0!</v>
      </c>
      <c r="Z30" s="24"/>
      <c r="AA30" s="24"/>
      <c r="AB30" s="12" t="e">
        <f>SUM(AA30/Z30)</f>
        <v>#DIV/0!</v>
      </c>
      <c r="AC30" s="24"/>
      <c r="AD30" s="24"/>
      <c r="AE30" s="12" t="e">
        <f>SUM(AD30/AC30)</f>
        <v>#DIV/0!</v>
      </c>
      <c r="AF30" s="38"/>
      <c r="AG30" s="38"/>
      <c r="AH30" s="12" t="e">
        <f>SUM(AG30/AF30)</f>
        <v>#DIV/0!</v>
      </c>
      <c r="AI30" s="24"/>
      <c r="AJ30" s="24"/>
      <c r="AK30" s="11" t="e">
        <f>SUM(AJ30/AI30)</f>
        <v>#DIV/0!</v>
      </c>
      <c r="AL30" s="24"/>
      <c r="AM30" s="24"/>
      <c r="AN30" s="12" t="e">
        <f>SUM(AM30/AL30)</f>
        <v>#DIV/0!</v>
      </c>
      <c r="AO30" s="24"/>
      <c r="AP30" s="24"/>
      <c r="AQ30" s="12" t="e">
        <f>SUM(AP30/AO30)</f>
        <v>#DIV/0!</v>
      </c>
      <c r="AR30" s="24"/>
      <c r="AS30" s="24"/>
      <c r="AT30" s="12" t="e">
        <f>SUM(AS30/AR30)</f>
        <v>#DIV/0!</v>
      </c>
      <c r="AU30" s="24"/>
      <c r="AV30" s="24"/>
      <c r="AW30" s="12" t="e">
        <f>SUM(AV30/AU30)</f>
        <v>#DIV/0!</v>
      </c>
      <c r="AX30" s="24"/>
      <c r="AY30" s="24"/>
      <c r="AZ30" s="12" t="e">
        <f>SUM(AY30/AX30)</f>
        <v>#DIV/0!</v>
      </c>
      <c r="BA30" s="24"/>
      <c r="BB30" s="24"/>
      <c r="BC30" s="12" t="e">
        <f>SUM(BB30/BA30)</f>
        <v>#DIV/0!</v>
      </c>
      <c r="BD30" s="24"/>
      <c r="BE30" s="24"/>
      <c r="BF30" s="12" t="e">
        <f>SUM(BE30/BD30)</f>
        <v>#DIV/0!</v>
      </c>
      <c r="BG30" s="24"/>
      <c r="BH30" s="24"/>
      <c r="BI30" s="12" t="e">
        <f>SUM(BH30/BG30)</f>
        <v>#DIV/0!</v>
      </c>
      <c r="BJ30" s="24"/>
      <c r="BK30" s="24"/>
      <c r="BL30" s="12" t="e">
        <f>SUM(BK30/BJ30)</f>
        <v>#DIV/0!</v>
      </c>
      <c r="BM30" s="24"/>
      <c r="BN30" s="24"/>
      <c r="BO30" s="12" t="e">
        <f>SUM(BN30/BM30)</f>
        <v>#DIV/0!</v>
      </c>
      <c r="BP30" s="24"/>
      <c r="BQ30" s="24"/>
      <c r="BR30" s="12" t="e">
        <f>SUM(BQ30/BP30)</f>
        <v>#DIV/0!</v>
      </c>
      <c r="BS30" s="24"/>
      <c r="BT30" s="24"/>
      <c r="BU30" s="12" t="e">
        <f>SUM(BT30/BS30)</f>
        <v>#DIV/0!</v>
      </c>
      <c r="BV30" s="24"/>
      <c r="BW30" s="24"/>
      <c r="BX30" s="12" t="e">
        <f>SUM(BW30/BV30)</f>
        <v>#DIV/0!</v>
      </c>
      <c r="BY30" s="24"/>
      <c r="BZ30" s="24"/>
      <c r="CA30" s="12" t="e">
        <f>SUM(BZ30/BY30)</f>
        <v>#DIV/0!</v>
      </c>
      <c r="CB30" s="3">
        <f t="shared" si="29"/>
        <v>0</v>
      </c>
      <c r="CC30" s="3">
        <f t="shared" si="29"/>
        <v>0</v>
      </c>
      <c r="CD30" s="19" t="e">
        <f>SUM(CC30/CB30)</f>
        <v>#DIV/0!</v>
      </c>
      <c r="CF30" s="27"/>
      <c r="CG30" s="27"/>
      <c r="CH30" s="23"/>
      <c r="CI30" s="23"/>
    </row>
    <row r="31" spans="1:87" ht="32.25" hidden="1" thickBot="1" x14ac:dyDescent="0.3">
      <c r="A31" s="7" t="s">
        <v>48</v>
      </c>
      <c r="B31" s="37" t="e">
        <f>(B30+B29)/B26*100</f>
        <v>#DIV/0!</v>
      </c>
      <c r="C31" s="24" t="e">
        <f>(C30+C29)/C26*100</f>
        <v>#DIV/0!</v>
      </c>
      <c r="D31" s="12"/>
      <c r="E31" s="24" t="e">
        <f>(E30+E29)/E26*100</f>
        <v>#DIV/0!</v>
      </c>
      <c r="F31" s="24" t="e">
        <f>(F30+F29)/F26*100</f>
        <v>#DIV/0!</v>
      </c>
      <c r="G31" s="12"/>
      <c r="H31" s="24" t="e">
        <f>(H30+H29)/H26*100</f>
        <v>#DIV/0!</v>
      </c>
      <c r="I31" s="24" t="e">
        <f>(I30+I29)/I26*100</f>
        <v>#DIV/0!</v>
      </c>
      <c r="J31" s="12"/>
      <c r="K31" s="24" t="e">
        <f>(K30+K29)/K26*100</f>
        <v>#DIV/0!</v>
      </c>
      <c r="L31" s="24" t="e">
        <f>(L30+L29)/L26*100</f>
        <v>#DIV/0!</v>
      </c>
      <c r="M31" s="12"/>
      <c r="N31" s="24" t="e">
        <f>(N30+N29)/N26*100</f>
        <v>#DIV/0!</v>
      </c>
      <c r="O31" s="24" t="e">
        <f>(O30+O29)/O26*100</f>
        <v>#DIV/0!</v>
      </c>
      <c r="P31" s="12"/>
      <c r="Q31" s="24" t="e">
        <f>(Q30+Q29)/Q26*100</f>
        <v>#DIV/0!</v>
      </c>
      <c r="R31" s="24" t="e">
        <f>(R30+R29)/R26*100</f>
        <v>#DIV/0!</v>
      </c>
      <c r="S31" s="12"/>
      <c r="T31" s="24" t="e">
        <f>(T30+T29)/T26*100</f>
        <v>#DIV/0!</v>
      </c>
      <c r="U31" s="24" t="e">
        <f>(U30+U29)/U26*100</f>
        <v>#DIV/0!</v>
      </c>
      <c r="V31" s="12"/>
      <c r="W31" s="24">
        <f>(W30+W29)/W26*100</f>
        <v>0</v>
      </c>
      <c r="X31" s="24" t="e">
        <f>(X30+X29)/X26*100</f>
        <v>#DIV/0!</v>
      </c>
      <c r="Y31" s="12"/>
      <c r="Z31" s="24" t="e">
        <f>(Z30+Z29)/Z26*100</f>
        <v>#DIV/0!</v>
      </c>
      <c r="AA31" s="24" t="e">
        <f>(AA30+AA29)/AA26*100</f>
        <v>#DIV/0!</v>
      </c>
      <c r="AB31" s="12"/>
      <c r="AC31" s="24" t="e">
        <f>(AC30+AC29)/AC26*100</f>
        <v>#DIV/0!</v>
      </c>
      <c r="AD31" s="24" t="e">
        <f>(AD30+AD29)/AD26*100</f>
        <v>#DIV/0!</v>
      </c>
      <c r="AE31" s="12"/>
      <c r="AF31" s="24" t="e">
        <f>(AF30+AF29)/AF26*100</f>
        <v>#DIV/0!</v>
      </c>
      <c r="AG31" s="24" t="e">
        <f>(AG30+AG29)/AG26*100</f>
        <v>#DIV/0!</v>
      </c>
      <c r="AH31" s="12"/>
      <c r="AI31" s="24" t="e">
        <f>(AI30+AI29)/AI26*100</f>
        <v>#DIV/0!</v>
      </c>
      <c r="AJ31" s="24" t="e">
        <f>(AJ30+AJ29)/AJ26*100</f>
        <v>#DIV/0!</v>
      </c>
      <c r="AK31" s="11"/>
      <c r="AL31" s="24" t="e">
        <f>(AL30+AL29)/AL26*100</f>
        <v>#DIV/0!</v>
      </c>
      <c r="AM31" s="24" t="e">
        <f>(AM30+AM29)/AM26*100</f>
        <v>#DIV/0!</v>
      </c>
      <c r="AN31" s="12"/>
      <c r="AO31" s="24" t="e">
        <f>(AO30+AO29)/AO26*100</f>
        <v>#DIV/0!</v>
      </c>
      <c r="AP31" s="24" t="e">
        <f>(AP30+AP29)/AP26*100</f>
        <v>#DIV/0!</v>
      </c>
      <c r="AQ31" s="12"/>
      <c r="AR31" s="24" t="e">
        <f>(AR30+AR29)/AR26*100</f>
        <v>#DIV/0!</v>
      </c>
      <c r="AS31" s="24" t="e">
        <f>(AS30+AS29)/AS26*100</f>
        <v>#DIV/0!</v>
      </c>
      <c r="AT31" s="12"/>
      <c r="AU31" s="24" t="e">
        <f>(AU30+AU29)/AU26*100</f>
        <v>#DIV/0!</v>
      </c>
      <c r="AV31" s="24" t="e">
        <f>(AV30+AV29)/AV26*100</f>
        <v>#DIV/0!</v>
      </c>
      <c r="AW31" s="12"/>
      <c r="AX31" s="24" t="e">
        <f>(AX30+AX29)/AX26*100</f>
        <v>#DIV/0!</v>
      </c>
      <c r="AY31" s="24" t="e">
        <f>(AY30+AY29)/AY26*100</f>
        <v>#DIV/0!</v>
      </c>
      <c r="AZ31" s="12"/>
      <c r="BA31" s="24" t="e">
        <f>(BA30+BA29)/BA26*100</f>
        <v>#DIV/0!</v>
      </c>
      <c r="BB31" s="24" t="e">
        <f>(BB30+BB29)/BB26*100</f>
        <v>#DIV/0!</v>
      </c>
      <c r="BC31" s="12"/>
      <c r="BD31" s="24" t="e">
        <f>(BD30+BD29)/BD26*100</f>
        <v>#DIV/0!</v>
      </c>
      <c r="BE31" s="24" t="e">
        <f>(BE30+BE29)/BE26*100</f>
        <v>#DIV/0!</v>
      </c>
      <c r="BF31" s="12" t="e">
        <f>SUM(BE31/BD31)</f>
        <v>#DIV/0!</v>
      </c>
      <c r="BG31" s="24" t="e">
        <f>(BG30+BG29)/BG26*100</f>
        <v>#DIV/0!</v>
      </c>
      <c r="BH31" s="24" t="e">
        <f>(BH30+BH29)/BH26*100</f>
        <v>#DIV/0!</v>
      </c>
      <c r="BI31" s="12"/>
      <c r="BJ31" s="24" t="e">
        <f>(BJ30+BJ29)/BJ26*100</f>
        <v>#DIV/0!</v>
      </c>
      <c r="BK31" s="24" t="e">
        <f>(BK30+BK29)/BK26*100</f>
        <v>#DIV/0!</v>
      </c>
      <c r="BL31" s="12"/>
      <c r="BM31" s="24">
        <f>(BM30+BM29)/BM26*100</f>
        <v>0</v>
      </c>
      <c r="BN31" s="24" t="e">
        <f>(BN30+BN29)/BN26*100</f>
        <v>#DIV/0!</v>
      </c>
      <c r="BO31" s="12"/>
      <c r="BP31" s="24" t="e">
        <f>(BP30+BP29)/BP26*100</f>
        <v>#DIV/0!</v>
      </c>
      <c r="BQ31" s="24" t="e">
        <f>(BQ30+BQ29)/BQ26*100</f>
        <v>#DIV/0!</v>
      </c>
      <c r="BR31" s="12"/>
      <c r="BS31" s="38" t="e">
        <f>(BS30+BS29)/BS26*100</f>
        <v>#DIV/0!</v>
      </c>
      <c r="BT31" s="38" t="e">
        <f>(BT30+BT29)/BT26*100</f>
        <v>#DIV/0!</v>
      </c>
      <c r="BU31" s="12"/>
      <c r="BV31" s="24">
        <f>(BV30+BV29)/BV26*100</f>
        <v>0</v>
      </c>
      <c r="BW31" s="24" t="e">
        <f>(BW30+BW29)/BW26*100</f>
        <v>#DIV/0!</v>
      </c>
      <c r="BX31" s="12"/>
      <c r="BY31" s="24" t="e">
        <f>(BY30+BY29)/BY26*100</f>
        <v>#DIV/0!</v>
      </c>
      <c r="BZ31" s="24" t="e">
        <f>(BZ30+BZ29)/BZ26*100</f>
        <v>#DIV/0!</v>
      </c>
      <c r="CA31" s="12"/>
      <c r="CB31" s="3">
        <f>(CB30+CB29)/CB26*100</f>
        <v>0</v>
      </c>
      <c r="CC31" s="3" t="e">
        <f>(CC30+CC29)/CC26*100</f>
        <v>#DIV/0!</v>
      </c>
      <c r="CD31" s="19"/>
      <c r="CF31" s="27"/>
      <c r="CG31" s="27"/>
      <c r="CH31" s="23"/>
      <c r="CI31" s="23"/>
    </row>
    <row r="32" spans="1:87" ht="15.75" hidden="1" x14ac:dyDescent="0.25">
      <c r="A32" s="8"/>
      <c r="B32" s="2"/>
      <c r="C32" s="2"/>
      <c r="D32" s="12"/>
      <c r="E32" s="2"/>
      <c r="F32" s="2"/>
      <c r="G32" s="12"/>
      <c r="H32" s="2"/>
      <c r="I32" s="2"/>
      <c r="J32" s="12"/>
      <c r="K32" s="2"/>
      <c r="L32" s="2"/>
      <c r="M32" s="12"/>
      <c r="N32" s="2"/>
      <c r="O32" s="2"/>
      <c r="P32" s="12"/>
      <c r="Q32" s="9"/>
      <c r="R32" s="2"/>
      <c r="S32" s="12"/>
      <c r="T32" s="2"/>
      <c r="U32" s="10"/>
      <c r="V32" s="12"/>
      <c r="W32" s="2"/>
      <c r="X32" s="2"/>
      <c r="Y32" s="2"/>
      <c r="Z32" s="2"/>
      <c r="AA32" s="2"/>
      <c r="AB32" s="12"/>
      <c r="AC32" s="2"/>
      <c r="AD32" s="2"/>
      <c r="AE32" s="12"/>
      <c r="AF32" s="2"/>
      <c r="AG32" s="2"/>
      <c r="AH32" s="12"/>
      <c r="AI32" s="2"/>
      <c r="AJ32" s="2"/>
      <c r="AK32" s="11"/>
      <c r="AL32" s="2"/>
      <c r="AM32" s="2"/>
      <c r="AN32" s="12"/>
      <c r="AO32" s="2"/>
      <c r="AP32" s="2"/>
      <c r="AQ32" s="12"/>
      <c r="AR32" s="2"/>
      <c r="AS32" s="2"/>
      <c r="AT32" s="12"/>
      <c r="AU32" s="2"/>
      <c r="AV32" s="2"/>
      <c r="AW32" s="12"/>
      <c r="AX32" s="2"/>
      <c r="AY32" s="2"/>
      <c r="AZ32" s="12"/>
      <c r="BA32" s="2"/>
      <c r="BB32" s="2"/>
      <c r="BC32" s="12"/>
      <c r="BD32" s="2"/>
      <c r="BE32" s="2"/>
      <c r="BF32" s="12"/>
      <c r="BG32" s="2"/>
      <c r="BH32" s="2"/>
      <c r="BI32" s="12"/>
      <c r="BJ32" s="2"/>
      <c r="BK32" s="2"/>
      <c r="BL32" s="12"/>
      <c r="BM32" s="2"/>
      <c r="BN32" s="2"/>
      <c r="BO32" s="12"/>
      <c r="BP32" s="2"/>
      <c r="BQ32" s="2"/>
      <c r="BR32" s="12"/>
      <c r="BS32" s="2"/>
      <c r="BT32" s="2"/>
      <c r="BU32" s="12"/>
      <c r="BV32" s="2"/>
      <c r="BW32" s="2"/>
      <c r="BX32" s="12"/>
      <c r="BY32" s="2"/>
      <c r="BZ32" s="2"/>
      <c r="CA32" s="12"/>
      <c r="CB32" s="2"/>
      <c r="CC32" s="3"/>
      <c r="CD32" s="19"/>
      <c r="CF32" s="23"/>
      <c r="CG32" s="23"/>
      <c r="CH32" s="23"/>
      <c r="CI32" s="23"/>
    </row>
    <row r="33" spans="2:87" x14ac:dyDescent="0.2">
      <c r="R33" s="34"/>
      <c r="S33" s="39"/>
      <c r="T33" s="34"/>
      <c r="AY33" s="34"/>
      <c r="AZ33" s="15"/>
      <c r="BE33" s="34"/>
      <c r="BF33" s="15"/>
      <c r="BG33" s="34"/>
      <c r="CF33" s="23"/>
      <c r="CG33" s="23"/>
      <c r="CH33" s="23"/>
      <c r="CI33" s="23"/>
    </row>
    <row r="34" spans="2:87" x14ac:dyDescent="0.2">
      <c r="B34" s="41"/>
      <c r="C34" s="41"/>
      <c r="E34" s="41"/>
      <c r="F34" s="41"/>
      <c r="H34" s="41"/>
      <c r="I34" s="41"/>
      <c r="K34" s="41"/>
      <c r="L34" s="41"/>
      <c r="N34" s="41"/>
      <c r="O34" s="41"/>
      <c r="Q34" s="41"/>
      <c r="R34" s="41"/>
      <c r="T34" s="41"/>
      <c r="U34" s="41"/>
      <c r="W34" s="41"/>
      <c r="X34" s="41"/>
      <c r="Z34" s="41"/>
      <c r="AA34" s="41"/>
      <c r="AC34" s="41"/>
      <c r="AD34" s="41"/>
      <c r="AF34" s="41"/>
      <c r="AG34" s="41"/>
      <c r="AI34" s="41"/>
      <c r="AJ34" s="41"/>
      <c r="AL34" s="41"/>
      <c r="AM34" s="41"/>
      <c r="AO34" s="41"/>
      <c r="AP34" s="41"/>
      <c r="AR34" s="41"/>
      <c r="AS34" s="41"/>
      <c r="AU34" s="41"/>
      <c r="AV34" s="41"/>
      <c r="AX34" s="41"/>
      <c r="AY34" s="41"/>
      <c r="AZ34" s="34"/>
      <c r="BA34" s="41"/>
      <c r="BB34" s="41"/>
      <c r="BD34" s="41"/>
      <c r="BE34" s="42"/>
      <c r="BF34" s="15"/>
      <c r="BG34" s="42"/>
      <c r="BH34" s="41"/>
      <c r="BJ34" s="41"/>
      <c r="BK34" s="41"/>
      <c r="BM34" s="41"/>
      <c r="BN34" s="41"/>
      <c r="BP34" s="41"/>
      <c r="BQ34" s="41"/>
      <c r="BS34" s="41"/>
      <c r="BT34" s="41"/>
      <c r="BV34" s="41"/>
      <c r="BW34" s="41"/>
      <c r="BY34" s="41"/>
      <c r="BZ34" s="41"/>
      <c r="CB34" s="41"/>
      <c r="CC34" s="41"/>
      <c r="CF34" s="23"/>
      <c r="CG34" s="23"/>
      <c r="CH34" s="23"/>
      <c r="CI34" s="23"/>
    </row>
    <row r="35" spans="2:87" x14ac:dyDescent="0.2">
      <c r="BE35" s="34"/>
      <c r="BF35" s="15"/>
      <c r="BG35" s="34"/>
      <c r="CF35" s="23"/>
      <c r="CG35" s="23"/>
      <c r="CH35" s="23"/>
      <c r="CI35" s="23"/>
    </row>
    <row r="36" spans="2:87" x14ac:dyDescent="0.2">
      <c r="BD36" s="41"/>
      <c r="BE36" s="42"/>
      <c r="BF36" s="15"/>
      <c r="BG36" s="34"/>
    </row>
    <row r="37" spans="2:87" x14ac:dyDescent="0.2">
      <c r="BE37" s="34"/>
      <c r="BF37" s="34"/>
      <c r="BG37" s="34"/>
    </row>
    <row r="38" spans="2:87" x14ac:dyDescent="0.2">
      <c r="BE38" s="34"/>
      <c r="BF38" s="34"/>
      <c r="BG38" s="34"/>
    </row>
  </sheetData>
  <mergeCells count="110">
    <mergeCell ref="CD4:CD5"/>
    <mergeCell ref="BS4:BS5"/>
    <mergeCell ref="BT4:BT5"/>
    <mergeCell ref="BU4:BU5"/>
    <mergeCell ref="BV4:BV5"/>
    <mergeCell ref="BW4:BW5"/>
    <mergeCell ref="BX4:BX5"/>
    <mergeCell ref="CA4:CA5"/>
    <mergeCell ref="CB4:CB5"/>
    <mergeCell ref="BY4:BY5"/>
    <mergeCell ref="BI4:BI5"/>
    <mergeCell ref="BJ4:BJ5"/>
    <mergeCell ref="BM4:BM5"/>
    <mergeCell ref="CC4:CC5"/>
    <mergeCell ref="BN4:BN5"/>
    <mergeCell ref="BK4:BK5"/>
    <mergeCell ref="BL4:BL5"/>
    <mergeCell ref="BZ4:BZ5"/>
    <mergeCell ref="BQ4:BQ5"/>
    <mergeCell ref="BR4:BR5"/>
    <mergeCell ref="BO4:BO5"/>
    <mergeCell ref="BP4:BP5"/>
    <mergeCell ref="BF4:BF5"/>
    <mergeCell ref="BH4:BH5"/>
    <mergeCell ref="AU4:AU5"/>
    <mergeCell ref="AV4:AV5"/>
    <mergeCell ref="BB4:BB5"/>
    <mergeCell ref="BC4:BC5"/>
    <mergeCell ref="BD4:BD5"/>
    <mergeCell ref="BE4:BE5"/>
    <mergeCell ref="AO4:AO5"/>
    <mergeCell ref="AP4:AP5"/>
    <mergeCell ref="AQ4:AQ5"/>
    <mergeCell ref="AM4:AM5"/>
    <mergeCell ref="AF4:AF5"/>
    <mergeCell ref="AJ4:AJ5"/>
    <mergeCell ref="AK4:AK5"/>
    <mergeCell ref="O4:O5"/>
    <mergeCell ref="P4:P5"/>
    <mergeCell ref="AC4:AC5"/>
    <mergeCell ref="AA4:AA5"/>
    <mergeCell ref="AB4:AB5"/>
    <mergeCell ref="U4:U5"/>
    <mergeCell ref="V4:V5"/>
    <mergeCell ref="K4:K5"/>
    <mergeCell ref="L4:L5"/>
    <mergeCell ref="M4:M5"/>
    <mergeCell ref="N4:N5"/>
    <mergeCell ref="W4:W5"/>
    <mergeCell ref="X4:X5"/>
    <mergeCell ref="Y4:Y5"/>
    <mergeCell ref="Z4:Z5"/>
    <mergeCell ref="AG4:AG5"/>
    <mergeCell ref="AC3:AE3"/>
    <mergeCell ref="Q4:Q5"/>
    <mergeCell ref="R4:R5"/>
    <mergeCell ref="S4:S5"/>
    <mergeCell ref="T4:T5"/>
    <mergeCell ref="T3:V3"/>
    <mergeCell ref="W3:Y3"/>
    <mergeCell ref="AD4:AD5"/>
    <mergeCell ref="AE4:AE5"/>
    <mergeCell ref="H4:H5"/>
    <mergeCell ref="N3:P3"/>
    <mergeCell ref="Q3:S3"/>
    <mergeCell ref="AZ4:AZ5"/>
    <mergeCell ref="AS4:AS5"/>
    <mergeCell ref="AT4:AT5"/>
    <mergeCell ref="CB3:CD3"/>
    <mergeCell ref="I4:I5"/>
    <mergeCell ref="J4:J5"/>
    <mergeCell ref="BY3:CA3"/>
    <mergeCell ref="AR3:AT3"/>
    <mergeCell ref="AU3:AW3"/>
    <mergeCell ref="AX3:AZ3"/>
    <mergeCell ref="BJ3:BL3"/>
    <mergeCell ref="BM3:BO3"/>
    <mergeCell ref="AL4:AL5"/>
    <mergeCell ref="AR4:AR5"/>
    <mergeCell ref="AW4:AW5"/>
    <mergeCell ref="AX4:AX5"/>
    <mergeCell ref="BG4:BG5"/>
    <mergeCell ref="BA4:BA5"/>
    <mergeCell ref="AN4:AN5"/>
    <mergeCell ref="AY4:AY5"/>
    <mergeCell ref="Z3:AB3"/>
    <mergeCell ref="B4:B5"/>
    <mergeCell ref="C4:C5"/>
    <mergeCell ref="D4:D5"/>
    <mergeCell ref="E4:E5"/>
    <mergeCell ref="B2:CD2"/>
    <mergeCell ref="A3:A5"/>
    <mergeCell ref="B3:D3"/>
    <mergeCell ref="E3:G3"/>
    <mergeCell ref="H3:J3"/>
    <mergeCell ref="K3:M3"/>
    <mergeCell ref="BV3:BX3"/>
    <mergeCell ref="AL3:AN3"/>
    <mergeCell ref="AO3:AQ3"/>
    <mergeCell ref="BS3:BU3"/>
    <mergeCell ref="BP3:BR3"/>
    <mergeCell ref="AH4:AH5"/>
    <mergeCell ref="AI4:AI5"/>
    <mergeCell ref="AF3:AH3"/>
    <mergeCell ref="AI3:AK3"/>
    <mergeCell ref="BA3:BC3"/>
    <mergeCell ref="BD3:BF3"/>
    <mergeCell ref="BG3:BI3"/>
    <mergeCell ref="F4:F5"/>
    <mergeCell ref="G4:G5"/>
  </mergeCells>
  <phoneticPr fontId="7" type="noConversion"/>
  <pageMargins left="0.2" right="0.25" top="0.55118110236220474" bottom="0.98425196850393704" header="0.39370078740157483" footer="0.51181102362204722"/>
  <pageSetup paperSize="9" scale="75" orientation="landscape" r:id="rId1"/>
  <headerFooter alignWithMargins="0"/>
  <colBreaks count="3" manualBreakCount="3">
    <brk id="49" max="1048575" man="1"/>
    <brk id="61" max="1048575" man="1"/>
    <brk id="73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</sheetPr>
  <dimension ref="A2:CI39"/>
  <sheetViews>
    <sheetView zoomScale="85" zoomScaleNormal="85" workbookViewId="0">
      <pane xSplit="1" ySplit="5" topLeftCell="B6" activePane="bottomRight" state="frozen"/>
      <selection pane="topRight" activeCell="B1" sqref="B1"/>
      <selection pane="bottomLeft" activeCell="A5" sqref="A5"/>
      <selection pane="bottomRight" activeCell="J22" sqref="J22"/>
    </sheetView>
  </sheetViews>
  <sheetFormatPr defaultColWidth="8.85546875" defaultRowHeight="12.75" x14ac:dyDescent="0.2"/>
  <cols>
    <col min="1" max="1" width="53.42578125" style="22" customWidth="1"/>
    <col min="2" max="2" width="16.28515625" style="22" customWidth="1"/>
    <col min="3" max="3" width="15.7109375" style="22" customWidth="1"/>
    <col min="4" max="4" width="8.5703125" style="22" customWidth="1"/>
    <col min="5" max="6" width="16.28515625" style="22" customWidth="1"/>
    <col min="7" max="7" width="9.42578125" style="22" customWidth="1"/>
    <col min="8" max="8" width="16.85546875" style="22" customWidth="1"/>
    <col min="9" max="9" width="16.28515625" style="22" customWidth="1"/>
    <col min="10" max="10" width="9.28515625" style="22" customWidth="1"/>
    <col min="11" max="11" width="16.5703125" style="22" customWidth="1"/>
    <col min="12" max="12" width="16" style="22" customWidth="1"/>
    <col min="13" max="13" width="10.42578125" style="22" customWidth="1"/>
    <col min="14" max="14" width="15.85546875" style="22" customWidth="1"/>
    <col min="15" max="15" width="15.5703125" style="22" customWidth="1"/>
    <col min="16" max="16" width="9.42578125" style="22" customWidth="1"/>
    <col min="17" max="17" width="15.28515625" style="22" customWidth="1"/>
    <col min="18" max="18" width="14.28515625" style="22" customWidth="1"/>
    <col min="19" max="19" width="10.28515625" style="22" customWidth="1"/>
    <col min="20" max="20" width="16.140625" style="22" customWidth="1"/>
    <col min="21" max="21" width="15.28515625" style="22" customWidth="1"/>
    <col min="22" max="22" width="9.5703125" style="22" customWidth="1"/>
    <col min="23" max="23" width="16.5703125" style="22" customWidth="1"/>
    <col min="24" max="24" width="14.140625" style="22" customWidth="1"/>
    <col min="25" max="25" width="9.42578125" style="22" customWidth="1"/>
    <col min="26" max="27" width="16.42578125" style="22" customWidth="1"/>
    <col min="28" max="28" width="9.28515625" style="22" customWidth="1"/>
    <col min="29" max="29" width="16.85546875" style="22" customWidth="1"/>
    <col min="30" max="30" width="17.28515625" style="22" customWidth="1"/>
    <col min="31" max="31" width="9.5703125" style="22" customWidth="1"/>
    <col min="32" max="32" width="16.140625" style="22" customWidth="1"/>
    <col min="33" max="33" width="16.28515625" style="22" customWidth="1"/>
    <col min="34" max="34" width="9.28515625" style="22" customWidth="1"/>
    <col min="35" max="35" width="16.42578125" style="22" customWidth="1"/>
    <col min="36" max="36" width="15.7109375" style="22" customWidth="1"/>
    <col min="37" max="37" width="9.85546875" style="22" customWidth="1"/>
    <col min="38" max="38" width="17.140625" style="22" customWidth="1"/>
    <col min="39" max="39" width="17" style="22" customWidth="1"/>
    <col min="40" max="40" width="8.85546875" style="22"/>
    <col min="41" max="41" width="15.28515625" style="22" customWidth="1"/>
    <col min="42" max="42" width="15.7109375" style="22" customWidth="1"/>
    <col min="43" max="43" width="9.28515625" style="22" customWidth="1"/>
    <col min="44" max="44" width="16.28515625" style="22" customWidth="1"/>
    <col min="45" max="45" width="15.85546875" style="22" customWidth="1"/>
    <col min="46" max="46" width="9.5703125" style="22" customWidth="1"/>
    <col min="47" max="47" width="15.5703125" style="22" customWidth="1"/>
    <col min="48" max="48" width="15.140625" style="22" customWidth="1"/>
    <col min="49" max="49" width="10.42578125" style="22" customWidth="1"/>
    <col min="50" max="50" width="15.5703125" style="22" customWidth="1"/>
    <col min="51" max="51" width="15.140625" style="22" customWidth="1"/>
    <col min="52" max="52" width="10" style="22" customWidth="1"/>
    <col min="53" max="53" width="15.7109375" style="22" customWidth="1"/>
    <col min="54" max="54" width="14.28515625" style="22" customWidth="1"/>
    <col min="55" max="55" width="8.7109375" style="22" customWidth="1"/>
    <col min="56" max="56" width="16.85546875" style="22" customWidth="1"/>
    <col min="57" max="57" width="16" style="22" customWidth="1"/>
    <col min="58" max="58" width="8.85546875" style="22"/>
    <col min="59" max="59" width="16.5703125" style="22" customWidth="1"/>
    <col min="60" max="60" width="15.85546875" style="22" customWidth="1"/>
    <col min="61" max="61" width="8.85546875" style="22"/>
    <col min="62" max="62" width="15.140625" style="22" customWidth="1"/>
    <col min="63" max="63" width="15.28515625" style="22" customWidth="1"/>
    <col min="64" max="64" width="8.85546875" style="22"/>
    <col min="65" max="65" width="15.28515625" style="22" customWidth="1"/>
    <col min="66" max="66" width="15.42578125" style="22" customWidth="1"/>
    <col min="67" max="67" width="8.85546875" style="22"/>
    <col min="68" max="68" width="15.5703125" style="22" customWidth="1"/>
    <col min="69" max="69" width="15.7109375" style="22" customWidth="1"/>
    <col min="70" max="70" width="8.85546875" style="22"/>
    <col min="71" max="71" width="15.5703125" style="22" customWidth="1"/>
    <col min="72" max="72" width="15.140625" style="22" customWidth="1"/>
    <col min="73" max="73" width="8.85546875" style="22"/>
    <col min="74" max="74" width="16.85546875" style="22" customWidth="1"/>
    <col min="75" max="75" width="15.85546875" style="22" customWidth="1"/>
    <col min="76" max="76" width="8.85546875" style="22"/>
    <col min="77" max="77" width="17" style="22" customWidth="1"/>
    <col min="78" max="78" width="16.28515625" style="22" customWidth="1"/>
    <col min="79" max="79" width="8.85546875" style="22"/>
    <col min="80" max="80" width="18.140625" style="22" customWidth="1"/>
    <col min="81" max="81" width="17.85546875" style="22" customWidth="1"/>
    <col min="82" max="82" width="8.85546875" style="40"/>
    <col min="83" max="83" width="17.42578125" style="22" bestFit="1" customWidth="1"/>
    <col min="84" max="84" width="21.140625" style="22" customWidth="1"/>
    <col min="85" max="85" width="19.42578125" style="22" customWidth="1"/>
    <col min="86" max="16384" width="8.85546875" style="22"/>
  </cols>
  <sheetData>
    <row r="2" spans="1:87" s="21" customFormat="1" ht="22.9" customHeight="1" x14ac:dyDescent="0.3">
      <c r="A2" s="20"/>
      <c r="B2" s="49" t="s">
        <v>72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 t="s">
        <v>0</v>
      </c>
      <c r="AK2" s="49"/>
      <c r="AL2" s="49"/>
      <c r="AM2" s="49"/>
      <c r="AN2" s="49"/>
      <c r="AO2" s="49"/>
      <c r="AP2" s="49"/>
      <c r="AQ2" s="49"/>
      <c r="AR2" s="49"/>
      <c r="AS2" s="49"/>
      <c r="AT2" s="49"/>
      <c r="AU2" s="49"/>
      <c r="AV2" s="49"/>
      <c r="AW2" s="49"/>
      <c r="AX2" s="49"/>
      <c r="AY2" s="49"/>
      <c r="AZ2" s="49"/>
      <c r="BA2" s="49"/>
      <c r="BB2" s="49"/>
      <c r="BC2" s="49"/>
      <c r="BD2" s="49"/>
      <c r="BE2" s="49"/>
      <c r="BF2" s="49"/>
      <c r="BG2" s="49"/>
      <c r="BH2" s="49"/>
      <c r="BI2" s="49"/>
      <c r="BJ2" s="49"/>
      <c r="BK2" s="49"/>
      <c r="BL2" s="49"/>
      <c r="BM2" s="49"/>
      <c r="BN2" s="49"/>
      <c r="BO2" s="49"/>
      <c r="BP2" s="49"/>
      <c r="BQ2" s="49"/>
      <c r="BR2" s="49"/>
      <c r="BS2" s="49"/>
      <c r="BT2" s="49"/>
      <c r="BU2" s="49"/>
      <c r="BV2" s="49"/>
      <c r="BW2" s="49"/>
      <c r="BX2" s="49"/>
      <c r="BY2" s="49"/>
      <c r="BZ2" s="49"/>
      <c r="CA2" s="49"/>
      <c r="CB2" s="49"/>
      <c r="CC2" s="49"/>
      <c r="CD2" s="49"/>
    </row>
    <row r="3" spans="1:87" ht="15.75" x14ac:dyDescent="0.25">
      <c r="A3" s="50"/>
      <c r="B3" s="45" t="s">
        <v>1</v>
      </c>
      <c r="C3" s="46"/>
      <c r="D3" s="46"/>
      <c r="E3" s="45" t="s">
        <v>2</v>
      </c>
      <c r="F3" s="46"/>
      <c r="G3" s="46"/>
      <c r="H3" s="45" t="s">
        <v>3</v>
      </c>
      <c r="I3" s="46"/>
      <c r="J3" s="46"/>
      <c r="K3" s="45" t="s">
        <v>4</v>
      </c>
      <c r="L3" s="46"/>
      <c r="M3" s="46"/>
      <c r="N3" s="45" t="s">
        <v>5</v>
      </c>
      <c r="O3" s="46"/>
      <c r="P3" s="46"/>
      <c r="Q3" s="45" t="s">
        <v>6</v>
      </c>
      <c r="R3" s="46"/>
      <c r="S3" s="46"/>
      <c r="T3" s="45" t="s">
        <v>7</v>
      </c>
      <c r="U3" s="46"/>
      <c r="V3" s="46"/>
      <c r="W3" s="45" t="s">
        <v>8</v>
      </c>
      <c r="X3" s="46"/>
      <c r="Y3" s="46"/>
      <c r="Z3" s="45" t="s">
        <v>49</v>
      </c>
      <c r="AA3" s="46"/>
      <c r="AB3" s="46"/>
      <c r="AC3" s="45" t="s">
        <v>9</v>
      </c>
      <c r="AD3" s="46"/>
      <c r="AE3" s="46"/>
      <c r="AF3" s="45" t="s">
        <v>10</v>
      </c>
      <c r="AG3" s="46"/>
      <c r="AH3" s="46"/>
      <c r="AI3" s="45" t="s">
        <v>51</v>
      </c>
      <c r="AJ3" s="46"/>
      <c r="AK3" s="46"/>
      <c r="AL3" s="45" t="s">
        <v>11</v>
      </c>
      <c r="AM3" s="46"/>
      <c r="AN3" s="46"/>
      <c r="AO3" s="45" t="s">
        <v>12</v>
      </c>
      <c r="AP3" s="46"/>
      <c r="AQ3" s="46"/>
      <c r="AR3" s="45" t="s">
        <v>13</v>
      </c>
      <c r="AS3" s="46"/>
      <c r="AT3" s="46"/>
      <c r="AU3" s="45" t="s">
        <v>14</v>
      </c>
      <c r="AV3" s="46"/>
      <c r="AW3" s="46"/>
      <c r="AX3" s="45" t="s">
        <v>15</v>
      </c>
      <c r="AY3" s="46"/>
      <c r="AZ3" s="46"/>
      <c r="BA3" s="45" t="s">
        <v>16</v>
      </c>
      <c r="BB3" s="46"/>
      <c r="BC3" s="46"/>
      <c r="BD3" s="45" t="s">
        <v>17</v>
      </c>
      <c r="BE3" s="46"/>
      <c r="BF3" s="46"/>
      <c r="BG3" s="45" t="s">
        <v>18</v>
      </c>
      <c r="BH3" s="46"/>
      <c r="BI3" s="46"/>
      <c r="BJ3" s="45" t="s">
        <v>19</v>
      </c>
      <c r="BK3" s="46"/>
      <c r="BL3" s="46"/>
      <c r="BM3" s="45" t="s">
        <v>20</v>
      </c>
      <c r="BN3" s="46"/>
      <c r="BO3" s="46"/>
      <c r="BP3" s="45" t="s">
        <v>21</v>
      </c>
      <c r="BQ3" s="46"/>
      <c r="BR3" s="46"/>
      <c r="BS3" s="45" t="s">
        <v>22</v>
      </c>
      <c r="BT3" s="46"/>
      <c r="BU3" s="46"/>
      <c r="BV3" s="45" t="s">
        <v>23</v>
      </c>
      <c r="BW3" s="46"/>
      <c r="BX3" s="46"/>
      <c r="BY3" s="45" t="s">
        <v>24</v>
      </c>
      <c r="BZ3" s="46"/>
      <c r="CA3" s="46"/>
      <c r="CB3" s="45" t="s">
        <v>25</v>
      </c>
      <c r="CC3" s="46"/>
      <c r="CD3" s="46"/>
    </row>
    <row r="4" spans="1:87" ht="13.15" customHeight="1" x14ac:dyDescent="0.2">
      <c r="A4" s="46"/>
      <c r="B4" s="45" t="s">
        <v>26</v>
      </c>
      <c r="C4" s="45" t="s">
        <v>56</v>
      </c>
      <c r="D4" s="47" t="s">
        <v>27</v>
      </c>
      <c r="E4" s="45" t="s">
        <v>26</v>
      </c>
      <c r="F4" s="45" t="s">
        <v>56</v>
      </c>
      <c r="G4" s="47" t="s">
        <v>27</v>
      </c>
      <c r="H4" s="45" t="s">
        <v>26</v>
      </c>
      <c r="I4" s="45" t="s">
        <v>56</v>
      </c>
      <c r="J4" s="47" t="s">
        <v>27</v>
      </c>
      <c r="K4" s="45" t="s">
        <v>26</v>
      </c>
      <c r="L4" s="45" t="s">
        <v>56</v>
      </c>
      <c r="M4" s="47" t="s">
        <v>27</v>
      </c>
      <c r="N4" s="45" t="s">
        <v>26</v>
      </c>
      <c r="O4" s="45" t="s">
        <v>56</v>
      </c>
      <c r="P4" s="47" t="s">
        <v>27</v>
      </c>
      <c r="Q4" s="45" t="s">
        <v>26</v>
      </c>
      <c r="R4" s="45" t="s">
        <v>56</v>
      </c>
      <c r="S4" s="47" t="s">
        <v>27</v>
      </c>
      <c r="T4" s="45" t="s">
        <v>26</v>
      </c>
      <c r="U4" s="45" t="s">
        <v>56</v>
      </c>
      <c r="V4" s="47" t="s">
        <v>27</v>
      </c>
      <c r="W4" s="45" t="s">
        <v>26</v>
      </c>
      <c r="X4" s="45" t="s">
        <v>56</v>
      </c>
      <c r="Y4" s="47" t="s">
        <v>27</v>
      </c>
      <c r="Z4" s="45" t="s">
        <v>26</v>
      </c>
      <c r="AA4" s="45" t="s">
        <v>56</v>
      </c>
      <c r="AB4" s="47" t="s">
        <v>27</v>
      </c>
      <c r="AC4" s="45" t="s">
        <v>26</v>
      </c>
      <c r="AD4" s="45" t="s">
        <v>56</v>
      </c>
      <c r="AE4" s="47" t="s">
        <v>27</v>
      </c>
      <c r="AF4" s="45" t="s">
        <v>26</v>
      </c>
      <c r="AG4" s="45" t="s">
        <v>56</v>
      </c>
      <c r="AH4" s="47" t="s">
        <v>27</v>
      </c>
      <c r="AI4" s="45" t="s">
        <v>26</v>
      </c>
      <c r="AJ4" s="45" t="s">
        <v>56</v>
      </c>
      <c r="AK4" s="47" t="s">
        <v>27</v>
      </c>
      <c r="AL4" s="45" t="s">
        <v>26</v>
      </c>
      <c r="AM4" s="45" t="s">
        <v>56</v>
      </c>
      <c r="AN4" s="47" t="s">
        <v>27</v>
      </c>
      <c r="AO4" s="45" t="s">
        <v>26</v>
      </c>
      <c r="AP4" s="45" t="s">
        <v>56</v>
      </c>
      <c r="AQ4" s="47" t="s">
        <v>27</v>
      </c>
      <c r="AR4" s="45" t="s">
        <v>26</v>
      </c>
      <c r="AS4" s="45" t="s">
        <v>56</v>
      </c>
      <c r="AT4" s="47" t="s">
        <v>27</v>
      </c>
      <c r="AU4" s="45" t="s">
        <v>26</v>
      </c>
      <c r="AV4" s="45" t="s">
        <v>56</v>
      </c>
      <c r="AW4" s="47" t="s">
        <v>27</v>
      </c>
      <c r="AX4" s="45" t="s">
        <v>26</v>
      </c>
      <c r="AY4" s="45" t="s">
        <v>56</v>
      </c>
      <c r="AZ4" s="47" t="s">
        <v>27</v>
      </c>
      <c r="BA4" s="45" t="s">
        <v>26</v>
      </c>
      <c r="BB4" s="45" t="s">
        <v>56</v>
      </c>
      <c r="BC4" s="47" t="s">
        <v>27</v>
      </c>
      <c r="BD4" s="45" t="s">
        <v>26</v>
      </c>
      <c r="BE4" s="45" t="s">
        <v>56</v>
      </c>
      <c r="BF4" s="47" t="s">
        <v>27</v>
      </c>
      <c r="BG4" s="45" t="s">
        <v>26</v>
      </c>
      <c r="BH4" s="45" t="s">
        <v>56</v>
      </c>
      <c r="BI4" s="47" t="s">
        <v>27</v>
      </c>
      <c r="BJ4" s="45" t="s">
        <v>26</v>
      </c>
      <c r="BK4" s="45" t="s">
        <v>56</v>
      </c>
      <c r="BL4" s="47" t="s">
        <v>27</v>
      </c>
      <c r="BM4" s="45" t="s">
        <v>26</v>
      </c>
      <c r="BN4" s="45" t="s">
        <v>56</v>
      </c>
      <c r="BO4" s="47" t="s">
        <v>27</v>
      </c>
      <c r="BP4" s="45" t="s">
        <v>26</v>
      </c>
      <c r="BQ4" s="45" t="s">
        <v>56</v>
      </c>
      <c r="BR4" s="47" t="s">
        <v>27</v>
      </c>
      <c r="BS4" s="45" t="s">
        <v>26</v>
      </c>
      <c r="BT4" s="45" t="s">
        <v>56</v>
      </c>
      <c r="BU4" s="47" t="s">
        <v>27</v>
      </c>
      <c r="BV4" s="45" t="s">
        <v>26</v>
      </c>
      <c r="BW4" s="45" t="s">
        <v>56</v>
      </c>
      <c r="BX4" s="47" t="s">
        <v>27</v>
      </c>
      <c r="BY4" s="45" t="s">
        <v>26</v>
      </c>
      <c r="BZ4" s="45" t="s">
        <v>56</v>
      </c>
      <c r="CA4" s="47" t="s">
        <v>27</v>
      </c>
      <c r="CB4" s="45" t="s">
        <v>26</v>
      </c>
      <c r="CC4" s="45" t="s">
        <v>56</v>
      </c>
      <c r="CD4" s="47" t="s">
        <v>27</v>
      </c>
    </row>
    <row r="5" spans="1:87" ht="18" customHeight="1" x14ac:dyDescent="0.2">
      <c r="A5" s="46"/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  <c r="AC5" s="46"/>
      <c r="AD5" s="46"/>
      <c r="AE5" s="46"/>
      <c r="AF5" s="46"/>
      <c r="AG5" s="46"/>
      <c r="AH5" s="46"/>
      <c r="AI5" s="46"/>
      <c r="AJ5" s="46"/>
      <c r="AK5" s="46"/>
      <c r="AL5" s="46"/>
      <c r="AM5" s="46"/>
      <c r="AN5" s="46"/>
      <c r="AO5" s="46"/>
      <c r="AP5" s="46"/>
      <c r="AQ5" s="46"/>
      <c r="AR5" s="46"/>
      <c r="AS5" s="46"/>
      <c r="AT5" s="46"/>
      <c r="AU5" s="46"/>
      <c r="AV5" s="46"/>
      <c r="AW5" s="46"/>
      <c r="AX5" s="46"/>
      <c r="AY5" s="46"/>
      <c r="AZ5" s="46"/>
      <c r="BA5" s="46"/>
      <c r="BB5" s="46"/>
      <c r="BC5" s="46"/>
      <c r="BD5" s="46"/>
      <c r="BE5" s="46"/>
      <c r="BF5" s="46"/>
      <c r="BG5" s="46"/>
      <c r="BH5" s="46"/>
      <c r="BI5" s="46"/>
      <c r="BJ5" s="46"/>
      <c r="BK5" s="46"/>
      <c r="BL5" s="46"/>
      <c r="BM5" s="46"/>
      <c r="BN5" s="46"/>
      <c r="BO5" s="46"/>
      <c r="BP5" s="46"/>
      <c r="BQ5" s="46"/>
      <c r="BR5" s="46"/>
      <c r="BS5" s="46"/>
      <c r="BT5" s="46"/>
      <c r="BU5" s="46"/>
      <c r="BV5" s="46"/>
      <c r="BW5" s="46"/>
      <c r="BX5" s="46"/>
      <c r="BY5" s="46"/>
      <c r="BZ5" s="46"/>
      <c r="CA5" s="46"/>
      <c r="CB5" s="46"/>
      <c r="CC5" s="46"/>
      <c r="CD5" s="48"/>
      <c r="CF5" s="23"/>
      <c r="CG5" s="23"/>
      <c r="CH5" s="23"/>
      <c r="CI5" s="23"/>
    </row>
    <row r="6" spans="1:87" ht="15.75" x14ac:dyDescent="0.2">
      <c r="A6" s="5" t="s">
        <v>28</v>
      </c>
      <c r="B6" s="24">
        <v>242403200</v>
      </c>
      <c r="C6" s="24">
        <v>47178450.969999999</v>
      </c>
      <c r="D6" s="25">
        <f t="shared" ref="D6:D27" si="0">IF(B6&gt;0,C6/B6,0)</f>
        <v>0.1946280039619939</v>
      </c>
      <c r="E6" s="26">
        <v>54392086</v>
      </c>
      <c r="F6" s="26">
        <v>10857549.789999999</v>
      </c>
      <c r="G6" s="25">
        <f t="shared" ref="G6:G27" si="1">IF(E6&gt;0,F6/E6,0)</f>
        <v>0.19961635209210396</v>
      </c>
      <c r="H6" s="26">
        <v>1051070766.79</v>
      </c>
      <c r="I6" s="26">
        <v>263407907.46000001</v>
      </c>
      <c r="J6" s="25">
        <f t="shared" ref="J6:J27" si="2">IF(H6&gt;0,I6/H6,0)</f>
        <v>0.25060910814259946</v>
      </c>
      <c r="K6" s="26">
        <v>504179100</v>
      </c>
      <c r="L6" s="26">
        <v>113394906.03</v>
      </c>
      <c r="M6" s="25">
        <f t="shared" ref="M6:M27" si="3">IF(K6&gt;0,L6/K6,0)</f>
        <v>0.22490996955248641</v>
      </c>
      <c r="N6" s="26">
        <v>141115749</v>
      </c>
      <c r="O6" s="26">
        <v>29686013.43</v>
      </c>
      <c r="P6" s="25">
        <f t="shared" ref="P6:P27" si="4">IF(N6&gt;0,O6/N6,0)</f>
        <v>0.21036640942181442</v>
      </c>
      <c r="Q6" s="26">
        <v>101829622</v>
      </c>
      <c r="R6" s="26">
        <v>20931507.100000001</v>
      </c>
      <c r="S6" s="25">
        <f t="shared" ref="S6:S27" si="5">IF(Q6&gt;0,R6/Q6,0)</f>
        <v>0.20555420602464775</v>
      </c>
      <c r="T6" s="26">
        <v>631267077.96000004</v>
      </c>
      <c r="U6" s="26">
        <v>129222084.61</v>
      </c>
      <c r="V6" s="25">
        <f t="shared" ref="V6:V27" si="6">IF(T6&gt;0,U6/T6,0)</f>
        <v>0.20470271478055457</v>
      </c>
      <c r="W6" s="26">
        <v>87711606</v>
      </c>
      <c r="X6" s="26">
        <v>16573944.890000001</v>
      </c>
      <c r="Y6" s="25">
        <f t="shared" ref="Y6:Y27" si="7">IF(W6&gt;0,X6/W6,0)</f>
        <v>0.18895954191056541</v>
      </c>
      <c r="Z6" s="26">
        <v>363317000</v>
      </c>
      <c r="AA6" s="26">
        <v>74558299.299999997</v>
      </c>
      <c r="AB6" s="25">
        <f t="shared" ref="AB6:AB27" si="8">IF(Z6&gt;0,AA6/Z6,0)</f>
        <v>0.20521555363497992</v>
      </c>
      <c r="AC6" s="26">
        <v>356053320</v>
      </c>
      <c r="AD6" s="26">
        <v>74549540.239999995</v>
      </c>
      <c r="AE6" s="25">
        <f t="shared" ref="AE6:AE27" si="9">IF(AC6&gt;0,AD6/AC6,0)</f>
        <v>0.20937746133079169</v>
      </c>
      <c r="AF6" s="26">
        <v>61126288</v>
      </c>
      <c r="AG6" s="26">
        <v>13841141.25</v>
      </c>
      <c r="AH6" s="25">
        <f t="shared" ref="AH6:AH27" si="10">IF(AF6&gt;0,AG6/AF6,0)</f>
        <v>0.22643516730477728</v>
      </c>
      <c r="AI6" s="26">
        <v>378909466</v>
      </c>
      <c r="AJ6" s="26">
        <v>90544229.329999998</v>
      </c>
      <c r="AK6" s="25">
        <f t="shared" ref="AK6:AK27" si="11">IF(AI6&gt;0,AJ6/AI6,0)</f>
        <v>0.23896006158368183</v>
      </c>
      <c r="AL6" s="26">
        <v>687101533</v>
      </c>
      <c r="AM6" s="26">
        <v>179263880.46000001</v>
      </c>
      <c r="AN6" s="25">
        <f t="shared" ref="AN6:AN27" si="12">IF(AL6&gt;0,AM6/AL6,0)</f>
        <v>0.26089867632415836</v>
      </c>
      <c r="AO6" s="26">
        <v>209821581</v>
      </c>
      <c r="AP6" s="26">
        <v>38040643.649999999</v>
      </c>
      <c r="AQ6" s="25">
        <f t="shared" ref="AQ6:AQ27" si="13">IF(AO6&gt;0,AP6/AO6,0)</f>
        <v>0.18129995717647365</v>
      </c>
      <c r="AR6" s="26">
        <v>108493761</v>
      </c>
      <c r="AS6" s="26">
        <v>24849144.800000001</v>
      </c>
      <c r="AT6" s="25">
        <f t="shared" ref="AT6:AT27" si="14">IF(AR6&gt;0,AS6/AR6,0)</f>
        <v>0.2290375462235105</v>
      </c>
      <c r="AU6" s="26">
        <v>120464957</v>
      </c>
      <c r="AV6" s="26">
        <v>25213263.18</v>
      </c>
      <c r="AW6" s="25">
        <f t="shared" ref="AW6:AW27" si="15">IF(AU6&gt;0,AV6/AU6,0)</f>
        <v>0.20929956568199332</v>
      </c>
      <c r="AX6" s="26">
        <v>161622406</v>
      </c>
      <c r="AY6" s="26">
        <v>35245760.490000002</v>
      </c>
      <c r="AZ6" s="25">
        <f t="shared" ref="AZ6:AZ27" si="16">IF(AX6&gt;0,AY6/AX6,0)</f>
        <v>0.21807471725176522</v>
      </c>
      <c r="BA6" s="26">
        <v>79855307</v>
      </c>
      <c r="BB6" s="26">
        <v>22637558.190000001</v>
      </c>
      <c r="BC6" s="25">
        <f t="shared" ref="BC6:BC27" si="17">IF(BA6&gt;0,BB6/BA6,0)</f>
        <v>0.28348220100136867</v>
      </c>
      <c r="BD6" s="26">
        <v>303131789.51999998</v>
      </c>
      <c r="BE6" s="26">
        <v>67604935.890000001</v>
      </c>
      <c r="BF6" s="25">
        <f t="shared" ref="BF6:BF27" si="18">IF(BD6&gt;0,BE6/BD6,0)</f>
        <v>0.22302159729618054</v>
      </c>
      <c r="BG6" s="26">
        <v>273274191</v>
      </c>
      <c r="BH6" s="26">
        <v>46447550.32</v>
      </c>
      <c r="BI6" s="25">
        <f t="shared" ref="BI6:BI27" si="19">IF(BG6&gt;0,BH6/BG6,0)</f>
        <v>0.16996683861740899</v>
      </c>
      <c r="BJ6" s="26">
        <v>66234100</v>
      </c>
      <c r="BK6" s="26">
        <v>15027746.689999999</v>
      </c>
      <c r="BL6" s="25">
        <f t="shared" ref="BL6:BL27" si="20">IF(BJ6&gt;0,BK6/BJ6,0)</f>
        <v>0.22688836550960909</v>
      </c>
      <c r="BM6" s="26">
        <v>217313740</v>
      </c>
      <c r="BN6" s="26">
        <v>47522630.899999999</v>
      </c>
      <c r="BO6" s="25">
        <f t="shared" ref="BO6:BO27" si="21">IF(BM6&gt;0,BN6/BM6,0)</f>
        <v>0.21868212704820228</v>
      </c>
      <c r="BP6" s="26">
        <v>100121312</v>
      </c>
      <c r="BQ6" s="26">
        <v>25213485.91</v>
      </c>
      <c r="BR6" s="25">
        <f t="shared" ref="BR6:BR27" si="22">IF(BP6&gt;0,BQ6/BP6,0)</f>
        <v>0.2518293598669582</v>
      </c>
      <c r="BS6" s="26">
        <v>160194789.19</v>
      </c>
      <c r="BT6" s="26">
        <v>34161154.289999999</v>
      </c>
      <c r="BU6" s="25">
        <f t="shared" ref="BU6:BU27" si="23">IF(BS6&gt;0,BT6/BS6,0)</f>
        <v>0.21324759976732424</v>
      </c>
      <c r="BV6" s="26">
        <v>1710134000</v>
      </c>
      <c r="BW6" s="26">
        <v>387966907.18000001</v>
      </c>
      <c r="BX6" s="25">
        <f t="shared" ref="BX6:BX27" si="24">IF(BV6&gt;0,BW6/BV6,0)</f>
        <v>0.22686345466495608</v>
      </c>
      <c r="BY6" s="24">
        <v>4127975908</v>
      </c>
      <c r="BZ6" s="24">
        <v>964418473.48000002</v>
      </c>
      <c r="CA6" s="25">
        <f t="shared" ref="CA6:CA27" si="25">IF(BY6&gt;0,BZ6/BY6,0)</f>
        <v>0.23362986969254376</v>
      </c>
      <c r="CB6" s="3">
        <f>B6+E6+H6+K6+N6+Q6+T6+W6+Z6+AC6+AF6+AI6+AL6+AO6+AR6+AU6+AX6+BA6+BD6+BG6+BJ6+BM6+BP6+BS6+BV6+BY6</f>
        <v>12299114656.459999</v>
      </c>
      <c r="CC6" s="3">
        <f>C6+F6+I6+L6+O6+R6+U6+X6+AA6+AD6+AG6+AJ6+AM6+AP6+AS6+AV6+AY6+BB6+BE6+BH6+BK6+BN6+BQ6+BT6+BW6+BZ6</f>
        <v>2798358709.8300004</v>
      </c>
      <c r="CD6" s="44">
        <f t="shared" ref="CD6:CD27" si="26">IF(CB6&gt;0,CC6/CB6,0)</f>
        <v>0.22752521526906716</v>
      </c>
      <c r="CF6" s="27"/>
      <c r="CG6" s="27"/>
      <c r="CH6" s="23"/>
      <c r="CI6" s="23"/>
    </row>
    <row r="7" spans="1:87" ht="31.5" x14ac:dyDescent="0.2">
      <c r="A7" s="5" t="s">
        <v>29</v>
      </c>
      <c r="B7" s="24">
        <v>0</v>
      </c>
      <c r="C7" s="24">
        <v>0</v>
      </c>
      <c r="D7" s="25">
        <f t="shared" si="0"/>
        <v>0</v>
      </c>
      <c r="E7" s="26">
        <v>25447880</v>
      </c>
      <c r="F7" s="26">
        <v>5200000</v>
      </c>
      <c r="G7" s="25">
        <f t="shared" si="1"/>
        <v>0.20433922197055315</v>
      </c>
      <c r="H7" s="26">
        <v>0</v>
      </c>
      <c r="I7" s="26">
        <v>0</v>
      </c>
      <c r="J7" s="25">
        <f t="shared" si="2"/>
        <v>0</v>
      </c>
      <c r="K7" s="26">
        <v>0</v>
      </c>
      <c r="L7" s="26">
        <v>0</v>
      </c>
      <c r="M7" s="25">
        <f t="shared" si="3"/>
        <v>0</v>
      </c>
      <c r="N7" s="26">
        <v>14383008</v>
      </c>
      <c r="O7" s="26">
        <v>3490000</v>
      </c>
      <c r="P7" s="25">
        <f t="shared" si="4"/>
        <v>0.24264743508451084</v>
      </c>
      <c r="Q7" s="26">
        <v>41164842</v>
      </c>
      <c r="R7" s="26">
        <v>10100000</v>
      </c>
      <c r="S7" s="25">
        <f t="shared" si="5"/>
        <v>0.24535500464206811</v>
      </c>
      <c r="T7" s="26">
        <v>0</v>
      </c>
      <c r="U7" s="26">
        <v>0</v>
      </c>
      <c r="V7" s="25">
        <f t="shared" si="6"/>
        <v>0</v>
      </c>
      <c r="W7" s="26">
        <v>17599904</v>
      </c>
      <c r="X7" s="26">
        <v>4400000</v>
      </c>
      <c r="Y7" s="25">
        <f t="shared" si="7"/>
        <v>0.25000136364380171</v>
      </c>
      <c r="Z7" s="26">
        <v>0</v>
      </c>
      <c r="AA7" s="26">
        <v>0</v>
      </c>
      <c r="AB7" s="25">
        <f t="shared" si="8"/>
        <v>0</v>
      </c>
      <c r="AC7" s="26">
        <v>0</v>
      </c>
      <c r="AD7" s="26">
        <v>0</v>
      </c>
      <c r="AE7" s="25">
        <f t="shared" si="9"/>
        <v>0</v>
      </c>
      <c r="AF7" s="26">
        <v>48168963</v>
      </c>
      <c r="AG7" s="26">
        <v>11750000</v>
      </c>
      <c r="AH7" s="25">
        <f t="shared" si="10"/>
        <v>0.24393300723538516</v>
      </c>
      <c r="AI7" s="26">
        <v>0</v>
      </c>
      <c r="AJ7" s="26">
        <v>0</v>
      </c>
      <c r="AK7" s="25">
        <f t="shared" si="11"/>
        <v>0</v>
      </c>
      <c r="AL7" s="26">
        <v>0</v>
      </c>
      <c r="AM7" s="26">
        <v>0</v>
      </c>
      <c r="AN7" s="25">
        <f t="shared" si="12"/>
        <v>0</v>
      </c>
      <c r="AO7" s="26">
        <v>0</v>
      </c>
      <c r="AP7" s="26">
        <v>0</v>
      </c>
      <c r="AQ7" s="25">
        <f t="shared" si="13"/>
        <v>0</v>
      </c>
      <c r="AR7" s="26">
        <v>51736407</v>
      </c>
      <c r="AS7" s="26">
        <v>11540000</v>
      </c>
      <c r="AT7" s="25">
        <f t="shared" si="14"/>
        <v>0.22305375786919257</v>
      </c>
      <c r="AU7" s="26">
        <v>52916241</v>
      </c>
      <c r="AV7" s="26">
        <v>12700000</v>
      </c>
      <c r="AW7" s="25">
        <f t="shared" si="15"/>
        <v>0.24000193059820707</v>
      </c>
      <c r="AX7" s="26">
        <v>5341106</v>
      </c>
      <c r="AY7" s="26">
        <v>1200000</v>
      </c>
      <c r="AZ7" s="25">
        <f t="shared" si="16"/>
        <v>0.22467256781647846</v>
      </c>
      <c r="BA7" s="26">
        <v>29433109</v>
      </c>
      <c r="BB7" s="26">
        <v>7100000</v>
      </c>
      <c r="BC7" s="25">
        <f t="shared" si="17"/>
        <v>0.24122494161252214</v>
      </c>
      <c r="BD7" s="26">
        <v>0</v>
      </c>
      <c r="BE7" s="26">
        <v>0</v>
      </c>
      <c r="BF7" s="25">
        <f t="shared" si="18"/>
        <v>0</v>
      </c>
      <c r="BG7" s="26">
        <v>0</v>
      </c>
      <c r="BH7" s="26">
        <v>0</v>
      </c>
      <c r="BI7" s="25">
        <f t="shared" si="19"/>
        <v>0</v>
      </c>
      <c r="BJ7" s="26">
        <v>32413958</v>
      </c>
      <c r="BK7" s="26">
        <v>7900000</v>
      </c>
      <c r="BL7" s="25">
        <f t="shared" si="20"/>
        <v>0.24372216438362757</v>
      </c>
      <c r="BM7" s="26">
        <v>7784152</v>
      </c>
      <c r="BN7" s="26">
        <v>1150000</v>
      </c>
      <c r="BO7" s="25">
        <f t="shared" si="21"/>
        <v>0.14773606681883911</v>
      </c>
      <c r="BP7" s="26">
        <v>37493290</v>
      </c>
      <c r="BQ7" s="26">
        <v>5300000</v>
      </c>
      <c r="BR7" s="25">
        <f t="shared" si="22"/>
        <v>0.14135862710367642</v>
      </c>
      <c r="BS7" s="26">
        <v>3841451</v>
      </c>
      <c r="BT7" s="26">
        <v>950000</v>
      </c>
      <c r="BU7" s="25">
        <f t="shared" si="23"/>
        <v>0.24730238652009359</v>
      </c>
      <c r="BV7" s="26">
        <v>0</v>
      </c>
      <c r="BW7" s="26">
        <v>0</v>
      </c>
      <c r="BX7" s="25">
        <f t="shared" si="24"/>
        <v>0</v>
      </c>
      <c r="BY7" s="24">
        <v>0</v>
      </c>
      <c r="BZ7" s="24">
        <v>0</v>
      </c>
      <c r="CA7" s="25">
        <f t="shared" si="25"/>
        <v>0</v>
      </c>
      <c r="CB7" s="3">
        <f>B7+E7+H7+K7+N7+Q7+T7+W7+Z7+AC7+AF7+AI7+AL7+AO7+AR7+AU7+AX7+BA7+BD7+BG7+BJ7+BM7+BP7+BS7+BV7+BY7</f>
        <v>367724311</v>
      </c>
      <c r="CC7" s="3">
        <f t="shared" ref="CC7:CC12" si="27">BZ7+BW7+BT7+BQ7+BN7+BK7+BH7+BE7+BB7+AY7+AV7+AS7+AP7+AM7+AJ7+AG7+AD7+AA7+X7+U7+R7+O7+L7+I7+F7+C7</f>
        <v>82780000</v>
      </c>
      <c r="CD7" s="44">
        <f t="shared" si="26"/>
        <v>0.22511429765110091</v>
      </c>
      <c r="CF7" s="27"/>
      <c r="CG7" s="27"/>
      <c r="CH7" s="23"/>
      <c r="CI7" s="23"/>
    </row>
    <row r="8" spans="1:87" ht="47.25" x14ac:dyDescent="0.2">
      <c r="A8" s="5" t="s">
        <v>30</v>
      </c>
      <c r="B8" s="24">
        <v>232611715.88</v>
      </c>
      <c r="C8" s="24">
        <v>60541360.479999997</v>
      </c>
      <c r="D8" s="25">
        <f t="shared" si="0"/>
        <v>0.26026788999412287</v>
      </c>
      <c r="E8" s="26">
        <v>1917175.5</v>
      </c>
      <c r="F8" s="26">
        <v>1917175.5</v>
      </c>
      <c r="G8" s="25">
        <f t="shared" si="1"/>
        <v>1</v>
      </c>
      <c r="H8" s="26">
        <v>151130689.91999999</v>
      </c>
      <c r="I8" s="26">
        <v>44452422.479999997</v>
      </c>
      <c r="J8" s="25">
        <f t="shared" si="2"/>
        <v>0.29413233343625034</v>
      </c>
      <c r="K8" s="26">
        <v>182035178.74000001</v>
      </c>
      <c r="L8" s="26">
        <v>92597900.120000005</v>
      </c>
      <c r="M8" s="25">
        <f t="shared" si="3"/>
        <v>0.50868134808303811</v>
      </c>
      <c r="N8" s="26">
        <v>16555676.25</v>
      </c>
      <c r="O8" s="26">
        <v>16555676.25</v>
      </c>
      <c r="P8" s="25">
        <f t="shared" si="4"/>
        <v>1</v>
      </c>
      <c r="Q8" s="26">
        <v>4589600.4000000004</v>
      </c>
      <c r="R8" s="26">
        <v>2440637.48</v>
      </c>
      <c r="S8" s="25">
        <f t="shared" si="5"/>
        <v>0.53177559423256104</v>
      </c>
      <c r="T8" s="26">
        <v>82957626.829999998</v>
      </c>
      <c r="U8" s="26">
        <v>82041286.829999998</v>
      </c>
      <c r="V8" s="25">
        <f t="shared" si="6"/>
        <v>0.98895411989210102</v>
      </c>
      <c r="W8" s="26">
        <v>6221984.2800000003</v>
      </c>
      <c r="X8" s="26">
        <v>6221984.2800000003</v>
      </c>
      <c r="Y8" s="25">
        <f t="shared" si="7"/>
        <v>1</v>
      </c>
      <c r="Z8" s="26">
        <v>56248803.960000001</v>
      </c>
      <c r="AA8" s="26">
        <v>56248803.960000001</v>
      </c>
      <c r="AB8" s="25">
        <f t="shared" si="8"/>
        <v>1</v>
      </c>
      <c r="AC8" s="26">
        <v>576620317.25</v>
      </c>
      <c r="AD8" s="26">
        <v>195548443.90000001</v>
      </c>
      <c r="AE8" s="25">
        <f t="shared" si="9"/>
        <v>0.33912860516709448</v>
      </c>
      <c r="AF8" s="26">
        <v>15907273.609999999</v>
      </c>
      <c r="AG8" s="26">
        <v>1098565</v>
      </c>
      <c r="AH8" s="25">
        <f t="shared" si="10"/>
        <v>6.9060545944805693E-2</v>
      </c>
      <c r="AI8" s="26">
        <v>317636826.12</v>
      </c>
      <c r="AJ8" s="26">
        <v>161801742.63</v>
      </c>
      <c r="AK8" s="25">
        <f t="shared" si="11"/>
        <v>0.50939226602419496</v>
      </c>
      <c r="AL8" s="26">
        <v>167109132.13999999</v>
      </c>
      <c r="AM8" s="26">
        <v>147811208</v>
      </c>
      <c r="AN8" s="25">
        <f t="shared" si="12"/>
        <v>0.88451903320380687</v>
      </c>
      <c r="AO8" s="26">
        <v>22715305.280000001</v>
      </c>
      <c r="AP8" s="26">
        <v>4715305.28</v>
      </c>
      <c r="AQ8" s="25">
        <f t="shared" si="13"/>
        <v>0.20758273868111538</v>
      </c>
      <c r="AR8" s="26">
        <v>23831781.149999999</v>
      </c>
      <c r="AS8" s="26">
        <v>531413.15</v>
      </c>
      <c r="AT8" s="25">
        <f t="shared" si="14"/>
        <v>2.2298507470139305E-2</v>
      </c>
      <c r="AU8" s="26">
        <v>9939992.3399999999</v>
      </c>
      <c r="AV8" s="26">
        <v>9939992.3399999999</v>
      </c>
      <c r="AW8" s="25">
        <f t="shared" si="15"/>
        <v>1</v>
      </c>
      <c r="AX8" s="26">
        <v>20198341.670000002</v>
      </c>
      <c r="AY8" s="26">
        <v>13692841.66</v>
      </c>
      <c r="AZ8" s="25">
        <f t="shared" si="16"/>
        <v>0.67791910265274757</v>
      </c>
      <c r="BA8" s="26">
        <v>3815182.24</v>
      </c>
      <c r="BB8" s="26">
        <v>3815182.24</v>
      </c>
      <c r="BC8" s="25">
        <f t="shared" si="17"/>
        <v>1</v>
      </c>
      <c r="BD8" s="26">
        <v>4773133.16</v>
      </c>
      <c r="BE8" s="26">
        <v>3785394.16</v>
      </c>
      <c r="BF8" s="25">
        <f t="shared" si="18"/>
        <v>0.79306276047827673</v>
      </c>
      <c r="BG8" s="26">
        <v>68648480.349999994</v>
      </c>
      <c r="BH8" s="26">
        <v>9769780.3499999996</v>
      </c>
      <c r="BI8" s="25">
        <f t="shared" si="19"/>
        <v>0.14231604691304722</v>
      </c>
      <c r="BJ8" s="26">
        <v>3113831.77</v>
      </c>
      <c r="BK8" s="26">
        <v>3113831.77</v>
      </c>
      <c r="BL8" s="25">
        <f t="shared" si="20"/>
        <v>1</v>
      </c>
      <c r="BM8" s="26">
        <v>15749833.16</v>
      </c>
      <c r="BN8" s="26">
        <v>14948833.16</v>
      </c>
      <c r="BO8" s="25">
        <f t="shared" si="21"/>
        <v>0.94914231840662877</v>
      </c>
      <c r="BP8" s="26">
        <v>2215400</v>
      </c>
      <c r="BQ8" s="26">
        <v>2215400</v>
      </c>
      <c r="BR8" s="25">
        <f t="shared" si="22"/>
        <v>1</v>
      </c>
      <c r="BS8" s="26">
        <v>5755153.7400000002</v>
      </c>
      <c r="BT8" s="26">
        <v>5755153.7400000002</v>
      </c>
      <c r="BU8" s="25">
        <f t="shared" si="23"/>
        <v>1</v>
      </c>
      <c r="BV8" s="26">
        <v>30824034.699999999</v>
      </c>
      <c r="BW8" s="26">
        <v>30824034.699999999</v>
      </c>
      <c r="BX8" s="25">
        <f t="shared" si="24"/>
        <v>1</v>
      </c>
      <c r="BY8" s="24">
        <v>1321151171.1300001</v>
      </c>
      <c r="BZ8" s="24">
        <v>96349459.219999999</v>
      </c>
      <c r="CA8" s="25">
        <f t="shared" si="25"/>
        <v>7.2928413739050679E-2</v>
      </c>
      <c r="CB8" s="3">
        <f>B8+E8+H8+K8+N8+Q8+T8+W8+Z8+AC8+AF8+AI8+AL8+AO8+AR8+AU8+AX8+BA8+BD8+BG8+BJ8+BM8+BP8+BS8+BV8+BY8</f>
        <v>3344273641.5699997</v>
      </c>
      <c r="CC8" s="3">
        <f t="shared" si="27"/>
        <v>1068733828.6800001</v>
      </c>
      <c r="CD8" s="44">
        <f t="shared" si="26"/>
        <v>0.31957128609196983</v>
      </c>
      <c r="CF8" s="27"/>
      <c r="CG8" s="27"/>
      <c r="CH8" s="23"/>
      <c r="CI8" s="23"/>
    </row>
    <row r="9" spans="1:87" ht="47.25" x14ac:dyDescent="0.2">
      <c r="A9" s="5" t="s">
        <v>31</v>
      </c>
      <c r="B9" s="24">
        <v>346887291</v>
      </c>
      <c r="C9" s="24">
        <v>92115876.109999999</v>
      </c>
      <c r="D9" s="25">
        <f t="shared" si="0"/>
        <v>0.26554987311426176</v>
      </c>
      <c r="E9" s="26">
        <v>100447411</v>
      </c>
      <c r="F9" s="26">
        <v>24838301.09</v>
      </c>
      <c r="G9" s="25">
        <f t="shared" si="1"/>
        <v>0.24727666788743813</v>
      </c>
      <c r="H9" s="26">
        <v>767435029</v>
      </c>
      <c r="I9" s="26">
        <v>205566712.91999999</v>
      </c>
      <c r="J9" s="25">
        <f t="shared" si="2"/>
        <v>0.26786204063145519</v>
      </c>
      <c r="K9" s="26">
        <v>656049399</v>
      </c>
      <c r="L9" s="26">
        <v>178880451.00999999</v>
      </c>
      <c r="M9" s="25">
        <f t="shared" si="3"/>
        <v>0.27266308190002625</v>
      </c>
      <c r="N9" s="26">
        <v>236400441</v>
      </c>
      <c r="O9" s="26">
        <v>66290642.030000001</v>
      </c>
      <c r="P9" s="25">
        <f t="shared" si="4"/>
        <v>0.28041674435793462</v>
      </c>
      <c r="Q9" s="26">
        <v>200383216</v>
      </c>
      <c r="R9" s="26">
        <v>54178618.549999997</v>
      </c>
      <c r="S9" s="25">
        <f t="shared" si="5"/>
        <v>0.27037503255761697</v>
      </c>
      <c r="T9" s="26">
        <v>539692060</v>
      </c>
      <c r="U9" s="26">
        <v>167514103.65000001</v>
      </c>
      <c r="V9" s="25">
        <f t="shared" si="6"/>
        <v>0.310388304860368</v>
      </c>
      <c r="W9" s="26">
        <v>119081568</v>
      </c>
      <c r="X9" s="26">
        <v>32419297.390000001</v>
      </c>
      <c r="Y9" s="25">
        <f t="shared" si="7"/>
        <v>0.27224446179613626</v>
      </c>
      <c r="Z9" s="26">
        <v>544202990</v>
      </c>
      <c r="AA9" s="26">
        <v>154400661.69</v>
      </c>
      <c r="AB9" s="25">
        <f t="shared" si="8"/>
        <v>0.28371887793192757</v>
      </c>
      <c r="AC9" s="26">
        <v>546547939</v>
      </c>
      <c r="AD9" s="26">
        <v>150543430.13999999</v>
      </c>
      <c r="AE9" s="25">
        <f t="shared" si="9"/>
        <v>0.27544414569643083</v>
      </c>
      <c r="AF9" s="26">
        <v>171896408</v>
      </c>
      <c r="AG9" s="26">
        <v>48232931.219999999</v>
      </c>
      <c r="AH9" s="25">
        <f t="shared" si="10"/>
        <v>0.28059301402039766</v>
      </c>
      <c r="AI9" s="26">
        <v>939643085</v>
      </c>
      <c r="AJ9" s="26">
        <v>222935784.53999999</v>
      </c>
      <c r="AK9" s="25">
        <f t="shared" si="11"/>
        <v>0.23725581350923258</v>
      </c>
      <c r="AL9" s="26">
        <v>753303494</v>
      </c>
      <c r="AM9" s="26">
        <v>219801152.31</v>
      </c>
      <c r="AN9" s="25">
        <f t="shared" si="12"/>
        <v>0.29178299856657774</v>
      </c>
      <c r="AO9" s="26">
        <v>176928852</v>
      </c>
      <c r="AP9" s="26">
        <v>49979397.780000001</v>
      </c>
      <c r="AQ9" s="25">
        <f t="shared" si="13"/>
        <v>0.28248302758444394</v>
      </c>
      <c r="AR9" s="26">
        <v>176153099</v>
      </c>
      <c r="AS9" s="26">
        <v>48189618.259999998</v>
      </c>
      <c r="AT9" s="25">
        <f t="shared" si="14"/>
        <v>0.27356667883543734</v>
      </c>
      <c r="AU9" s="26">
        <v>132297713</v>
      </c>
      <c r="AV9" s="26">
        <v>39356003.310000002</v>
      </c>
      <c r="AW9" s="25">
        <f t="shared" si="15"/>
        <v>0.29748060202673349</v>
      </c>
      <c r="AX9" s="26">
        <v>214498932</v>
      </c>
      <c r="AY9" s="26">
        <v>51197232.770000003</v>
      </c>
      <c r="AZ9" s="25">
        <f t="shared" si="16"/>
        <v>0.23868292626277507</v>
      </c>
      <c r="BA9" s="26">
        <v>113080688</v>
      </c>
      <c r="BB9" s="26">
        <v>31648222.710000001</v>
      </c>
      <c r="BC9" s="25">
        <f t="shared" si="17"/>
        <v>0.27987292321744628</v>
      </c>
      <c r="BD9" s="26">
        <v>318112468</v>
      </c>
      <c r="BE9" s="26">
        <v>95632018.730000004</v>
      </c>
      <c r="BF9" s="25">
        <f t="shared" si="18"/>
        <v>0.30062329631795509</v>
      </c>
      <c r="BG9" s="26">
        <v>195208852</v>
      </c>
      <c r="BH9" s="26">
        <v>61959293.170000002</v>
      </c>
      <c r="BI9" s="25">
        <f t="shared" si="19"/>
        <v>0.31740001816106167</v>
      </c>
      <c r="BJ9" s="26">
        <v>147357981</v>
      </c>
      <c r="BK9" s="26">
        <v>38757843.25</v>
      </c>
      <c r="BL9" s="25">
        <f t="shared" si="20"/>
        <v>0.26301828368563218</v>
      </c>
      <c r="BM9" s="26">
        <v>260044712</v>
      </c>
      <c r="BN9" s="26">
        <v>72156142.939999998</v>
      </c>
      <c r="BO9" s="25">
        <f t="shared" si="21"/>
        <v>0.27747590937361571</v>
      </c>
      <c r="BP9" s="26">
        <v>223783211</v>
      </c>
      <c r="BQ9" s="26">
        <v>62236478.07</v>
      </c>
      <c r="BR9" s="25">
        <f t="shared" si="22"/>
        <v>0.2781105776071825</v>
      </c>
      <c r="BS9" s="26">
        <v>163894260</v>
      </c>
      <c r="BT9" s="26">
        <v>50719200.049999997</v>
      </c>
      <c r="BU9" s="25">
        <f t="shared" si="23"/>
        <v>0.3094629430585305</v>
      </c>
      <c r="BV9" s="26">
        <v>1443719718</v>
      </c>
      <c r="BW9" s="26">
        <v>399956425.68000001</v>
      </c>
      <c r="BX9" s="25">
        <f t="shared" si="24"/>
        <v>0.27703190632740254</v>
      </c>
      <c r="BY9" s="24">
        <v>3943636838</v>
      </c>
      <c r="BZ9" s="24">
        <v>1053235935.92</v>
      </c>
      <c r="CA9" s="25">
        <f t="shared" si="25"/>
        <v>0.26707224300454208</v>
      </c>
      <c r="CB9" s="3">
        <f>B9+E9+H9+K9+N9+Q9+T9+W9+Z9+AC9+AF9+AI9+AL9+AO9+AR9+AU9+AX9+BA9+BD9+BG9+BJ9+BM9+BP9+BS9+BV9+BY9</f>
        <v>13430687655</v>
      </c>
      <c r="CC9" s="3">
        <f t="shared" si="27"/>
        <v>3672741775.2900004</v>
      </c>
      <c r="CD9" s="44">
        <f t="shared" si="26"/>
        <v>0.273458952336123</v>
      </c>
      <c r="CF9" s="27"/>
      <c r="CG9" s="27"/>
      <c r="CH9" s="23"/>
      <c r="CI9" s="23"/>
    </row>
    <row r="10" spans="1:87" ht="31.5" x14ac:dyDescent="0.2">
      <c r="A10" s="5" t="s">
        <v>50</v>
      </c>
      <c r="B10" s="24">
        <v>578090</v>
      </c>
      <c r="C10" s="24">
        <v>64232</v>
      </c>
      <c r="D10" s="25">
        <f t="shared" si="0"/>
        <v>0.11111072670345448</v>
      </c>
      <c r="E10" s="26">
        <v>484340</v>
      </c>
      <c r="F10" s="26">
        <v>80724</v>
      </c>
      <c r="G10" s="25">
        <f t="shared" si="1"/>
        <v>0.16666804311021183</v>
      </c>
      <c r="H10" s="26">
        <v>8468650</v>
      </c>
      <c r="I10" s="26">
        <v>7202605.6699999999</v>
      </c>
      <c r="J10" s="25">
        <f t="shared" si="2"/>
        <v>0.85050222526612862</v>
      </c>
      <c r="K10" s="26">
        <v>4762518.5</v>
      </c>
      <c r="L10" s="26">
        <v>3827680.5</v>
      </c>
      <c r="M10" s="25">
        <f t="shared" si="3"/>
        <v>0.80370931892443043</v>
      </c>
      <c r="N10" s="26">
        <v>437470</v>
      </c>
      <c r="O10" s="26">
        <v>62785.33</v>
      </c>
      <c r="P10" s="25">
        <f t="shared" si="4"/>
        <v>0.14351916702859624</v>
      </c>
      <c r="Q10" s="26">
        <v>640580</v>
      </c>
      <c r="R10" s="26">
        <v>106764</v>
      </c>
      <c r="S10" s="25">
        <f t="shared" si="5"/>
        <v>0.16666770739017764</v>
      </c>
      <c r="T10" s="26">
        <v>1906130</v>
      </c>
      <c r="U10" s="26">
        <v>255192</v>
      </c>
      <c r="V10" s="25">
        <f t="shared" si="6"/>
        <v>0.13387964094788918</v>
      </c>
      <c r="W10" s="26">
        <v>1464954.78</v>
      </c>
      <c r="X10" s="26">
        <v>1164196.78</v>
      </c>
      <c r="Y10" s="25">
        <f t="shared" si="7"/>
        <v>0.79469809982803696</v>
      </c>
      <c r="Z10" s="26">
        <v>731830</v>
      </c>
      <c r="AA10" s="26">
        <v>111972</v>
      </c>
      <c r="AB10" s="25">
        <f t="shared" si="8"/>
        <v>0.15300274653949689</v>
      </c>
      <c r="AC10" s="26">
        <v>1531150</v>
      </c>
      <c r="AD10" s="26">
        <v>254828.46</v>
      </c>
      <c r="AE10" s="25">
        <f t="shared" si="9"/>
        <v>0.16642945498481532</v>
      </c>
      <c r="AF10" s="26">
        <v>437470</v>
      </c>
      <c r="AG10" s="26">
        <v>36456</v>
      </c>
      <c r="AH10" s="25">
        <f t="shared" si="10"/>
        <v>8.333371431183853E-2</v>
      </c>
      <c r="AI10" s="26">
        <v>2641980</v>
      </c>
      <c r="AJ10" s="26">
        <v>2082122</v>
      </c>
      <c r="AK10" s="25">
        <f t="shared" si="11"/>
        <v>0.78809150712723031</v>
      </c>
      <c r="AL10" s="26">
        <v>20562810</v>
      </c>
      <c r="AM10" s="26">
        <v>174468</v>
      </c>
      <c r="AN10" s="25">
        <f t="shared" si="12"/>
        <v>8.4846380431468273E-3</v>
      </c>
      <c r="AO10" s="26">
        <v>437470</v>
      </c>
      <c r="AP10" s="26">
        <v>72912</v>
      </c>
      <c r="AQ10" s="25">
        <f t="shared" si="13"/>
        <v>0.16666742862367706</v>
      </c>
      <c r="AR10" s="26">
        <v>1448606.63</v>
      </c>
      <c r="AS10" s="26">
        <v>953848.63</v>
      </c>
      <c r="AT10" s="25">
        <f t="shared" si="14"/>
        <v>0.65845938451903951</v>
      </c>
      <c r="AU10" s="26">
        <v>5360832.42</v>
      </c>
      <c r="AV10" s="26">
        <v>4858755.99</v>
      </c>
      <c r="AW10" s="25">
        <f t="shared" si="15"/>
        <v>0.90634356930709659</v>
      </c>
      <c r="AX10" s="26">
        <v>437470</v>
      </c>
      <c r="AY10" s="26">
        <v>72912</v>
      </c>
      <c r="AZ10" s="25">
        <f t="shared" si="16"/>
        <v>0.16666742862367706</v>
      </c>
      <c r="BA10" s="26">
        <v>593710</v>
      </c>
      <c r="BB10" s="26">
        <v>72912</v>
      </c>
      <c r="BC10" s="25">
        <f t="shared" si="17"/>
        <v>0.12280743123747284</v>
      </c>
      <c r="BD10" s="26">
        <v>1046810</v>
      </c>
      <c r="BE10" s="26">
        <v>174468</v>
      </c>
      <c r="BF10" s="25">
        <f t="shared" si="18"/>
        <v>0.16666634823893542</v>
      </c>
      <c r="BG10" s="26">
        <v>859320</v>
      </c>
      <c r="BH10" s="26">
        <v>140616</v>
      </c>
      <c r="BI10" s="25">
        <f t="shared" si="19"/>
        <v>0.16363636363636364</v>
      </c>
      <c r="BJ10" s="26">
        <v>484340</v>
      </c>
      <c r="BK10" s="26">
        <v>80724</v>
      </c>
      <c r="BL10" s="25">
        <f t="shared" si="20"/>
        <v>0.16666804311021183</v>
      </c>
      <c r="BM10" s="26">
        <v>20078090</v>
      </c>
      <c r="BN10" s="26">
        <v>96348</v>
      </c>
      <c r="BO10" s="25">
        <f t="shared" si="21"/>
        <v>4.7986636179038946E-3</v>
      </c>
      <c r="BP10" s="26">
        <v>457470</v>
      </c>
      <c r="BQ10" s="26">
        <v>72912</v>
      </c>
      <c r="BR10" s="25">
        <f t="shared" si="22"/>
        <v>0.15938094301265657</v>
      </c>
      <c r="BS10" s="26">
        <v>613710</v>
      </c>
      <c r="BT10" s="26">
        <v>98952</v>
      </c>
      <c r="BU10" s="25">
        <f t="shared" si="23"/>
        <v>0.16123576281957278</v>
      </c>
      <c r="BV10" s="26">
        <v>562460</v>
      </c>
      <c r="BW10" s="26">
        <v>0</v>
      </c>
      <c r="BX10" s="25">
        <f t="shared" si="24"/>
        <v>0</v>
      </c>
      <c r="BY10" s="24">
        <v>723219</v>
      </c>
      <c r="BZ10" s="24">
        <v>211348.33</v>
      </c>
      <c r="CA10" s="25">
        <f t="shared" si="25"/>
        <v>0.29223282297616626</v>
      </c>
      <c r="CB10" s="3">
        <f>B10+E10+H10+K10+N10+Q10+T10+W10+Z10+AC10+AF10+AI10+AL10+AO10+AR10+AU10+AX10+BA10+BD10+BG10+BJ10+BM10+BP10+BS10+BV10+BY10</f>
        <v>77751481.330000013</v>
      </c>
      <c r="CC10" s="3">
        <f t="shared" si="27"/>
        <v>22330735.689999998</v>
      </c>
      <c r="CD10" s="44">
        <f t="shared" si="26"/>
        <v>0.28720656260196287</v>
      </c>
      <c r="CF10" s="27"/>
      <c r="CG10" s="27"/>
      <c r="CH10" s="23"/>
      <c r="CI10" s="27"/>
    </row>
    <row r="11" spans="1:87" ht="31.5" x14ac:dyDescent="0.2">
      <c r="A11" s="5" t="s">
        <v>32</v>
      </c>
      <c r="B11" s="24">
        <v>0</v>
      </c>
      <c r="C11" s="24">
        <v>0</v>
      </c>
      <c r="D11" s="25">
        <f t="shared" si="0"/>
        <v>0</v>
      </c>
      <c r="E11" s="26">
        <v>0</v>
      </c>
      <c r="F11" s="26">
        <v>0</v>
      </c>
      <c r="G11" s="25">
        <f t="shared" si="1"/>
        <v>0</v>
      </c>
      <c r="H11" s="26">
        <v>879615</v>
      </c>
      <c r="I11" s="26">
        <v>832645</v>
      </c>
      <c r="J11" s="25">
        <f t="shared" si="2"/>
        <v>0.94660163821671983</v>
      </c>
      <c r="K11" s="26">
        <v>0</v>
      </c>
      <c r="L11" s="26">
        <v>0</v>
      </c>
      <c r="M11" s="25">
        <f t="shared" si="3"/>
        <v>0</v>
      </c>
      <c r="N11" s="26">
        <v>76458168</v>
      </c>
      <c r="O11" s="26">
        <v>0</v>
      </c>
      <c r="P11" s="25">
        <f t="shared" si="4"/>
        <v>0</v>
      </c>
      <c r="Q11" s="26">
        <v>21157319</v>
      </c>
      <c r="R11" s="26">
        <v>0</v>
      </c>
      <c r="S11" s="25">
        <f t="shared" si="5"/>
        <v>0</v>
      </c>
      <c r="T11" s="26">
        <v>100000</v>
      </c>
      <c r="U11" s="26">
        <v>0</v>
      </c>
      <c r="V11" s="25">
        <f t="shared" si="6"/>
        <v>0</v>
      </c>
      <c r="W11" s="26">
        <v>312400</v>
      </c>
      <c r="X11" s="26">
        <v>46300</v>
      </c>
      <c r="Y11" s="25">
        <f t="shared" si="7"/>
        <v>0.14820742637644047</v>
      </c>
      <c r="Z11" s="26">
        <v>0</v>
      </c>
      <c r="AA11" s="26">
        <v>0</v>
      </c>
      <c r="AB11" s="25">
        <f t="shared" si="8"/>
        <v>0</v>
      </c>
      <c r="AC11" s="26">
        <v>697456</v>
      </c>
      <c r="AD11" s="26">
        <v>0</v>
      </c>
      <c r="AE11" s="25">
        <f t="shared" si="9"/>
        <v>0</v>
      </c>
      <c r="AF11" s="26">
        <v>51963835.960000001</v>
      </c>
      <c r="AG11" s="26">
        <v>0</v>
      </c>
      <c r="AH11" s="25">
        <f t="shared" si="10"/>
        <v>0</v>
      </c>
      <c r="AI11" s="26">
        <v>86000000</v>
      </c>
      <c r="AJ11" s="26">
        <v>30000</v>
      </c>
      <c r="AK11" s="25">
        <f t="shared" si="11"/>
        <v>3.4883720930232559E-4</v>
      </c>
      <c r="AL11" s="26">
        <v>0</v>
      </c>
      <c r="AM11" s="26">
        <v>1000</v>
      </c>
      <c r="AN11" s="25">
        <f t="shared" si="12"/>
        <v>0</v>
      </c>
      <c r="AO11" s="26">
        <v>49115741</v>
      </c>
      <c r="AP11" s="26">
        <v>400000</v>
      </c>
      <c r="AQ11" s="25">
        <f t="shared" si="13"/>
        <v>8.1440286119270813E-3</v>
      </c>
      <c r="AR11" s="26">
        <v>22908784.52</v>
      </c>
      <c r="AS11" s="26">
        <v>45253</v>
      </c>
      <c r="AT11" s="25">
        <f t="shared" si="14"/>
        <v>1.9753557837384555E-3</v>
      </c>
      <c r="AU11" s="26">
        <v>13972711.130000001</v>
      </c>
      <c r="AV11" s="26">
        <v>74890</v>
      </c>
      <c r="AW11" s="25">
        <f t="shared" si="15"/>
        <v>5.3597329325164398E-3</v>
      </c>
      <c r="AX11" s="26">
        <v>67640000</v>
      </c>
      <c r="AY11" s="26">
        <v>0</v>
      </c>
      <c r="AZ11" s="25">
        <f t="shared" si="16"/>
        <v>0</v>
      </c>
      <c r="BA11" s="26">
        <v>1300000</v>
      </c>
      <c r="BB11" s="26">
        <v>246770.17</v>
      </c>
      <c r="BC11" s="25">
        <f t="shared" si="17"/>
        <v>0.1898232076923077</v>
      </c>
      <c r="BD11" s="26">
        <v>13604346.310000001</v>
      </c>
      <c r="BE11" s="26">
        <v>140996.5</v>
      </c>
      <c r="BF11" s="25">
        <f t="shared" si="18"/>
        <v>1.0364077537217589E-2</v>
      </c>
      <c r="BG11" s="26">
        <v>0</v>
      </c>
      <c r="BH11" s="26">
        <v>0</v>
      </c>
      <c r="BI11" s="25">
        <f t="shared" si="19"/>
        <v>0</v>
      </c>
      <c r="BJ11" s="26">
        <v>5475069</v>
      </c>
      <c r="BK11" s="26">
        <v>2550</v>
      </c>
      <c r="BL11" s="25">
        <f t="shared" si="20"/>
        <v>4.6574755496232102E-4</v>
      </c>
      <c r="BM11" s="26">
        <v>1800000</v>
      </c>
      <c r="BN11" s="26">
        <v>0</v>
      </c>
      <c r="BO11" s="25">
        <f t="shared" si="21"/>
        <v>0</v>
      </c>
      <c r="BP11" s="26">
        <v>30000000</v>
      </c>
      <c r="BQ11" s="26">
        <v>30000000</v>
      </c>
      <c r="BR11" s="25">
        <f t="shared" si="22"/>
        <v>1</v>
      </c>
      <c r="BS11" s="26">
        <v>0</v>
      </c>
      <c r="BT11" s="26">
        <v>0</v>
      </c>
      <c r="BU11" s="25">
        <f t="shared" si="23"/>
        <v>0</v>
      </c>
      <c r="BV11" s="26">
        <v>0</v>
      </c>
      <c r="BW11" s="26">
        <v>0</v>
      </c>
      <c r="BX11" s="25">
        <f t="shared" si="24"/>
        <v>0</v>
      </c>
      <c r="BY11" s="24">
        <v>0</v>
      </c>
      <c r="BZ11" s="24">
        <v>-145000</v>
      </c>
      <c r="CA11" s="25">
        <f t="shared" si="25"/>
        <v>0</v>
      </c>
      <c r="CB11" s="3">
        <f>B11+E11+H11+K11+N11+Q11+T11+W11+Z11+AC11+AF11+AI11+AL11+AO11+AR11+AU11+AX11+BA11+BD11+BG11+BJ11+BM11+BP11+BS11+BV11+BY11</f>
        <v>443385445.92000002</v>
      </c>
      <c r="CC11" s="3">
        <f t="shared" si="27"/>
        <v>31675404.670000002</v>
      </c>
      <c r="CD11" s="44">
        <f t="shared" si="26"/>
        <v>7.1439883653093991E-2</v>
      </c>
      <c r="CF11" s="27"/>
      <c r="CG11" s="27"/>
      <c r="CH11" s="23"/>
      <c r="CI11" s="23"/>
    </row>
    <row r="12" spans="1:87" s="13" customFormat="1" ht="15.75" x14ac:dyDescent="0.25">
      <c r="A12" s="6" t="s">
        <v>33</v>
      </c>
      <c r="B12" s="28">
        <v>822480296.88</v>
      </c>
      <c r="C12" s="28">
        <v>196913968.91999999</v>
      </c>
      <c r="D12" s="16">
        <f t="shared" si="0"/>
        <v>0.23941481597428438</v>
      </c>
      <c r="E12" s="29">
        <v>182688892.5</v>
      </c>
      <c r="F12" s="29">
        <v>42893750.380000003</v>
      </c>
      <c r="G12" s="16">
        <f t="shared" si="1"/>
        <v>0.23479123329843385</v>
      </c>
      <c r="H12" s="29">
        <v>1978984750.71</v>
      </c>
      <c r="I12" s="29">
        <v>521462293.52999997</v>
      </c>
      <c r="J12" s="16">
        <f t="shared" si="2"/>
        <v>0.26349990485925423</v>
      </c>
      <c r="K12" s="29">
        <v>1346822580.4100001</v>
      </c>
      <c r="L12" s="29">
        <v>388497321.82999998</v>
      </c>
      <c r="M12" s="16">
        <f t="shared" si="3"/>
        <v>0.28845471369490516</v>
      </c>
      <c r="N12" s="29">
        <v>485312012.25</v>
      </c>
      <c r="O12" s="29">
        <v>116046617.04000001</v>
      </c>
      <c r="P12" s="16">
        <f t="shared" si="4"/>
        <v>0.23911754523030562</v>
      </c>
      <c r="Q12" s="29">
        <v>369106533.81999999</v>
      </c>
      <c r="R12" s="29">
        <v>87098881.549999997</v>
      </c>
      <c r="S12" s="16">
        <f t="shared" si="5"/>
        <v>0.23597220197807442</v>
      </c>
      <c r="T12" s="29">
        <v>1254466741.8800001</v>
      </c>
      <c r="U12" s="29">
        <v>377576514.18000001</v>
      </c>
      <c r="V12" s="16">
        <f t="shared" si="6"/>
        <v>0.30098567110208668</v>
      </c>
      <c r="W12" s="29">
        <v>232392417.06</v>
      </c>
      <c r="X12" s="29">
        <v>60825723.340000004</v>
      </c>
      <c r="Y12" s="16">
        <f t="shared" si="7"/>
        <v>0.26173712597642879</v>
      </c>
      <c r="Z12" s="29">
        <v>964500623.96000004</v>
      </c>
      <c r="AA12" s="29">
        <v>285319736.94999999</v>
      </c>
      <c r="AB12" s="16">
        <f t="shared" si="8"/>
        <v>0.29582120515230775</v>
      </c>
      <c r="AC12" s="29">
        <v>1481450182.25</v>
      </c>
      <c r="AD12" s="29">
        <v>419060904.25</v>
      </c>
      <c r="AE12" s="16">
        <f t="shared" si="9"/>
        <v>0.28287208660201979</v>
      </c>
      <c r="AF12" s="29">
        <v>349500238.56999999</v>
      </c>
      <c r="AG12" s="29">
        <v>74959093.469999999</v>
      </c>
      <c r="AH12" s="16">
        <f t="shared" si="10"/>
        <v>0.21447508527232878</v>
      </c>
      <c r="AI12" s="29">
        <v>1724831357.1199999</v>
      </c>
      <c r="AJ12" s="29">
        <v>476450863.91000003</v>
      </c>
      <c r="AK12" s="16">
        <f t="shared" si="11"/>
        <v>0.27623040475420368</v>
      </c>
      <c r="AL12" s="29">
        <v>1583304465.1400001</v>
      </c>
      <c r="AM12" s="29">
        <v>502269219.76999998</v>
      </c>
      <c r="AN12" s="16">
        <f t="shared" si="12"/>
        <v>0.31722844899928199</v>
      </c>
      <c r="AO12" s="29">
        <v>459018949.27999997</v>
      </c>
      <c r="AP12" s="29">
        <v>92631777.590000004</v>
      </c>
      <c r="AQ12" s="16">
        <f t="shared" si="13"/>
        <v>0.20180382037669417</v>
      </c>
      <c r="AR12" s="29">
        <v>384572439.30000001</v>
      </c>
      <c r="AS12" s="29">
        <v>86108277.840000004</v>
      </c>
      <c r="AT12" s="16">
        <f t="shared" si="14"/>
        <v>0.22390652329827526</v>
      </c>
      <c r="AU12" s="29">
        <v>334952446.88999999</v>
      </c>
      <c r="AV12" s="29">
        <v>88539631.769999996</v>
      </c>
      <c r="AW12" s="16">
        <f t="shared" si="15"/>
        <v>0.26433493050157308</v>
      </c>
      <c r="AX12" s="29">
        <v>469738255.67000002</v>
      </c>
      <c r="AY12" s="29">
        <v>101408746.92</v>
      </c>
      <c r="AZ12" s="16">
        <f t="shared" si="16"/>
        <v>0.21588351746092735</v>
      </c>
      <c r="BA12" s="29">
        <v>228077996.24000001</v>
      </c>
      <c r="BB12" s="29">
        <v>65520645.310000002</v>
      </c>
      <c r="BC12" s="16">
        <f t="shared" si="17"/>
        <v>0.28727297849922567</v>
      </c>
      <c r="BD12" s="29">
        <v>640668546.99000001</v>
      </c>
      <c r="BE12" s="29">
        <v>167337813.28</v>
      </c>
      <c r="BF12" s="16">
        <f t="shared" si="18"/>
        <v>0.26119249035431719</v>
      </c>
      <c r="BG12" s="29">
        <v>537990843.35000002</v>
      </c>
      <c r="BH12" s="29">
        <v>116719177.18000001</v>
      </c>
      <c r="BI12" s="16">
        <f t="shared" si="19"/>
        <v>0.21695383596717865</v>
      </c>
      <c r="BJ12" s="29">
        <v>255079279.77000001</v>
      </c>
      <c r="BK12" s="29">
        <v>64882695.710000001</v>
      </c>
      <c r="BL12" s="16">
        <f t="shared" si="20"/>
        <v>0.25436286227757682</v>
      </c>
      <c r="BM12" s="29">
        <v>522125628.02999997</v>
      </c>
      <c r="BN12" s="29">
        <v>135229055.87</v>
      </c>
      <c r="BO12" s="16">
        <f t="shared" si="21"/>
        <v>0.2589971620052906</v>
      </c>
      <c r="BP12" s="29">
        <v>394070683</v>
      </c>
      <c r="BQ12" s="29">
        <v>125038275.98</v>
      </c>
      <c r="BR12" s="16">
        <f t="shared" si="22"/>
        <v>0.31729910742941514</v>
      </c>
      <c r="BS12" s="29">
        <v>333473701.69</v>
      </c>
      <c r="BT12" s="29">
        <v>90858797.840000004</v>
      </c>
      <c r="BU12" s="16">
        <f t="shared" si="23"/>
        <v>0.27246165853421067</v>
      </c>
      <c r="BV12" s="29">
        <v>3178151422.3099999</v>
      </c>
      <c r="BW12" s="29">
        <v>811614272.13</v>
      </c>
      <c r="BX12" s="16">
        <f t="shared" si="24"/>
        <v>0.25537306574904733</v>
      </c>
      <c r="BY12" s="28">
        <v>9393487136.1299992</v>
      </c>
      <c r="BZ12" s="28">
        <v>2113224561.9000001</v>
      </c>
      <c r="CA12" s="16">
        <f t="shared" si="25"/>
        <v>0.22496699375591231</v>
      </c>
      <c r="CB12" s="3">
        <f>BY12+BV12+BS12+BP12+BM12+BJ12+BG12+BD12+BA12+AX12+AU12+AR12+AO12+AL12+AI12+AF12+AC12+Z12+W12+T12+Q12+N12+K12+H12+E12+B12</f>
        <v>29907248421.200001</v>
      </c>
      <c r="CC12" s="3">
        <f t="shared" si="27"/>
        <v>7608488618.4400005</v>
      </c>
      <c r="CD12" s="16">
        <f t="shared" si="26"/>
        <v>0.25440282941732145</v>
      </c>
      <c r="CE12" s="17"/>
      <c r="CF12" s="30"/>
      <c r="CG12" s="30"/>
      <c r="CH12" s="18"/>
      <c r="CI12" s="30"/>
    </row>
    <row r="13" spans="1:87" ht="15.75" x14ac:dyDescent="0.2">
      <c r="A13" s="5" t="s">
        <v>34</v>
      </c>
      <c r="B13" s="26">
        <v>62470094</v>
      </c>
      <c r="C13" s="26">
        <v>12361742.83</v>
      </c>
      <c r="D13" s="25">
        <f t="shared" si="0"/>
        <v>0.19788257129883621</v>
      </c>
      <c r="E13" s="26">
        <v>31089554.579999998</v>
      </c>
      <c r="F13" s="26">
        <v>5596988</v>
      </c>
      <c r="G13" s="25">
        <f t="shared" si="1"/>
        <v>0.18002792499319237</v>
      </c>
      <c r="H13" s="26">
        <v>272096022.04000002</v>
      </c>
      <c r="I13" s="26">
        <v>53757826.159999996</v>
      </c>
      <c r="J13" s="25">
        <f t="shared" si="2"/>
        <v>0.19756932040740097</v>
      </c>
      <c r="K13" s="26">
        <v>117540216</v>
      </c>
      <c r="L13" s="26">
        <v>22795260.239999998</v>
      </c>
      <c r="M13" s="25">
        <f t="shared" si="3"/>
        <v>0.19393583758600544</v>
      </c>
      <c r="N13" s="26">
        <v>44040456.359999999</v>
      </c>
      <c r="O13" s="26">
        <v>9567398.4299999997</v>
      </c>
      <c r="P13" s="25">
        <f t="shared" si="4"/>
        <v>0.21724112828879868</v>
      </c>
      <c r="Q13" s="26">
        <v>45700224.409999996</v>
      </c>
      <c r="R13" s="26">
        <v>8795275.3900000006</v>
      </c>
      <c r="S13" s="25">
        <f t="shared" si="5"/>
        <v>0.1924558468486523</v>
      </c>
      <c r="T13" s="24">
        <v>181458066.12</v>
      </c>
      <c r="U13" s="24">
        <v>32850110.370000001</v>
      </c>
      <c r="V13" s="25">
        <f t="shared" si="6"/>
        <v>0.1810341698906672</v>
      </c>
      <c r="W13" s="24">
        <v>37308214.5</v>
      </c>
      <c r="X13" s="24">
        <v>7653869.3200000003</v>
      </c>
      <c r="Y13" s="25">
        <f t="shared" si="7"/>
        <v>0.20515238862476254</v>
      </c>
      <c r="Z13" s="26">
        <v>78279163</v>
      </c>
      <c r="AA13" s="26">
        <v>15422111.300000001</v>
      </c>
      <c r="AB13" s="25">
        <f t="shared" si="8"/>
        <v>0.19701425908194753</v>
      </c>
      <c r="AC13" s="24">
        <v>106455108.65000001</v>
      </c>
      <c r="AD13" s="24">
        <v>22569572.73</v>
      </c>
      <c r="AE13" s="25">
        <f t="shared" si="9"/>
        <v>0.2120102362039156</v>
      </c>
      <c r="AF13" s="24">
        <v>33052812</v>
      </c>
      <c r="AG13" s="24">
        <v>7868137.2300000004</v>
      </c>
      <c r="AH13" s="25">
        <f t="shared" si="10"/>
        <v>0.23804743844487425</v>
      </c>
      <c r="AI13" s="26">
        <v>85565458</v>
      </c>
      <c r="AJ13" s="26">
        <v>14490692.92</v>
      </c>
      <c r="AK13" s="25">
        <f t="shared" si="11"/>
        <v>0.16935213412870412</v>
      </c>
      <c r="AL13" s="24">
        <v>147331101.59</v>
      </c>
      <c r="AM13" s="24">
        <v>27421082.079999998</v>
      </c>
      <c r="AN13" s="25">
        <f t="shared" si="12"/>
        <v>0.18611876096812668</v>
      </c>
      <c r="AO13" s="24">
        <v>56400876.509999998</v>
      </c>
      <c r="AP13" s="24">
        <v>10938612.189999999</v>
      </c>
      <c r="AQ13" s="25">
        <f t="shared" si="13"/>
        <v>0.19394401056977473</v>
      </c>
      <c r="AR13" s="24">
        <v>54828836.479999997</v>
      </c>
      <c r="AS13" s="24">
        <v>13189363.210000001</v>
      </c>
      <c r="AT13" s="25">
        <f t="shared" si="14"/>
        <v>0.24055522708039057</v>
      </c>
      <c r="AU13" s="24">
        <v>52612639.520000003</v>
      </c>
      <c r="AV13" s="24">
        <v>10713804.050000001</v>
      </c>
      <c r="AW13" s="25">
        <f t="shared" si="15"/>
        <v>0.20363555502527655</v>
      </c>
      <c r="AX13" s="24">
        <v>54540484</v>
      </c>
      <c r="AY13" s="24">
        <v>9471002.8200000003</v>
      </c>
      <c r="AZ13" s="25">
        <f t="shared" si="16"/>
        <v>0.17365087592548684</v>
      </c>
      <c r="BA13" s="24">
        <v>37780681</v>
      </c>
      <c r="BB13" s="24">
        <v>10449572.279999999</v>
      </c>
      <c r="BC13" s="25">
        <f t="shared" si="17"/>
        <v>0.27658506949623274</v>
      </c>
      <c r="BD13" s="24">
        <v>72932578.519999996</v>
      </c>
      <c r="BE13" s="24">
        <v>17033422.16</v>
      </c>
      <c r="BF13" s="25">
        <f t="shared" si="18"/>
        <v>0.23355025292748968</v>
      </c>
      <c r="BG13" s="24">
        <v>71724487</v>
      </c>
      <c r="BH13" s="24">
        <v>13496936.710000001</v>
      </c>
      <c r="BI13" s="25">
        <f t="shared" si="19"/>
        <v>0.18817752868696017</v>
      </c>
      <c r="BJ13" s="26">
        <v>40601014</v>
      </c>
      <c r="BK13" s="26">
        <v>8268863.3600000003</v>
      </c>
      <c r="BL13" s="25">
        <f t="shared" si="20"/>
        <v>0.20366149870050043</v>
      </c>
      <c r="BM13" s="26">
        <v>65505883.170000002</v>
      </c>
      <c r="BN13" s="26">
        <v>11977442.51</v>
      </c>
      <c r="BO13" s="25">
        <f t="shared" si="21"/>
        <v>0.1828452946572188</v>
      </c>
      <c r="BP13" s="26">
        <v>50456047.670000002</v>
      </c>
      <c r="BQ13" s="26">
        <v>7797275.4400000004</v>
      </c>
      <c r="BR13" s="25">
        <f t="shared" si="22"/>
        <v>0.15453599320733319</v>
      </c>
      <c r="BS13" s="26">
        <v>48135882.240000002</v>
      </c>
      <c r="BT13" s="26">
        <v>9487877.2200000007</v>
      </c>
      <c r="BU13" s="25">
        <f t="shared" si="23"/>
        <v>0.19710612496296484</v>
      </c>
      <c r="BV13" s="26">
        <v>295287987</v>
      </c>
      <c r="BW13" s="26">
        <v>54050055.140000001</v>
      </c>
      <c r="BX13" s="25">
        <f t="shared" si="24"/>
        <v>0.18304183549464884</v>
      </c>
      <c r="BY13" s="26">
        <v>526702416.60000002</v>
      </c>
      <c r="BZ13" s="26">
        <v>148505235.30000001</v>
      </c>
      <c r="CA13" s="25">
        <f t="shared" si="25"/>
        <v>0.28195282690867379</v>
      </c>
      <c r="CB13" s="3">
        <f t="shared" ref="CB13:CC26" si="28">BY13+BV13+BS13+BP13+BM13+BJ13+BG13+BD13+BA13+AX13+AU13+AR13+AO13+AL13+AI13+AF13+AC13+Z13+W13+T13+Q13+N13+K13+H13+E13+B13</f>
        <v>2669896304.9599996</v>
      </c>
      <c r="CC13" s="3">
        <f t="shared" si="28"/>
        <v>566529529.3900001</v>
      </c>
      <c r="CD13" s="19">
        <f t="shared" si="26"/>
        <v>0.21219158524528833</v>
      </c>
      <c r="CF13" s="27"/>
      <c r="CG13" s="27"/>
      <c r="CH13" s="23"/>
      <c r="CI13" s="23"/>
    </row>
    <row r="14" spans="1:87" ht="15.75" x14ac:dyDescent="0.2">
      <c r="A14" s="5" t="s">
        <v>35</v>
      </c>
      <c r="B14" s="26">
        <v>1493828</v>
      </c>
      <c r="C14" s="26">
        <v>188070.63</v>
      </c>
      <c r="D14" s="25">
        <f t="shared" si="0"/>
        <v>0.1258984501562429</v>
      </c>
      <c r="E14" s="26">
        <v>566237</v>
      </c>
      <c r="F14" s="26">
        <v>60589.7</v>
      </c>
      <c r="G14" s="25">
        <f t="shared" si="1"/>
        <v>0.10700413431125129</v>
      </c>
      <c r="H14" s="26">
        <v>3214500</v>
      </c>
      <c r="I14" s="26">
        <v>531164.65</v>
      </c>
      <c r="J14" s="25">
        <f t="shared" si="2"/>
        <v>0.16524020843054907</v>
      </c>
      <c r="K14" s="26">
        <v>2710575</v>
      </c>
      <c r="L14" s="26">
        <v>316502.84999999998</v>
      </c>
      <c r="M14" s="25">
        <f t="shared" si="3"/>
        <v>0.11676594449517168</v>
      </c>
      <c r="N14" s="26">
        <v>958941</v>
      </c>
      <c r="O14" s="26">
        <v>97813.43</v>
      </c>
      <c r="P14" s="25">
        <f t="shared" si="4"/>
        <v>0.10200150999905103</v>
      </c>
      <c r="Q14" s="26">
        <v>744504</v>
      </c>
      <c r="R14" s="26">
        <v>112364.29</v>
      </c>
      <c r="S14" s="25">
        <f t="shared" si="5"/>
        <v>0.15092503196759183</v>
      </c>
      <c r="T14" s="24">
        <v>2561191</v>
      </c>
      <c r="U14" s="24">
        <v>356343.2</v>
      </c>
      <c r="V14" s="25">
        <f t="shared" si="6"/>
        <v>0.13913183358835793</v>
      </c>
      <c r="W14" s="24">
        <v>428872</v>
      </c>
      <c r="X14" s="24">
        <v>107860</v>
      </c>
      <c r="Y14" s="25">
        <f t="shared" si="7"/>
        <v>0.25149695013896922</v>
      </c>
      <c r="Z14" s="26">
        <v>848109</v>
      </c>
      <c r="AA14" s="26">
        <v>126671.57</v>
      </c>
      <c r="AB14" s="25">
        <f t="shared" si="8"/>
        <v>0.1493576533205048</v>
      </c>
      <c r="AC14" s="24">
        <v>1785365</v>
      </c>
      <c r="AD14" s="24">
        <v>89711.92</v>
      </c>
      <c r="AE14" s="25">
        <f t="shared" si="9"/>
        <v>5.0248503807344719E-2</v>
      </c>
      <c r="AF14" s="24">
        <v>626444</v>
      </c>
      <c r="AG14" s="24">
        <v>64861.16</v>
      </c>
      <c r="AH14" s="25">
        <f t="shared" si="10"/>
        <v>0.10353864032539221</v>
      </c>
      <c r="AI14" s="26">
        <v>390321</v>
      </c>
      <c r="AJ14" s="26">
        <v>64652.959999999999</v>
      </c>
      <c r="AK14" s="25">
        <f t="shared" si="11"/>
        <v>0.16564048565155345</v>
      </c>
      <c r="AL14" s="24">
        <v>1835963</v>
      </c>
      <c r="AM14" s="24">
        <v>148657.95000000001</v>
      </c>
      <c r="AN14" s="25">
        <f t="shared" si="12"/>
        <v>8.0970014101591381E-2</v>
      </c>
      <c r="AO14" s="24">
        <v>472241</v>
      </c>
      <c r="AP14" s="24">
        <v>26675.040000000001</v>
      </c>
      <c r="AQ14" s="25">
        <f t="shared" si="13"/>
        <v>5.6486073847886994E-2</v>
      </c>
      <c r="AR14" s="24">
        <v>891478</v>
      </c>
      <c r="AS14" s="24">
        <v>116766.64</v>
      </c>
      <c r="AT14" s="25">
        <f t="shared" si="14"/>
        <v>0.13098095522267517</v>
      </c>
      <c r="AU14" s="24">
        <v>766190</v>
      </c>
      <c r="AV14" s="24">
        <v>97496.6</v>
      </c>
      <c r="AW14" s="25">
        <f t="shared" si="15"/>
        <v>0.12724859369085997</v>
      </c>
      <c r="AX14" s="24">
        <v>1163740</v>
      </c>
      <c r="AY14" s="24">
        <v>57268.56</v>
      </c>
      <c r="AZ14" s="25">
        <f t="shared" si="16"/>
        <v>4.9210785914379496E-2</v>
      </c>
      <c r="BA14" s="24">
        <v>655356</v>
      </c>
      <c r="BB14" s="24">
        <v>63711.73</v>
      </c>
      <c r="BC14" s="25">
        <f t="shared" si="17"/>
        <v>9.7216978253041098E-2</v>
      </c>
      <c r="BD14" s="24">
        <v>771007</v>
      </c>
      <c r="BE14" s="24">
        <v>142941.94</v>
      </c>
      <c r="BF14" s="25">
        <f t="shared" si="18"/>
        <v>0.18539642311937504</v>
      </c>
      <c r="BG14" s="24">
        <v>489108</v>
      </c>
      <c r="BH14" s="24">
        <v>126710</v>
      </c>
      <c r="BI14" s="25">
        <f t="shared" si="19"/>
        <v>0.25906343793190872</v>
      </c>
      <c r="BJ14" s="26">
        <v>628852</v>
      </c>
      <c r="BK14" s="26">
        <v>82838.289999999994</v>
      </c>
      <c r="BL14" s="25">
        <f t="shared" si="20"/>
        <v>0.13172938942708298</v>
      </c>
      <c r="BM14" s="26">
        <v>1361311</v>
      </c>
      <c r="BN14" s="26">
        <v>232514.89</v>
      </c>
      <c r="BO14" s="25">
        <f t="shared" si="21"/>
        <v>0.17080218260191832</v>
      </c>
      <c r="BP14" s="26">
        <v>621624</v>
      </c>
      <c r="BQ14" s="26">
        <v>0</v>
      </c>
      <c r="BR14" s="25">
        <f t="shared" si="22"/>
        <v>0</v>
      </c>
      <c r="BS14" s="26">
        <v>520429</v>
      </c>
      <c r="BT14" s="26">
        <v>21719</v>
      </c>
      <c r="BU14" s="25">
        <f t="shared" si="23"/>
        <v>4.1732878067901671E-2</v>
      </c>
      <c r="BV14" s="26">
        <v>0</v>
      </c>
      <c r="BW14" s="26">
        <v>0</v>
      </c>
      <c r="BX14" s="25">
        <f t="shared" si="24"/>
        <v>0</v>
      </c>
      <c r="BY14" s="26">
        <v>0</v>
      </c>
      <c r="BZ14" s="26">
        <v>0</v>
      </c>
      <c r="CA14" s="25">
        <f t="shared" si="25"/>
        <v>0</v>
      </c>
      <c r="CB14" s="3">
        <f t="shared" si="28"/>
        <v>26506186</v>
      </c>
      <c r="CC14" s="3">
        <f t="shared" si="28"/>
        <v>3233907</v>
      </c>
      <c r="CD14" s="19">
        <f t="shared" si="26"/>
        <v>0.12200574613035614</v>
      </c>
      <c r="CF14" s="27"/>
      <c r="CG14" s="27"/>
      <c r="CH14" s="23"/>
      <c r="CI14" s="23"/>
    </row>
    <row r="15" spans="1:87" ht="31.5" x14ac:dyDescent="0.2">
      <c r="A15" s="5" t="s">
        <v>36</v>
      </c>
      <c r="B15" s="26">
        <v>4956727</v>
      </c>
      <c r="C15" s="26">
        <v>1128269.22</v>
      </c>
      <c r="D15" s="25">
        <f t="shared" si="0"/>
        <v>0.22762383726196742</v>
      </c>
      <c r="E15" s="26">
        <v>2526398</v>
      </c>
      <c r="F15" s="26">
        <v>514759.72</v>
      </c>
      <c r="G15" s="25">
        <f t="shared" si="1"/>
        <v>0.20375242538982377</v>
      </c>
      <c r="H15" s="26">
        <v>20906142.27</v>
      </c>
      <c r="I15" s="26">
        <v>3866092.55</v>
      </c>
      <c r="J15" s="25">
        <f t="shared" si="2"/>
        <v>0.18492615711066812</v>
      </c>
      <c r="K15" s="26">
        <v>12136726</v>
      </c>
      <c r="L15" s="26">
        <v>1521277.1</v>
      </c>
      <c r="M15" s="25">
        <f t="shared" si="3"/>
        <v>0.1253449323977488</v>
      </c>
      <c r="N15" s="26">
        <v>3665032</v>
      </c>
      <c r="O15" s="26">
        <v>772464.05</v>
      </c>
      <c r="P15" s="25">
        <f t="shared" si="4"/>
        <v>0.21076597694099261</v>
      </c>
      <c r="Q15" s="26">
        <v>4830256</v>
      </c>
      <c r="R15" s="26">
        <v>1166728.8799999999</v>
      </c>
      <c r="S15" s="25">
        <f t="shared" si="5"/>
        <v>0.24154597189051674</v>
      </c>
      <c r="T15" s="24">
        <v>13823272</v>
      </c>
      <c r="U15" s="24">
        <v>2921260.7</v>
      </c>
      <c r="V15" s="25">
        <f t="shared" si="6"/>
        <v>0.21132917734672371</v>
      </c>
      <c r="W15" s="24">
        <v>3346795</v>
      </c>
      <c r="X15" s="24">
        <v>527394.9</v>
      </c>
      <c r="Y15" s="25">
        <f t="shared" si="7"/>
        <v>0.15758207479095673</v>
      </c>
      <c r="Z15" s="26">
        <v>8033689</v>
      </c>
      <c r="AA15" s="26">
        <v>1453978.49</v>
      </c>
      <c r="AB15" s="25">
        <f t="shared" si="8"/>
        <v>0.18098516011759977</v>
      </c>
      <c r="AC15" s="24">
        <v>7980156.5199999996</v>
      </c>
      <c r="AD15" s="24">
        <v>1943025.03</v>
      </c>
      <c r="AE15" s="25">
        <f t="shared" si="9"/>
        <v>0.24348207019879356</v>
      </c>
      <c r="AF15" s="24">
        <v>4895856.46</v>
      </c>
      <c r="AG15" s="24">
        <v>969414.4</v>
      </c>
      <c r="AH15" s="25">
        <f t="shared" si="10"/>
        <v>0.19800711232453086</v>
      </c>
      <c r="AI15" s="26">
        <v>8186083</v>
      </c>
      <c r="AJ15" s="26">
        <v>1345635.18</v>
      </c>
      <c r="AK15" s="25">
        <f t="shared" si="11"/>
        <v>0.16438083757518704</v>
      </c>
      <c r="AL15" s="24">
        <v>7246802</v>
      </c>
      <c r="AM15" s="24">
        <v>1305468.32</v>
      </c>
      <c r="AN15" s="25">
        <f t="shared" si="12"/>
        <v>0.1801440580272512</v>
      </c>
      <c r="AO15" s="24">
        <v>4492162</v>
      </c>
      <c r="AP15" s="24">
        <v>446909.51</v>
      </c>
      <c r="AQ15" s="25">
        <f t="shared" si="13"/>
        <v>9.9486507832976634E-2</v>
      </c>
      <c r="AR15" s="24">
        <v>4414886</v>
      </c>
      <c r="AS15" s="24">
        <v>867059.99</v>
      </c>
      <c r="AT15" s="25">
        <f t="shared" si="14"/>
        <v>0.19639464982787777</v>
      </c>
      <c r="AU15" s="24">
        <v>3780400.7</v>
      </c>
      <c r="AV15" s="24">
        <v>952887.61</v>
      </c>
      <c r="AW15" s="25">
        <f t="shared" si="15"/>
        <v>0.25205994962385864</v>
      </c>
      <c r="AX15" s="24">
        <v>6253458</v>
      </c>
      <c r="AY15" s="24">
        <v>835039.65</v>
      </c>
      <c r="AZ15" s="25">
        <f t="shared" si="16"/>
        <v>0.1335324631587835</v>
      </c>
      <c r="BA15" s="24">
        <v>2582926</v>
      </c>
      <c r="BB15" s="24">
        <v>471911.18</v>
      </c>
      <c r="BC15" s="25">
        <f t="shared" si="17"/>
        <v>0.18270410379546298</v>
      </c>
      <c r="BD15" s="24">
        <v>5586716</v>
      </c>
      <c r="BE15" s="24">
        <v>1133847.17</v>
      </c>
      <c r="BF15" s="25">
        <f t="shared" si="18"/>
        <v>0.20295414515432678</v>
      </c>
      <c r="BG15" s="24">
        <v>5800394</v>
      </c>
      <c r="BH15" s="24">
        <v>852429.85</v>
      </c>
      <c r="BI15" s="25">
        <f t="shared" si="19"/>
        <v>0.14696068060204187</v>
      </c>
      <c r="BJ15" s="26">
        <v>4204212</v>
      </c>
      <c r="BK15" s="26">
        <v>939217.6</v>
      </c>
      <c r="BL15" s="25">
        <f t="shared" si="20"/>
        <v>0.22339920061119659</v>
      </c>
      <c r="BM15" s="26">
        <v>6125268</v>
      </c>
      <c r="BN15" s="26">
        <v>956879.99</v>
      </c>
      <c r="BO15" s="25">
        <f t="shared" si="21"/>
        <v>0.15621846913473827</v>
      </c>
      <c r="BP15" s="26">
        <v>3623137</v>
      </c>
      <c r="BQ15" s="26">
        <v>532585.01</v>
      </c>
      <c r="BR15" s="25">
        <f t="shared" si="22"/>
        <v>0.14699554833283976</v>
      </c>
      <c r="BS15" s="26">
        <v>4152865</v>
      </c>
      <c r="BT15" s="26">
        <v>830876.7</v>
      </c>
      <c r="BU15" s="25">
        <f t="shared" si="23"/>
        <v>0.20007313023659568</v>
      </c>
      <c r="BV15" s="26">
        <v>31400001</v>
      </c>
      <c r="BW15" s="26">
        <v>4934601.6500000004</v>
      </c>
      <c r="BX15" s="25">
        <f t="shared" si="24"/>
        <v>0.15715291378493906</v>
      </c>
      <c r="BY15" s="26">
        <v>50682020</v>
      </c>
      <c r="BZ15" s="26">
        <v>10491912.300000001</v>
      </c>
      <c r="CA15" s="25">
        <f t="shared" si="25"/>
        <v>0.20701448561047883</v>
      </c>
      <c r="CB15" s="3">
        <f t="shared" si="28"/>
        <v>235632380.95000002</v>
      </c>
      <c r="CC15" s="3">
        <f t="shared" si="28"/>
        <v>43681926.749999993</v>
      </c>
      <c r="CD15" s="19">
        <f t="shared" si="26"/>
        <v>0.18538168045447487</v>
      </c>
      <c r="CF15" s="27"/>
      <c r="CG15" s="27"/>
      <c r="CH15" s="23"/>
      <c r="CI15" s="23"/>
    </row>
    <row r="16" spans="1:87" ht="15.75" x14ac:dyDescent="0.2">
      <c r="A16" s="5" t="s">
        <v>37</v>
      </c>
      <c r="B16" s="26">
        <v>16115884.25</v>
      </c>
      <c r="C16" s="26">
        <v>2573948.2400000002</v>
      </c>
      <c r="D16" s="25">
        <f t="shared" si="0"/>
        <v>0.15971498678392407</v>
      </c>
      <c r="E16" s="26">
        <v>9876939</v>
      </c>
      <c r="F16" s="26">
        <v>1273252.72</v>
      </c>
      <c r="G16" s="25">
        <f t="shared" si="1"/>
        <v>0.12891167192588715</v>
      </c>
      <c r="H16" s="26">
        <v>125354928.93000001</v>
      </c>
      <c r="I16" s="26">
        <v>38394985.590000004</v>
      </c>
      <c r="J16" s="25">
        <f t="shared" si="2"/>
        <v>0.30629019471137281</v>
      </c>
      <c r="K16" s="26">
        <v>62549822.579999998</v>
      </c>
      <c r="L16" s="26">
        <v>24837949.800000001</v>
      </c>
      <c r="M16" s="25">
        <f t="shared" si="3"/>
        <v>0.39709065150796791</v>
      </c>
      <c r="N16" s="26">
        <v>24806857.960000001</v>
      </c>
      <c r="O16" s="26">
        <v>7646287.29</v>
      </c>
      <c r="P16" s="25">
        <f t="shared" si="4"/>
        <v>0.30823280007203296</v>
      </c>
      <c r="Q16" s="26">
        <v>16244934</v>
      </c>
      <c r="R16" s="26">
        <v>2951989.92</v>
      </c>
      <c r="S16" s="25">
        <f t="shared" si="5"/>
        <v>0.18171756930499069</v>
      </c>
      <c r="T16" s="24">
        <v>117485337.59</v>
      </c>
      <c r="U16" s="24">
        <v>43416495.420000002</v>
      </c>
      <c r="V16" s="25">
        <f t="shared" si="6"/>
        <v>0.36954820329592758</v>
      </c>
      <c r="W16" s="24">
        <v>16292302.23</v>
      </c>
      <c r="X16" s="24">
        <v>2911449.16</v>
      </c>
      <c r="Y16" s="25">
        <f t="shared" si="7"/>
        <v>0.17870090542753209</v>
      </c>
      <c r="Z16" s="26">
        <v>73724757.900000006</v>
      </c>
      <c r="AA16" s="26">
        <v>28120775.420000002</v>
      </c>
      <c r="AB16" s="25">
        <f t="shared" si="8"/>
        <v>0.38142919991874263</v>
      </c>
      <c r="AC16" s="24">
        <v>46285066.369999997</v>
      </c>
      <c r="AD16" s="24">
        <v>9651379.6699999999</v>
      </c>
      <c r="AE16" s="25">
        <f t="shared" si="9"/>
        <v>0.20852038091179256</v>
      </c>
      <c r="AF16" s="24">
        <v>24340881</v>
      </c>
      <c r="AG16" s="24">
        <v>2595582.92</v>
      </c>
      <c r="AH16" s="25">
        <f t="shared" si="10"/>
        <v>0.10663471548133364</v>
      </c>
      <c r="AI16" s="26">
        <v>36157676.950000003</v>
      </c>
      <c r="AJ16" s="26">
        <v>8040916.2800000003</v>
      </c>
      <c r="AK16" s="25">
        <f t="shared" si="11"/>
        <v>0.22238475915140338</v>
      </c>
      <c r="AL16" s="24">
        <v>82392469.400000006</v>
      </c>
      <c r="AM16" s="24">
        <v>13640485.4</v>
      </c>
      <c r="AN16" s="25">
        <f t="shared" si="12"/>
        <v>0.16555500155940223</v>
      </c>
      <c r="AO16" s="24">
        <v>25519394.41</v>
      </c>
      <c r="AP16" s="24">
        <v>2847207.18</v>
      </c>
      <c r="AQ16" s="25">
        <f t="shared" si="13"/>
        <v>0.11157032703269389</v>
      </c>
      <c r="AR16" s="24">
        <v>53119886.939999998</v>
      </c>
      <c r="AS16" s="24">
        <v>2449585.7400000002</v>
      </c>
      <c r="AT16" s="25">
        <f t="shared" si="14"/>
        <v>4.6114287531651893E-2</v>
      </c>
      <c r="AU16" s="24">
        <v>35479998.530000001</v>
      </c>
      <c r="AV16" s="24">
        <v>9395811.6899999995</v>
      </c>
      <c r="AW16" s="25">
        <f t="shared" si="15"/>
        <v>0.26481995713882006</v>
      </c>
      <c r="AX16" s="24">
        <v>27146210.949999999</v>
      </c>
      <c r="AY16" s="24">
        <v>6632050.0199999996</v>
      </c>
      <c r="AZ16" s="25">
        <f t="shared" si="16"/>
        <v>0.24430849786791331</v>
      </c>
      <c r="BA16" s="24">
        <v>7995708.4500000002</v>
      </c>
      <c r="BB16" s="24">
        <v>2644227.84</v>
      </c>
      <c r="BC16" s="25">
        <f t="shared" si="17"/>
        <v>0.33070588510515286</v>
      </c>
      <c r="BD16" s="24">
        <v>42332384.299999997</v>
      </c>
      <c r="BE16" s="24">
        <v>4466172.12</v>
      </c>
      <c r="BF16" s="25">
        <f t="shared" si="18"/>
        <v>0.10550249398543801</v>
      </c>
      <c r="BG16" s="24">
        <v>27841506</v>
      </c>
      <c r="BH16" s="24">
        <v>3973722.46</v>
      </c>
      <c r="BI16" s="25">
        <f t="shared" si="19"/>
        <v>0.14272656299555059</v>
      </c>
      <c r="BJ16" s="26">
        <v>15324811</v>
      </c>
      <c r="BK16" s="26">
        <v>2576492.25</v>
      </c>
      <c r="BL16" s="25">
        <f t="shared" si="20"/>
        <v>0.16812554817152395</v>
      </c>
      <c r="BM16" s="26">
        <v>33265925.09</v>
      </c>
      <c r="BN16" s="26">
        <v>12188725.470000001</v>
      </c>
      <c r="BO16" s="25">
        <f t="shared" si="21"/>
        <v>0.36640272101328181</v>
      </c>
      <c r="BP16" s="26">
        <v>66027544</v>
      </c>
      <c r="BQ16" s="26">
        <v>32972623.91</v>
      </c>
      <c r="BR16" s="25">
        <f t="shared" si="22"/>
        <v>0.49937680417130159</v>
      </c>
      <c r="BS16" s="26">
        <v>22369314.199999999</v>
      </c>
      <c r="BT16" s="26">
        <v>4294050.3899999997</v>
      </c>
      <c r="BU16" s="25">
        <f t="shared" si="23"/>
        <v>0.19196164672764085</v>
      </c>
      <c r="BV16" s="26">
        <v>344959530.69999999</v>
      </c>
      <c r="BW16" s="26">
        <v>87409801.700000003</v>
      </c>
      <c r="BX16" s="25">
        <f t="shared" si="24"/>
        <v>0.25339146746467905</v>
      </c>
      <c r="BY16" s="26">
        <v>1824779794.05</v>
      </c>
      <c r="BZ16" s="26">
        <v>228343082.09</v>
      </c>
      <c r="CA16" s="25">
        <f t="shared" si="25"/>
        <v>0.12513459587537679</v>
      </c>
      <c r="CB16" s="3">
        <f t="shared" si="28"/>
        <v>3177789866.7799997</v>
      </c>
      <c r="CC16" s="3">
        <f t="shared" si="28"/>
        <v>586249050.69000018</v>
      </c>
      <c r="CD16" s="19">
        <f t="shared" si="26"/>
        <v>0.1844832651833069</v>
      </c>
      <c r="CF16" s="27"/>
      <c r="CG16" s="27"/>
      <c r="CH16" s="23"/>
      <c r="CI16" s="23"/>
    </row>
    <row r="17" spans="1:87" ht="15.75" x14ac:dyDescent="0.2">
      <c r="A17" s="5" t="s">
        <v>38</v>
      </c>
      <c r="B17" s="26">
        <v>279056645.93000001</v>
      </c>
      <c r="C17" s="26">
        <v>67591825.989999995</v>
      </c>
      <c r="D17" s="25">
        <f t="shared" si="0"/>
        <v>0.242215431797869</v>
      </c>
      <c r="E17" s="26">
        <v>7302156.9199999999</v>
      </c>
      <c r="F17" s="26">
        <v>2230476.38</v>
      </c>
      <c r="G17" s="25">
        <f t="shared" si="1"/>
        <v>0.30545445742078081</v>
      </c>
      <c r="H17" s="26">
        <v>390788965.50999999</v>
      </c>
      <c r="I17" s="26">
        <v>59165716.280000001</v>
      </c>
      <c r="J17" s="25">
        <f t="shared" si="2"/>
        <v>0.15140068298188936</v>
      </c>
      <c r="K17" s="26">
        <v>242472494.16</v>
      </c>
      <c r="L17" s="26">
        <v>81658114.969999999</v>
      </c>
      <c r="M17" s="25">
        <f t="shared" si="3"/>
        <v>0.33677269354979444</v>
      </c>
      <c r="N17" s="26">
        <v>38749223.969999999</v>
      </c>
      <c r="O17" s="26">
        <v>15719505.859999999</v>
      </c>
      <c r="P17" s="25">
        <f t="shared" si="4"/>
        <v>0.40567279159371511</v>
      </c>
      <c r="Q17" s="26">
        <v>17676167.539999999</v>
      </c>
      <c r="R17" s="26">
        <v>4200658.5999999996</v>
      </c>
      <c r="S17" s="25">
        <f t="shared" si="5"/>
        <v>0.2376453261429089</v>
      </c>
      <c r="T17" s="24">
        <v>142764038.43000001</v>
      </c>
      <c r="U17" s="24">
        <v>35609084.390000001</v>
      </c>
      <c r="V17" s="25">
        <f t="shared" si="6"/>
        <v>0.24942614948133335</v>
      </c>
      <c r="W17" s="24">
        <v>17746843.52</v>
      </c>
      <c r="X17" s="24">
        <v>6631569.2800000003</v>
      </c>
      <c r="Y17" s="25">
        <f t="shared" si="7"/>
        <v>0.37367598764966181</v>
      </c>
      <c r="Z17" s="26">
        <v>83659506.060000002</v>
      </c>
      <c r="AA17" s="26">
        <v>32278030.27</v>
      </c>
      <c r="AB17" s="25">
        <f t="shared" si="8"/>
        <v>0.38582621139133222</v>
      </c>
      <c r="AC17" s="24">
        <v>665492803.21000004</v>
      </c>
      <c r="AD17" s="24">
        <v>166636291.75</v>
      </c>
      <c r="AE17" s="25">
        <f t="shared" si="9"/>
        <v>0.25039533252084917</v>
      </c>
      <c r="AF17" s="24">
        <v>19971608.699999999</v>
      </c>
      <c r="AG17" s="24">
        <v>2604921.77</v>
      </c>
      <c r="AH17" s="25">
        <f t="shared" si="10"/>
        <v>0.13043124412907209</v>
      </c>
      <c r="AI17" s="26">
        <v>395313244.17000002</v>
      </c>
      <c r="AJ17" s="26">
        <v>168015939.53999999</v>
      </c>
      <c r="AK17" s="25">
        <f t="shared" si="11"/>
        <v>0.42501975842667855</v>
      </c>
      <c r="AL17" s="24">
        <v>260941313.77000001</v>
      </c>
      <c r="AM17" s="24">
        <v>151546705.88999999</v>
      </c>
      <c r="AN17" s="25">
        <f t="shared" si="12"/>
        <v>0.58076930670923543</v>
      </c>
      <c r="AO17" s="24">
        <v>44069605.82</v>
      </c>
      <c r="AP17" s="24">
        <v>10389067.4</v>
      </c>
      <c r="AQ17" s="25">
        <f t="shared" si="13"/>
        <v>0.23574223564498403</v>
      </c>
      <c r="AR17" s="24">
        <v>24951450.120000001</v>
      </c>
      <c r="AS17" s="24">
        <v>2607607.56</v>
      </c>
      <c r="AT17" s="25">
        <f t="shared" si="14"/>
        <v>0.10450725498755099</v>
      </c>
      <c r="AU17" s="24">
        <v>22903135.149999999</v>
      </c>
      <c r="AV17" s="24">
        <v>7746685.0999999996</v>
      </c>
      <c r="AW17" s="25">
        <f t="shared" si="15"/>
        <v>0.33823688544229719</v>
      </c>
      <c r="AX17" s="24">
        <v>35266084.659999996</v>
      </c>
      <c r="AY17" s="24">
        <v>13678299.1</v>
      </c>
      <c r="AZ17" s="25">
        <f t="shared" si="16"/>
        <v>0.38785987250561998</v>
      </c>
      <c r="BA17" s="24">
        <v>13060338.550000001</v>
      </c>
      <c r="BB17" s="24">
        <v>6864046.8700000001</v>
      </c>
      <c r="BC17" s="25">
        <f t="shared" si="17"/>
        <v>0.52556423738341762</v>
      </c>
      <c r="BD17" s="24">
        <v>61084538.039999999</v>
      </c>
      <c r="BE17" s="24">
        <v>14060542.609999999</v>
      </c>
      <c r="BF17" s="25">
        <f t="shared" si="18"/>
        <v>0.23018169672974742</v>
      </c>
      <c r="BG17" s="24">
        <v>87181279.349999994</v>
      </c>
      <c r="BH17" s="24">
        <v>17813638.16</v>
      </c>
      <c r="BI17" s="25">
        <f t="shared" si="19"/>
        <v>0.20432870786955251</v>
      </c>
      <c r="BJ17" s="26">
        <v>14334253.77</v>
      </c>
      <c r="BK17" s="26">
        <v>5140929.5599999996</v>
      </c>
      <c r="BL17" s="25">
        <f t="shared" si="20"/>
        <v>0.35864647316063247</v>
      </c>
      <c r="BM17" s="26">
        <v>33866653.75</v>
      </c>
      <c r="BN17" s="26">
        <v>8940220.6699999999</v>
      </c>
      <c r="BO17" s="25">
        <f t="shared" si="21"/>
        <v>0.26398299448170309</v>
      </c>
      <c r="BP17" s="26">
        <v>26454334.780000001</v>
      </c>
      <c r="BQ17" s="26">
        <v>6447364.8700000001</v>
      </c>
      <c r="BR17" s="25">
        <f t="shared" si="22"/>
        <v>0.24371676413781287</v>
      </c>
      <c r="BS17" s="26">
        <v>18383915.239999998</v>
      </c>
      <c r="BT17" s="26">
        <v>7725547.3600000003</v>
      </c>
      <c r="BU17" s="25">
        <f t="shared" si="23"/>
        <v>0.42023406108784916</v>
      </c>
      <c r="BV17" s="26">
        <v>331848811</v>
      </c>
      <c r="BW17" s="26">
        <v>60619025.219999999</v>
      </c>
      <c r="BX17" s="25">
        <f t="shared" si="24"/>
        <v>0.1826706114670997</v>
      </c>
      <c r="BY17" s="26">
        <v>932636438.58000004</v>
      </c>
      <c r="BZ17" s="26">
        <v>174410835.08000001</v>
      </c>
      <c r="CA17" s="25">
        <f t="shared" si="25"/>
        <v>0.18700838597465902</v>
      </c>
      <c r="CB17" s="3">
        <f t="shared" si="28"/>
        <v>4207975850.6999984</v>
      </c>
      <c r="CC17" s="3">
        <f t="shared" si="28"/>
        <v>1130332650.53</v>
      </c>
      <c r="CD17" s="19">
        <f t="shared" si="26"/>
        <v>0.26861671517006658</v>
      </c>
      <c r="CF17" s="27"/>
      <c r="CG17" s="27"/>
      <c r="CH17" s="23"/>
      <c r="CI17" s="23"/>
    </row>
    <row r="18" spans="1:87" ht="15.75" x14ac:dyDescent="0.2">
      <c r="A18" s="5" t="s">
        <v>39</v>
      </c>
      <c r="B18" s="26">
        <v>0</v>
      </c>
      <c r="C18" s="26">
        <v>0</v>
      </c>
      <c r="D18" s="25">
        <f t="shared" si="0"/>
        <v>0</v>
      </c>
      <c r="E18" s="26">
        <v>0</v>
      </c>
      <c r="F18" s="26">
        <v>0</v>
      </c>
      <c r="G18" s="25">
        <f t="shared" si="1"/>
        <v>0</v>
      </c>
      <c r="H18" s="26">
        <v>2132040</v>
      </c>
      <c r="I18" s="26">
        <v>235608.36</v>
      </c>
      <c r="J18" s="25">
        <f t="shared" si="2"/>
        <v>0.11050841447627624</v>
      </c>
      <c r="K18" s="26">
        <v>1170400</v>
      </c>
      <c r="L18" s="26">
        <v>0</v>
      </c>
      <c r="M18" s="25">
        <f t="shared" si="3"/>
        <v>0</v>
      </c>
      <c r="N18" s="26">
        <v>0</v>
      </c>
      <c r="O18" s="26">
        <v>0</v>
      </c>
      <c r="P18" s="25">
        <f t="shared" si="4"/>
        <v>0</v>
      </c>
      <c r="Q18" s="26">
        <v>0</v>
      </c>
      <c r="R18" s="26">
        <v>0</v>
      </c>
      <c r="S18" s="25">
        <f t="shared" si="5"/>
        <v>0</v>
      </c>
      <c r="T18" s="24">
        <v>480000</v>
      </c>
      <c r="U18" s="24">
        <v>0</v>
      </c>
      <c r="V18" s="25">
        <f t="shared" si="6"/>
        <v>0</v>
      </c>
      <c r="W18" s="24">
        <v>0</v>
      </c>
      <c r="X18" s="24">
        <v>0</v>
      </c>
      <c r="Y18" s="25">
        <f t="shared" si="7"/>
        <v>0</v>
      </c>
      <c r="Z18" s="26">
        <v>0</v>
      </c>
      <c r="AA18" s="26">
        <v>0</v>
      </c>
      <c r="AB18" s="25">
        <f t="shared" si="8"/>
        <v>0</v>
      </c>
      <c r="AC18" s="24">
        <v>1600000</v>
      </c>
      <c r="AD18" s="24">
        <v>0</v>
      </c>
      <c r="AE18" s="25">
        <f t="shared" si="9"/>
        <v>0</v>
      </c>
      <c r="AF18" s="24">
        <v>50000</v>
      </c>
      <c r="AG18" s="24">
        <v>0</v>
      </c>
      <c r="AH18" s="25">
        <f t="shared" si="10"/>
        <v>0</v>
      </c>
      <c r="AI18" s="26">
        <v>3080000</v>
      </c>
      <c r="AJ18" s="26">
        <v>0</v>
      </c>
      <c r="AK18" s="25">
        <f t="shared" si="11"/>
        <v>0</v>
      </c>
      <c r="AL18" s="24">
        <v>0</v>
      </c>
      <c r="AM18" s="24">
        <v>0</v>
      </c>
      <c r="AN18" s="25">
        <f t="shared" si="12"/>
        <v>0</v>
      </c>
      <c r="AO18" s="24">
        <v>70000</v>
      </c>
      <c r="AP18" s="24">
        <v>0</v>
      </c>
      <c r="AQ18" s="25">
        <f t="shared" si="13"/>
        <v>0</v>
      </c>
      <c r="AR18" s="24">
        <v>0</v>
      </c>
      <c r="AS18" s="24">
        <v>0</v>
      </c>
      <c r="AT18" s="25">
        <f t="shared" si="14"/>
        <v>0</v>
      </c>
      <c r="AU18" s="24">
        <v>92658.37</v>
      </c>
      <c r="AV18" s="24">
        <v>0</v>
      </c>
      <c r="AW18" s="25">
        <f t="shared" si="15"/>
        <v>0</v>
      </c>
      <c r="AX18" s="24">
        <v>1525000</v>
      </c>
      <c r="AY18" s="24">
        <v>28095.040000000001</v>
      </c>
      <c r="AZ18" s="25">
        <f t="shared" si="16"/>
        <v>1.842297704918033E-2</v>
      </c>
      <c r="BA18" s="24">
        <v>0</v>
      </c>
      <c r="BB18" s="24">
        <v>0</v>
      </c>
      <c r="BC18" s="25">
        <f t="shared" si="17"/>
        <v>0</v>
      </c>
      <c r="BD18" s="24">
        <v>125010</v>
      </c>
      <c r="BE18" s="24">
        <v>49980</v>
      </c>
      <c r="BF18" s="25">
        <f t="shared" si="18"/>
        <v>0.39980801535877131</v>
      </c>
      <c r="BG18" s="24">
        <v>0</v>
      </c>
      <c r="BH18" s="24">
        <v>0</v>
      </c>
      <c r="BI18" s="25">
        <f t="shared" si="19"/>
        <v>0</v>
      </c>
      <c r="BJ18" s="26">
        <v>0</v>
      </c>
      <c r="BK18" s="26">
        <v>0</v>
      </c>
      <c r="BL18" s="25">
        <f t="shared" si="20"/>
        <v>0</v>
      </c>
      <c r="BM18" s="26">
        <v>0</v>
      </c>
      <c r="BN18" s="26">
        <v>0</v>
      </c>
      <c r="BO18" s="25">
        <f t="shared" si="21"/>
        <v>0</v>
      </c>
      <c r="BP18" s="26">
        <v>2639500</v>
      </c>
      <c r="BQ18" s="26">
        <v>480594.48</v>
      </c>
      <c r="BR18" s="25">
        <f t="shared" si="22"/>
        <v>0.18207784807728736</v>
      </c>
      <c r="BS18" s="26">
        <v>750000</v>
      </c>
      <c r="BT18" s="26">
        <v>63552.07</v>
      </c>
      <c r="BU18" s="25">
        <f t="shared" si="23"/>
        <v>8.4736093333333332E-2</v>
      </c>
      <c r="BV18" s="26">
        <v>900000</v>
      </c>
      <c r="BW18" s="26">
        <v>0</v>
      </c>
      <c r="BX18" s="25">
        <f t="shared" si="24"/>
        <v>0</v>
      </c>
      <c r="BY18" s="26">
        <v>5587598</v>
      </c>
      <c r="BZ18" s="26">
        <v>275828.3</v>
      </c>
      <c r="CA18" s="25">
        <f t="shared" si="25"/>
        <v>4.9364378038649161E-2</v>
      </c>
      <c r="CB18" s="3">
        <f t="shared" si="28"/>
        <v>20202206.369999997</v>
      </c>
      <c r="CC18" s="3">
        <f t="shared" si="28"/>
        <v>1133658.25</v>
      </c>
      <c r="CD18" s="19">
        <f t="shared" si="26"/>
        <v>5.6115566252380587E-2</v>
      </c>
      <c r="CF18" s="27"/>
      <c r="CG18" s="27"/>
      <c r="CH18" s="23"/>
      <c r="CI18" s="23"/>
    </row>
    <row r="19" spans="1:87" ht="15.75" x14ac:dyDescent="0.2">
      <c r="A19" s="5" t="s">
        <v>40</v>
      </c>
      <c r="B19" s="26">
        <v>262216741.19999999</v>
      </c>
      <c r="C19" s="26">
        <v>54749560.119999997</v>
      </c>
      <c r="D19" s="25">
        <f t="shared" si="0"/>
        <v>0.20879505964968495</v>
      </c>
      <c r="E19" s="26">
        <v>77155738</v>
      </c>
      <c r="F19" s="26">
        <v>16337390.439999999</v>
      </c>
      <c r="G19" s="25">
        <f t="shared" si="1"/>
        <v>0.21174563115448392</v>
      </c>
      <c r="H19" s="26">
        <v>723218464.05999994</v>
      </c>
      <c r="I19" s="26">
        <v>160977638.52000001</v>
      </c>
      <c r="J19" s="25">
        <f t="shared" si="2"/>
        <v>0.22258507839568228</v>
      </c>
      <c r="K19" s="26">
        <v>588301306</v>
      </c>
      <c r="L19" s="26">
        <v>119773817.84</v>
      </c>
      <c r="M19" s="25">
        <f t="shared" si="3"/>
        <v>0.20359264312087044</v>
      </c>
      <c r="N19" s="26">
        <v>160454377.31999999</v>
      </c>
      <c r="O19" s="26">
        <v>44860092.109999999</v>
      </c>
      <c r="P19" s="25">
        <f t="shared" si="4"/>
        <v>0.27958160356407036</v>
      </c>
      <c r="Q19" s="26">
        <v>117630550</v>
      </c>
      <c r="R19" s="26">
        <v>29948001.809999999</v>
      </c>
      <c r="S19" s="25">
        <f t="shared" si="5"/>
        <v>0.25459374125174111</v>
      </c>
      <c r="T19" s="24">
        <v>501714229.27999997</v>
      </c>
      <c r="U19" s="24">
        <v>116587517.03</v>
      </c>
      <c r="V19" s="25">
        <f t="shared" si="6"/>
        <v>0.23237833456968604</v>
      </c>
      <c r="W19" s="24">
        <v>97334122.780000001</v>
      </c>
      <c r="X19" s="24">
        <v>17726636.68</v>
      </c>
      <c r="Y19" s="25">
        <f t="shared" si="7"/>
        <v>0.18212150244644143</v>
      </c>
      <c r="Z19" s="26">
        <v>437834520</v>
      </c>
      <c r="AA19" s="26">
        <v>93314149.629999995</v>
      </c>
      <c r="AB19" s="25">
        <f t="shared" si="8"/>
        <v>0.21312652467420795</v>
      </c>
      <c r="AC19" s="24">
        <v>378880119.20999998</v>
      </c>
      <c r="AD19" s="24">
        <v>87044368.780000001</v>
      </c>
      <c r="AE19" s="25">
        <f t="shared" si="9"/>
        <v>0.22974118821936487</v>
      </c>
      <c r="AF19" s="24">
        <v>112852436</v>
      </c>
      <c r="AG19" s="24">
        <v>28618536.440000001</v>
      </c>
      <c r="AH19" s="25">
        <f t="shared" si="10"/>
        <v>0.2535925448698334</v>
      </c>
      <c r="AI19" s="26">
        <v>457451089</v>
      </c>
      <c r="AJ19" s="26">
        <v>98877490.730000004</v>
      </c>
      <c r="AK19" s="25">
        <f t="shared" si="11"/>
        <v>0.21614877110938521</v>
      </c>
      <c r="AL19" s="24">
        <v>693590402</v>
      </c>
      <c r="AM19" s="24">
        <v>145393319.06</v>
      </c>
      <c r="AN19" s="25">
        <f t="shared" si="12"/>
        <v>0.20962417968984526</v>
      </c>
      <c r="AO19" s="24">
        <v>188332000.84999999</v>
      </c>
      <c r="AP19" s="24">
        <v>38436491.079999998</v>
      </c>
      <c r="AQ19" s="25">
        <f t="shared" si="13"/>
        <v>0.20408900721345466</v>
      </c>
      <c r="AR19" s="24">
        <v>136961097</v>
      </c>
      <c r="AS19" s="24">
        <v>36763183.299999997</v>
      </c>
      <c r="AT19" s="25">
        <f t="shared" si="14"/>
        <v>0.26842062531085009</v>
      </c>
      <c r="AU19" s="24">
        <v>127355228</v>
      </c>
      <c r="AV19" s="24">
        <v>27983433.57</v>
      </c>
      <c r="AW19" s="25">
        <f t="shared" si="15"/>
        <v>0.21972740349536338</v>
      </c>
      <c r="AX19" s="24">
        <v>177932000</v>
      </c>
      <c r="AY19" s="24">
        <v>36934638.609999999</v>
      </c>
      <c r="AZ19" s="25">
        <f t="shared" si="16"/>
        <v>0.20757726890047884</v>
      </c>
      <c r="BA19" s="24">
        <v>88480571.239999995</v>
      </c>
      <c r="BB19" s="24">
        <v>23394750.510000002</v>
      </c>
      <c r="BC19" s="25">
        <f t="shared" si="17"/>
        <v>0.26440550939191704</v>
      </c>
      <c r="BD19" s="24">
        <v>278070679.27999997</v>
      </c>
      <c r="BE19" s="24">
        <v>65705947.890000001</v>
      </c>
      <c r="BF19" s="25">
        <f t="shared" si="18"/>
        <v>0.23629225512064211</v>
      </c>
      <c r="BG19" s="24">
        <v>170538714</v>
      </c>
      <c r="BH19" s="24">
        <v>34908582.369999997</v>
      </c>
      <c r="BI19" s="25">
        <f t="shared" si="19"/>
        <v>0.20469594000808519</v>
      </c>
      <c r="BJ19" s="26">
        <v>69960102</v>
      </c>
      <c r="BK19" s="26">
        <v>16462330.92</v>
      </c>
      <c r="BL19" s="25">
        <f t="shared" si="20"/>
        <v>0.23531027613424577</v>
      </c>
      <c r="BM19" s="26">
        <v>272658495.41000003</v>
      </c>
      <c r="BN19" s="26">
        <v>60761741.030000001</v>
      </c>
      <c r="BO19" s="25">
        <f t="shared" si="21"/>
        <v>0.22284924934626299</v>
      </c>
      <c r="BP19" s="26">
        <v>147562575</v>
      </c>
      <c r="BQ19" s="26">
        <v>29670056.57</v>
      </c>
      <c r="BR19" s="25">
        <f t="shared" si="22"/>
        <v>0.2010676255141251</v>
      </c>
      <c r="BS19" s="26">
        <v>164015152.69</v>
      </c>
      <c r="BT19" s="26">
        <v>36818779.479999997</v>
      </c>
      <c r="BU19" s="25">
        <f t="shared" si="23"/>
        <v>0.22448401184974684</v>
      </c>
      <c r="BV19" s="26">
        <v>1428669043</v>
      </c>
      <c r="BW19" s="26">
        <v>343975270.35000002</v>
      </c>
      <c r="BX19" s="25">
        <f t="shared" si="24"/>
        <v>0.24076623766390381</v>
      </c>
      <c r="BY19" s="26">
        <v>4015311246</v>
      </c>
      <c r="BZ19" s="26">
        <v>821805955.21000004</v>
      </c>
      <c r="CA19" s="25">
        <f t="shared" si="25"/>
        <v>0.20466805805618987</v>
      </c>
      <c r="CB19" s="3">
        <f t="shared" si="28"/>
        <v>11874480999.32</v>
      </c>
      <c r="CC19" s="3">
        <f>BZ19+BW19+BT19+BQ19+BN19+BK19+BH19+BE19+BB19+AY19+AV19+AS19+AP19+AM19+AJ19+AG19+AD19+AA19+X19+U19+R19+O19+L19+I19+F19+C19</f>
        <v>2587829680.0799999</v>
      </c>
      <c r="CD19" s="19">
        <f t="shared" si="26"/>
        <v>0.21793202416410398</v>
      </c>
      <c r="CF19" s="27"/>
      <c r="CG19" s="27"/>
      <c r="CH19" s="23"/>
      <c r="CI19" s="27"/>
    </row>
    <row r="20" spans="1:87" ht="15.75" x14ac:dyDescent="0.2">
      <c r="A20" s="14" t="s">
        <v>53</v>
      </c>
      <c r="B20" s="26">
        <v>36878131</v>
      </c>
      <c r="C20" s="26">
        <v>7420543.2599999998</v>
      </c>
      <c r="D20" s="25">
        <f t="shared" si="0"/>
        <v>0.20121798634534921</v>
      </c>
      <c r="E20" s="26">
        <v>14056740</v>
      </c>
      <c r="F20" s="26">
        <v>2821535.48</v>
      </c>
      <c r="G20" s="25">
        <f t="shared" si="1"/>
        <v>0.2007247398756753</v>
      </c>
      <c r="H20" s="26">
        <v>110040976.31</v>
      </c>
      <c r="I20" s="26">
        <v>21610033</v>
      </c>
      <c r="J20" s="25">
        <f t="shared" si="2"/>
        <v>0.1963816909359444</v>
      </c>
      <c r="K20" s="26">
        <v>73392911</v>
      </c>
      <c r="L20" s="26">
        <v>15510175.26</v>
      </c>
      <c r="M20" s="25">
        <f t="shared" si="3"/>
        <v>0.21133070004540355</v>
      </c>
      <c r="N20" s="26">
        <v>27816544.670000002</v>
      </c>
      <c r="O20" s="26">
        <v>6619100.3099999996</v>
      </c>
      <c r="P20" s="25">
        <f t="shared" si="4"/>
        <v>0.23795551850617394</v>
      </c>
      <c r="Q20" s="26">
        <v>25886770</v>
      </c>
      <c r="R20" s="26">
        <v>6701519.71</v>
      </c>
      <c r="S20" s="25">
        <f t="shared" si="5"/>
        <v>0.25887817251824002</v>
      </c>
      <c r="T20" s="24">
        <v>78123026.760000005</v>
      </c>
      <c r="U20" s="24">
        <v>16880977.379999999</v>
      </c>
      <c r="V20" s="25">
        <f t="shared" si="6"/>
        <v>0.2160819681482602</v>
      </c>
      <c r="W20" s="24">
        <v>11900705</v>
      </c>
      <c r="X20" s="24">
        <v>2208954.4700000002</v>
      </c>
      <c r="Y20" s="25">
        <f t="shared" si="7"/>
        <v>0.1856154295060671</v>
      </c>
      <c r="Z20" s="26">
        <v>44096000</v>
      </c>
      <c r="AA20" s="26">
        <v>11258299.57</v>
      </c>
      <c r="AB20" s="25">
        <f t="shared" si="8"/>
        <v>0.25531339736030478</v>
      </c>
      <c r="AC20" s="24">
        <v>56146216</v>
      </c>
      <c r="AD20" s="24">
        <v>10697112.57</v>
      </c>
      <c r="AE20" s="25">
        <f t="shared" si="9"/>
        <v>0.19052241330030148</v>
      </c>
      <c r="AF20" s="24">
        <v>20292284</v>
      </c>
      <c r="AG20" s="24">
        <v>4318302.78</v>
      </c>
      <c r="AH20" s="25">
        <f t="shared" si="10"/>
        <v>0.21280516180435877</v>
      </c>
      <c r="AI20" s="26">
        <v>61714148</v>
      </c>
      <c r="AJ20" s="26">
        <v>16095431.880000001</v>
      </c>
      <c r="AK20" s="25">
        <f t="shared" si="11"/>
        <v>0.26080619115085246</v>
      </c>
      <c r="AL20" s="24">
        <v>107579915.66</v>
      </c>
      <c r="AM20" s="24">
        <v>19865933.280000001</v>
      </c>
      <c r="AN20" s="25">
        <f t="shared" si="12"/>
        <v>0.18466210126790875</v>
      </c>
      <c r="AO20" s="24">
        <v>51795794.289999999</v>
      </c>
      <c r="AP20" s="24">
        <v>5254818.6900000004</v>
      </c>
      <c r="AQ20" s="25">
        <f t="shared" si="13"/>
        <v>0.10145261332568321</v>
      </c>
      <c r="AR20" s="24">
        <v>20995876.43</v>
      </c>
      <c r="AS20" s="24">
        <v>4751966.1100000003</v>
      </c>
      <c r="AT20" s="25">
        <f t="shared" si="14"/>
        <v>0.22632854245656275</v>
      </c>
      <c r="AU20" s="24">
        <v>27371713</v>
      </c>
      <c r="AV20" s="24">
        <v>6197655.1200000001</v>
      </c>
      <c r="AW20" s="25">
        <f t="shared" si="15"/>
        <v>0.22642554815622976</v>
      </c>
      <c r="AX20" s="24">
        <v>24465004</v>
      </c>
      <c r="AY20" s="24">
        <v>5522074.1100000003</v>
      </c>
      <c r="AZ20" s="25">
        <f t="shared" si="16"/>
        <v>0.22571319056395822</v>
      </c>
      <c r="BA20" s="24">
        <v>23791950</v>
      </c>
      <c r="BB20" s="24">
        <v>5828713.96</v>
      </c>
      <c r="BC20" s="25">
        <f t="shared" si="17"/>
        <v>0.24498681108526202</v>
      </c>
      <c r="BD20" s="24">
        <v>63996303.009999998</v>
      </c>
      <c r="BE20" s="24">
        <v>14358116.76</v>
      </c>
      <c r="BF20" s="25">
        <f t="shared" si="18"/>
        <v>0.22435853455091639</v>
      </c>
      <c r="BG20" s="24">
        <v>85682079</v>
      </c>
      <c r="BH20" s="24">
        <v>5225672.79</v>
      </c>
      <c r="BI20" s="25">
        <f t="shared" si="19"/>
        <v>6.0989098898965789E-2</v>
      </c>
      <c r="BJ20" s="26">
        <v>16674300</v>
      </c>
      <c r="BK20" s="26">
        <v>4304173.03</v>
      </c>
      <c r="BL20" s="25">
        <f t="shared" si="20"/>
        <v>0.25813215727196948</v>
      </c>
      <c r="BM20" s="26">
        <v>29747000</v>
      </c>
      <c r="BN20" s="26">
        <v>4521485.51</v>
      </c>
      <c r="BO20" s="25">
        <f t="shared" si="21"/>
        <v>0.15199803375130264</v>
      </c>
      <c r="BP20" s="26">
        <v>12707696</v>
      </c>
      <c r="BQ20" s="26">
        <v>3071503.36</v>
      </c>
      <c r="BR20" s="25">
        <f t="shared" si="22"/>
        <v>0.24170418933534449</v>
      </c>
      <c r="BS20" s="26">
        <v>25184932.920000002</v>
      </c>
      <c r="BT20" s="26">
        <v>7043435.25</v>
      </c>
      <c r="BU20" s="25">
        <f t="shared" si="23"/>
        <v>0.27966861267304099</v>
      </c>
      <c r="BV20" s="26">
        <v>162903000</v>
      </c>
      <c r="BW20" s="26">
        <v>35635966.07</v>
      </c>
      <c r="BX20" s="25">
        <f t="shared" si="24"/>
        <v>0.21875573850696428</v>
      </c>
      <c r="BY20" s="26">
        <v>242169700</v>
      </c>
      <c r="BZ20" s="26">
        <v>38953225.659999996</v>
      </c>
      <c r="CA20" s="25">
        <f t="shared" si="25"/>
        <v>0.16085094733156127</v>
      </c>
      <c r="CB20" s="3">
        <f t="shared" si="28"/>
        <v>1455409717.05</v>
      </c>
      <c r="CC20" s="3">
        <f t="shared" si="28"/>
        <v>282676725.37</v>
      </c>
      <c r="CD20" s="19">
        <f t="shared" si="26"/>
        <v>0.19422484408236829</v>
      </c>
      <c r="CF20" s="27"/>
      <c r="CG20" s="27"/>
      <c r="CH20" s="23"/>
      <c r="CI20" s="23"/>
    </row>
    <row r="21" spans="1:87" ht="15.75" x14ac:dyDescent="0.2">
      <c r="A21" s="14" t="s">
        <v>68</v>
      </c>
      <c r="B21" s="26">
        <v>0</v>
      </c>
      <c r="C21" s="26">
        <v>0</v>
      </c>
      <c r="D21" s="25">
        <f t="shared" si="0"/>
        <v>0</v>
      </c>
      <c r="E21" s="26">
        <v>0</v>
      </c>
      <c r="F21" s="26">
        <v>0</v>
      </c>
      <c r="G21" s="25">
        <f t="shared" si="1"/>
        <v>0</v>
      </c>
      <c r="H21" s="26">
        <v>3234200</v>
      </c>
      <c r="I21" s="26">
        <v>0</v>
      </c>
      <c r="J21" s="25">
        <f t="shared" si="2"/>
        <v>0</v>
      </c>
      <c r="K21" s="26">
        <v>0</v>
      </c>
      <c r="L21" s="26">
        <v>0</v>
      </c>
      <c r="M21" s="25">
        <f t="shared" si="3"/>
        <v>0</v>
      </c>
      <c r="N21" s="26">
        <v>0</v>
      </c>
      <c r="O21" s="26">
        <v>0</v>
      </c>
      <c r="P21" s="25">
        <f t="shared" si="4"/>
        <v>0</v>
      </c>
      <c r="Q21" s="26">
        <v>0</v>
      </c>
      <c r="R21" s="26">
        <v>0</v>
      </c>
      <c r="S21" s="25">
        <f t="shared" si="5"/>
        <v>0</v>
      </c>
      <c r="T21" s="24">
        <v>0</v>
      </c>
      <c r="U21" s="24">
        <v>0</v>
      </c>
      <c r="V21" s="25">
        <f t="shared" si="6"/>
        <v>0</v>
      </c>
      <c r="W21" s="24">
        <v>0</v>
      </c>
      <c r="X21" s="24">
        <v>0</v>
      </c>
      <c r="Y21" s="25">
        <f t="shared" si="7"/>
        <v>0</v>
      </c>
      <c r="Z21" s="26">
        <v>0</v>
      </c>
      <c r="AA21" s="26">
        <v>0</v>
      </c>
      <c r="AB21" s="25">
        <f t="shared" si="8"/>
        <v>0</v>
      </c>
      <c r="AC21" s="24">
        <v>0</v>
      </c>
      <c r="AD21" s="24">
        <v>0</v>
      </c>
      <c r="AE21" s="25">
        <f t="shared" si="9"/>
        <v>0</v>
      </c>
      <c r="AF21" s="24">
        <v>0</v>
      </c>
      <c r="AG21" s="24">
        <v>0</v>
      </c>
      <c r="AH21" s="25">
        <f t="shared" si="10"/>
        <v>0</v>
      </c>
      <c r="AI21" s="26">
        <v>0</v>
      </c>
      <c r="AJ21" s="26">
        <v>0</v>
      </c>
      <c r="AK21" s="25">
        <f t="shared" si="11"/>
        <v>0</v>
      </c>
      <c r="AL21" s="24">
        <v>0</v>
      </c>
      <c r="AM21" s="24">
        <v>0</v>
      </c>
      <c r="AN21" s="25">
        <f t="shared" si="12"/>
        <v>0</v>
      </c>
      <c r="AO21" s="24">
        <v>0</v>
      </c>
      <c r="AP21" s="24">
        <v>0</v>
      </c>
      <c r="AQ21" s="25">
        <f t="shared" si="13"/>
        <v>0</v>
      </c>
      <c r="AR21" s="24">
        <v>0</v>
      </c>
      <c r="AS21" s="24">
        <v>0</v>
      </c>
      <c r="AT21" s="25">
        <f t="shared" si="14"/>
        <v>0</v>
      </c>
      <c r="AU21" s="24">
        <v>0</v>
      </c>
      <c r="AV21" s="24">
        <v>0</v>
      </c>
      <c r="AW21" s="25">
        <f t="shared" si="15"/>
        <v>0</v>
      </c>
      <c r="AX21" s="24">
        <v>0</v>
      </c>
      <c r="AY21" s="24">
        <v>0</v>
      </c>
      <c r="AZ21" s="25">
        <f t="shared" si="16"/>
        <v>0</v>
      </c>
      <c r="BA21" s="24">
        <v>0</v>
      </c>
      <c r="BB21" s="24">
        <v>0</v>
      </c>
      <c r="BC21" s="25">
        <f t="shared" si="17"/>
        <v>0</v>
      </c>
      <c r="BD21" s="24">
        <v>0</v>
      </c>
      <c r="BE21" s="24">
        <v>0</v>
      </c>
      <c r="BF21" s="25">
        <f t="shared" si="18"/>
        <v>0</v>
      </c>
      <c r="BG21" s="24">
        <v>0</v>
      </c>
      <c r="BH21" s="24">
        <v>0</v>
      </c>
      <c r="BI21" s="25">
        <f t="shared" si="19"/>
        <v>0</v>
      </c>
      <c r="BJ21" s="26">
        <v>0</v>
      </c>
      <c r="BK21" s="26">
        <v>0</v>
      </c>
      <c r="BL21" s="25">
        <f t="shared" si="20"/>
        <v>0</v>
      </c>
      <c r="BM21" s="26">
        <v>0</v>
      </c>
      <c r="BN21" s="26">
        <v>0</v>
      </c>
      <c r="BO21" s="25">
        <f t="shared" si="21"/>
        <v>0</v>
      </c>
      <c r="BP21" s="26">
        <v>0</v>
      </c>
      <c r="BQ21" s="26">
        <v>0</v>
      </c>
      <c r="BR21" s="25">
        <f t="shared" si="22"/>
        <v>0</v>
      </c>
      <c r="BS21" s="26">
        <v>0</v>
      </c>
      <c r="BT21" s="26">
        <v>0</v>
      </c>
      <c r="BU21" s="25">
        <f t="shared" si="23"/>
        <v>0</v>
      </c>
      <c r="BV21" s="26">
        <v>0</v>
      </c>
      <c r="BW21" s="26">
        <v>0</v>
      </c>
      <c r="BX21" s="25">
        <f t="shared" si="24"/>
        <v>0</v>
      </c>
      <c r="BY21" s="26">
        <v>0</v>
      </c>
      <c r="BZ21" s="26">
        <v>0</v>
      </c>
      <c r="CA21" s="25">
        <f t="shared" si="25"/>
        <v>0</v>
      </c>
      <c r="CB21" s="3">
        <f t="shared" si="28"/>
        <v>3234200</v>
      </c>
      <c r="CC21" s="3">
        <f t="shared" si="28"/>
        <v>0</v>
      </c>
      <c r="CD21" s="19">
        <f t="shared" si="26"/>
        <v>0</v>
      </c>
      <c r="CF21" s="27"/>
      <c r="CG21" s="27"/>
      <c r="CH21" s="23"/>
      <c r="CI21" s="23"/>
    </row>
    <row r="22" spans="1:87" ht="15.75" x14ac:dyDescent="0.2">
      <c r="A22" s="5" t="s">
        <v>41</v>
      </c>
      <c r="B22" s="26">
        <v>157284394.5</v>
      </c>
      <c r="C22" s="26">
        <v>39221260.240000002</v>
      </c>
      <c r="D22" s="25">
        <f t="shared" si="0"/>
        <v>0.24936523654926238</v>
      </c>
      <c r="E22" s="26">
        <v>32046929</v>
      </c>
      <c r="F22" s="26">
        <v>8212784.3499999996</v>
      </c>
      <c r="G22" s="25">
        <f t="shared" si="1"/>
        <v>0.25627367758077535</v>
      </c>
      <c r="H22" s="26">
        <v>339393922.38</v>
      </c>
      <c r="I22" s="26">
        <v>90018525.310000002</v>
      </c>
      <c r="J22" s="25">
        <f t="shared" si="2"/>
        <v>0.26523316822748344</v>
      </c>
      <c r="K22" s="26">
        <v>267653365</v>
      </c>
      <c r="L22" s="26">
        <v>89344499.209999993</v>
      </c>
      <c r="M22" s="25">
        <f t="shared" si="3"/>
        <v>0.33380674743244865</v>
      </c>
      <c r="N22" s="26">
        <v>109275175</v>
      </c>
      <c r="O22" s="26">
        <v>27153813.640000001</v>
      </c>
      <c r="P22" s="25">
        <f t="shared" si="4"/>
        <v>0.24849023247960939</v>
      </c>
      <c r="Q22" s="26">
        <v>121365414</v>
      </c>
      <c r="R22" s="26">
        <v>32665785.09</v>
      </c>
      <c r="S22" s="25">
        <f t="shared" si="5"/>
        <v>0.26915233931472438</v>
      </c>
      <c r="T22" s="24">
        <v>236999170.86000001</v>
      </c>
      <c r="U22" s="24">
        <v>95992107.079999998</v>
      </c>
      <c r="V22" s="25">
        <f t="shared" si="6"/>
        <v>0.40503140467400367</v>
      </c>
      <c r="W22" s="24">
        <v>41675736</v>
      </c>
      <c r="X22" s="24">
        <v>13737259.1</v>
      </c>
      <c r="Y22" s="25">
        <f t="shared" si="7"/>
        <v>0.32962247145437334</v>
      </c>
      <c r="Z22" s="26">
        <v>251497607</v>
      </c>
      <c r="AA22" s="26">
        <v>78655736.760000005</v>
      </c>
      <c r="AB22" s="25">
        <f t="shared" si="8"/>
        <v>0.31274944401359656</v>
      </c>
      <c r="AC22" s="24">
        <v>296817448.11000001</v>
      </c>
      <c r="AD22" s="24">
        <v>89574547.510000005</v>
      </c>
      <c r="AE22" s="25">
        <f t="shared" si="9"/>
        <v>0.30178329501978551</v>
      </c>
      <c r="AF22" s="24">
        <v>80442089</v>
      </c>
      <c r="AG22" s="24">
        <v>24338031.91</v>
      </c>
      <c r="AH22" s="25">
        <f t="shared" si="10"/>
        <v>0.30255345444845422</v>
      </c>
      <c r="AI22" s="26">
        <v>594976716</v>
      </c>
      <c r="AJ22" s="26">
        <v>143213707.72999999</v>
      </c>
      <c r="AK22" s="25">
        <f t="shared" si="11"/>
        <v>0.24070472655269418</v>
      </c>
      <c r="AL22" s="24">
        <v>273639283.75999999</v>
      </c>
      <c r="AM22" s="24">
        <v>92462026.870000005</v>
      </c>
      <c r="AN22" s="25">
        <f t="shared" si="12"/>
        <v>0.33789748898442301</v>
      </c>
      <c r="AO22" s="24">
        <v>54095007</v>
      </c>
      <c r="AP22" s="24">
        <v>17647054.300000001</v>
      </c>
      <c r="AQ22" s="25">
        <f t="shared" si="13"/>
        <v>0.32622334811787712</v>
      </c>
      <c r="AR22" s="24">
        <v>70264451</v>
      </c>
      <c r="AS22" s="24">
        <v>19779720.620000001</v>
      </c>
      <c r="AT22" s="25">
        <f t="shared" si="14"/>
        <v>0.28150395169244263</v>
      </c>
      <c r="AU22" s="24">
        <v>53985104</v>
      </c>
      <c r="AV22" s="24">
        <v>19003905.699999999</v>
      </c>
      <c r="AW22" s="25">
        <f t="shared" si="15"/>
        <v>0.35202128535308552</v>
      </c>
      <c r="AX22" s="24">
        <v>72726758</v>
      </c>
      <c r="AY22" s="24">
        <v>22925195.77</v>
      </c>
      <c r="AZ22" s="25">
        <f t="shared" si="16"/>
        <v>0.31522367283304448</v>
      </c>
      <c r="BA22" s="24">
        <v>52810465</v>
      </c>
      <c r="BB22" s="24">
        <v>14324651.02</v>
      </c>
      <c r="BC22" s="25">
        <f t="shared" si="17"/>
        <v>0.27124644746074478</v>
      </c>
      <c r="BD22" s="24">
        <v>135811609.97999999</v>
      </c>
      <c r="BE22" s="24">
        <v>41598909.25</v>
      </c>
      <c r="BF22" s="25">
        <f t="shared" si="18"/>
        <v>0.30629862392564211</v>
      </c>
      <c r="BG22" s="24">
        <v>75934148</v>
      </c>
      <c r="BH22" s="24">
        <v>25091831.440000001</v>
      </c>
      <c r="BI22" s="25">
        <f t="shared" si="19"/>
        <v>0.33044199613591507</v>
      </c>
      <c r="BJ22" s="26">
        <v>87829983</v>
      </c>
      <c r="BK22" s="26">
        <v>23731691.719999999</v>
      </c>
      <c r="BL22" s="25">
        <f t="shared" si="20"/>
        <v>0.27020034513726365</v>
      </c>
      <c r="BM22" s="26">
        <v>85810860</v>
      </c>
      <c r="BN22" s="26">
        <v>24698291.030000001</v>
      </c>
      <c r="BO22" s="25">
        <f t="shared" si="21"/>
        <v>0.28782243914115302</v>
      </c>
      <c r="BP22" s="26">
        <v>108615372</v>
      </c>
      <c r="BQ22" s="26">
        <v>30382411.899999999</v>
      </c>
      <c r="BR22" s="25">
        <f t="shared" si="22"/>
        <v>0.27972478794253908</v>
      </c>
      <c r="BS22" s="26">
        <v>53673799</v>
      </c>
      <c r="BT22" s="26">
        <v>17247234.98</v>
      </c>
      <c r="BU22" s="25">
        <f t="shared" si="23"/>
        <v>0.32133434378289488</v>
      </c>
      <c r="BV22" s="26">
        <v>692902426</v>
      </c>
      <c r="BW22" s="26">
        <v>185219596.03</v>
      </c>
      <c r="BX22" s="25">
        <f t="shared" si="24"/>
        <v>0.26730978140636502</v>
      </c>
      <c r="BY22" s="26">
        <v>1863569505.5</v>
      </c>
      <c r="BZ22" s="26">
        <v>539709569.67999995</v>
      </c>
      <c r="CA22" s="25">
        <f t="shared" si="25"/>
        <v>0.28961064671166886</v>
      </c>
      <c r="CB22" s="3">
        <f t="shared" si="28"/>
        <v>6211096739.0899992</v>
      </c>
      <c r="CC22" s="3">
        <f t="shared" si="28"/>
        <v>1805950148.2399998</v>
      </c>
      <c r="CD22" s="19">
        <f t="shared" si="26"/>
        <v>0.29076187734673625</v>
      </c>
      <c r="CE22" s="31"/>
      <c r="CF22" s="27"/>
      <c r="CG22" s="27"/>
      <c r="CH22" s="23"/>
      <c r="CI22" s="23"/>
    </row>
    <row r="23" spans="1:87" ht="15.75" x14ac:dyDescent="0.2">
      <c r="A23" s="5" t="s">
        <v>52</v>
      </c>
      <c r="B23" s="26">
        <v>12826700</v>
      </c>
      <c r="C23" s="26">
        <v>3177112.13</v>
      </c>
      <c r="D23" s="25">
        <f t="shared" si="0"/>
        <v>0.2476952084324105</v>
      </c>
      <c r="E23" s="26">
        <v>6953200</v>
      </c>
      <c r="F23" s="26">
        <v>1392347.12</v>
      </c>
      <c r="G23" s="25">
        <f t="shared" si="1"/>
        <v>0.2002455157337629</v>
      </c>
      <c r="H23" s="26">
        <v>44382714</v>
      </c>
      <c r="I23" s="26">
        <v>7459373.3899999997</v>
      </c>
      <c r="J23" s="25">
        <f t="shared" si="2"/>
        <v>0.16806933866189436</v>
      </c>
      <c r="K23" s="26">
        <v>8030000</v>
      </c>
      <c r="L23" s="26">
        <v>1349457.71</v>
      </c>
      <c r="M23" s="25">
        <f t="shared" si="3"/>
        <v>0.16805201867995018</v>
      </c>
      <c r="N23" s="26">
        <v>9503830</v>
      </c>
      <c r="O23" s="26">
        <v>2067167.52</v>
      </c>
      <c r="P23" s="25">
        <f t="shared" si="4"/>
        <v>0.21750889062620019</v>
      </c>
      <c r="Q23" s="26">
        <v>720000</v>
      </c>
      <c r="R23" s="26">
        <v>80330.899999999994</v>
      </c>
      <c r="S23" s="25">
        <f t="shared" si="5"/>
        <v>0.11157069444444444</v>
      </c>
      <c r="T23" s="24">
        <v>33448481</v>
      </c>
      <c r="U23" s="24">
        <v>7446349.46</v>
      </c>
      <c r="V23" s="25">
        <f t="shared" si="6"/>
        <v>0.22262145357213681</v>
      </c>
      <c r="W23" s="24">
        <v>6004153</v>
      </c>
      <c r="X23" s="24">
        <v>1173579.53</v>
      </c>
      <c r="Y23" s="25">
        <f t="shared" si="7"/>
        <v>0.19546129653924543</v>
      </c>
      <c r="Z23" s="26">
        <v>500000</v>
      </c>
      <c r="AA23" s="26">
        <v>99635.49</v>
      </c>
      <c r="AB23" s="25">
        <f t="shared" si="8"/>
        <v>0.19927098000000001</v>
      </c>
      <c r="AC23" s="24">
        <v>3876099.9</v>
      </c>
      <c r="AD23" s="24">
        <v>2616676.21</v>
      </c>
      <c r="AE23" s="25">
        <f t="shared" si="9"/>
        <v>0.67507966190448288</v>
      </c>
      <c r="AF23" s="24">
        <v>6224000</v>
      </c>
      <c r="AG23" s="24">
        <v>1593998.74</v>
      </c>
      <c r="AH23" s="25">
        <f t="shared" si="10"/>
        <v>0.25610519601542414</v>
      </c>
      <c r="AI23" s="26">
        <v>21082000</v>
      </c>
      <c r="AJ23" s="26">
        <v>3900662.14</v>
      </c>
      <c r="AK23" s="25">
        <f t="shared" si="11"/>
        <v>0.18502334408500143</v>
      </c>
      <c r="AL23" s="24">
        <v>47092100</v>
      </c>
      <c r="AM23" s="24">
        <v>13524474.82</v>
      </c>
      <c r="AN23" s="25">
        <f t="shared" si="12"/>
        <v>0.28719200927544108</v>
      </c>
      <c r="AO23" s="24">
        <v>12802990.48</v>
      </c>
      <c r="AP23" s="24">
        <v>127212.4</v>
      </c>
      <c r="AQ23" s="25">
        <f t="shared" si="13"/>
        <v>9.9361473554731555E-3</v>
      </c>
      <c r="AR23" s="24">
        <v>6387249</v>
      </c>
      <c r="AS23" s="24">
        <v>1486887.41</v>
      </c>
      <c r="AT23" s="25">
        <f t="shared" si="14"/>
        <v>0.23278995542525427</v>
      </c>
      <c r="AU23" s="24">
        <v>2513700</v>
      </c>
      <c r="AV23" s="24">
        <v>491617.13</v>
      </c>
      <c r="AW23" s="25">
        <f t="shared" si="15"/>
        <v>0.19557510044953655</v>
      </c>
      <c r="AX23" s="24">
        <v>20451080</v>
      </c>
      <c r="AY23" s="24">
        <v>2126485.4500000002</v>
      </c>
      <c r="AZ23" s="25">
        <f t="shared" si="16"/>
        <v>0.10397912726369464</v>
      </c>
      <c r="BA23" s="24">
        <v>500000</v>
      </c>
      <c r="BB23" s="24">
        <v>63400</v>
      </c>
      <c r="BC23" s="25">
        <f t="shared" si="17"/>
        <v>0.1268</v>
      </c>
      <c r="BD23" s="24">
        <v>3835200</v>
      </c>
      <c r="BE23" s="24">
        <v>858025.47</v>
      </c>
      <c r="BF23" s="25">
        <f t="shared" si="18"/>
        <v>0.22372378754693367</v>
      </c>
      <c r="BG23" s="24">
        <v>15435056</v>
      </c>
      <c r="BH23" s="24">
        <v>3172120.89</v>
      </c>
      <c r="BI23" s="25">
        <f t="shared" si="19"/>
        <v>0.20551405126097372</v>
      </c>
      <c r="BJ23" s="26">
        <v>650000</v>
      </c>
      <c r="BK23" s="26">
        <v>83020.800000000003</v>
      </c>
      <c r="BL23" s="25">
        <f t="shared" si="20"/>
        <v>0.12772430769230769</v>
      </c>
      <c r="BM23" s="26">
        <v>1330000</v>
      </c>
      <c r="BN23" s="26">
        <v>209777.5</v>
      </c>
      <c r="BO23" s="25">
        <f t="shared" si="21"/>
        <v>0.15772744360902255</v>
      </c>
      <c r="BP23" s="26">
        <v>2215036.66</v>
      </c>
      <c r="BQ23" s="26">
        <v>1190077.97</v>
      </c>
      <c r="BR23" s="25">
        <f t="shared" si="22"/>
        <v>0.53727235828232289</v>
      </c>
      <c r="BS23" s="26">
        <v>1741947</v>
      </c>
      <c r="BT23" s="26">
        <v>410578.5</v>
      </c>
      <c r="BU23" s="25">
        <f t="shared" si="23"/>
        <v>0.23570091397729093</v>
      </c>
      <c r="BV23" s="26">
        <v>32000000</v>
      </c>
      <c r="BW23" s="26">
        <v>7423679.3899999997</v>
      </c>
      <c r="BX23" s="25">
        <f t="shared" si="24"/>
        <v>0.23198998093749998</v>
      </c>
      <c r="BY23" s="26">
        <v>68185200</v>
      </c>
      <c r="BZ23" s="26">
        <v>9228506.3599999994</v>
      </c>
      <c r="CA23" s="25">
        <f t="shared" si="25"/>
        <v>0.13534471351554295</v>
      </c>
      <c r="CB23" s="3">
        <f t="shared" si="28"/>
        <v>368690737.03999996</v>
      </c>
      <c r="CC23" s="3">
        <f>C23+F23+I23+L23+O23+R23+U23+X23+AA23+AD23+AG23+AJ23+AM23+AP23+AS23+AV23+AY23+BB23+BE23+BH23+BK23+BN23+BQ23+BT23+BW23+BZ23</f>
        <v>72752554.429999992</v>
      </c>
      <c r="CD23" s="19">
        <f t="shared" si="26"/>
        <v>0.19732677586121977</v>
      </c>
      <c r="CE23" s="31"/>
      <c r="CF23" s="27"/>
      <c r="CG23" s="27"/>
      <c r="CH23" s="23"/>
      <c r="CI23" s="23"/>
    </row>
    <row r="24" spans="1:87" ht="15.75" x14ac:dyDescent="0.2">
      <c r="A24" s="14" t="s">
        <v>54</v>
      </c>
      <c r="B24" s="26">
        <v>1000000</v>
      </c>
      <c r="C24" s="26">
        <v>240000</v>
      </c>
      <c r="D24" s="25">
        <f t="shared" si="0"/>
        <v>0.24</v>
      </c>
      <c r="E24" s="26">
        <v>1100000</v>
      </c>
      <c r="F24" s="26">
        <v>218945</v>
      </c>
      <c r="G24" s="25">
        <f t="shared" si="1"/>
        <v>0.1990409090909091</v>
      </c>
      <c r="H24" s="26">
        <v>13232011</v>
      </c>
      <c r="I24" s="26">
        <v>2969326.73</v>
      </c>
      <c r="J24" s="25">
        <f t="shared" si="2"/>
        <v>0.22440479606614594</v>
      </c>
      <c r="K24" s="26">
        <v>500000</v>
      </c>
      <c r="L24" s="26">
        <v>0</v>
      </c>
      <c r="M24" s="25">
        <f t="shared" si="3"/>
        <v>0</v>
      </c>
      <c r="N24" s="26">
        <v>1050000</v>
      </c>
      <c r="O24" s="26">
        <v>262500</v>
      </c>
      <c r="P24" s="25">
        <f t="shared" si="4"/>
        <v>0.25</v>
      </c>
      <c r="Q24" s="26">
        <v>850000</v>
      </c>
      <c r="R24" s="26">
        <v>150000</v>
      </c>
      <c r="S24" s="25">
        <f t="shared" si="5"/>
        <v>0.17647058823529413</v>
      </c>
      <c r="T24" s="24">
        <v>8496275</v>
      </c>
      <c r="U24" s="24">
        <v>1664912.8</v>
      </c>
      <c r="V24" s="25">
        <f t="shared" si="6"/>
        <v>0.19595796981618416</v>
      </c>
      <c r="W24" s="24">
        <v>2500000</v>
      </c>
      <c r="X24" s="24">
        <v>488333</v>
      </c>
      <c r="Y24" s="25">
        <f t="shared" si="7"/>
        <v>0.19533320000000001</v>
      </c>
      <c r="Z24" s="26">
        <v>5300000</v>
      </c>
      <c r="AA24" s="26">
        <v>1175052.96</v>
      </c>
      <c r="AB24" s="25">
        <f t="shared" si="8"/>
        <v>0.22170810566037735</v>
      </c>
      <c r="AC24" s="24">
        <v>2900000</v>
      </c>
      <c r="AD24" s="24">
        <v>765000</v>
      </c>
      <c r="AE24" s="25">
        <f t="shared" si="9"/>
        <v>0.26379310344827589</v>
      </c>
      <c r="AF24" s="24">
        <v>1600000</v>
      </c>
      <c r="AG24" s="24">
        <v>266000</v>
      </c>
      <c r="AH24" s="25">
        <f t="shared" si="10"/>
        <v>0.16625000000000001</v>
      </c>
      <c r="AI24" s="26">
        <v>2400000</v>
      </c>
      <c r="AJ24" s="26">
        <v>600000</v>
      </c>
      <c r="AK24" s="25">
        <f t="shared" si="11"/>
        <v>0.25</v>
      </c>
      <c r="AL24" s="24">
        <v>8600000</v>
      </c>
      <c r="AM24" s="24">
        <v>2063711.47</v>
      </c>
      <c r="AN24" s="25">
        <f t="shared" si="12"/>
        <v>0.23996645</v>
      </c>
      <c r="AO24" s="24">
        <v>2600000</v>
      </c>
      <c r="AP24" s="24">
        <v>400000</v>
      </c>
      <c r="AQ24" s="25">
        <f t="shared" si="13"/>
        <v>0.15384615384615385</v>
      </c>
      <c r="AR24" s="24">
        <v>2150000</v>
      </c>
      <c r="AS24" s="24">
        <v>540000</v>
      </c>
      <c r="AT24" s="25">
        <f t="shared" si="14"/>
        <v>0.25116279069767444</v>
      </c>
      <c r="AU24" s="24">
        <v>1820500</v>
      </c>
      <c r="AV24" s="24">
        <v>445083.32</v>
      </c>
      <c r="AW24" s="25">
        <f t="shared" si="15"/>
        <v>0.24448410876132931</v>
      </c>
      <c r="AX24" s="24">
        <v>1700000</v>
      </c>
      <c r="AY24" s="24">
        <v>423000</v>
      </c>
      <c r="AZ24" s="25">
        <f t="shared" si="16"/>
        <v>0.24882352941176469</v>
      </c>
      <c r="BA24" s="24">
        <v>1800000</v>
      </c>
      <c r="BB24" s="24">
        <v>1220000</v>
      </c>
      <c r="BC24" s="25">
        <f t="shared" si="17"/>
        <v>0.67777777777777781</v>
      </c>
      <c r="BD24" s="24">
        <v>4500000</v>
      </c>
      <c r="BE24" s="24">
        <v>1160000</v>
      </c>
      <c r="BF24" s="25">
        <f t="shared" si="18"/>
        <v>0.25777777777777777</v>
      </c>
      <c r="BG24" s="24">
        <v>1751516</v>
      </c>
      <c r="BH24" s="24">
        <v>275758</v>
      </c>
      <c r="BI24" s="25">
        <f t="shared" si="19"/>
        <v>0.15743961231299058</v>
      </c>
      <c r="BJ24" s="26">
        <v>1400000</v>
      </c>
      <c r="BK24" s="26">
        <v>349600</v>
      </c>
      <c r="BL24" s="25">
        <f t="shared" si="20"/>
        <v>0.24971428571428572</v>
      </c>
      <c r="BM24" s="26">
        <v>4482000</v>
      </c>
      <c r="BN24" s="26">
        <v>1040422.3</v>
      </c>
      <c r="BO24" s="25">
        <f t="shared" si="21"/>
        <v>0.23213348951361001</v>
      </c>
      <c r="BP24" s="26">
        <v>2500000</v>
      </c>
      <c r="BQ24" s="26">
        <v>753312</v>
      </c>
      <c r="BR24" s="25">
        <f t="shared" si="22"/>
        <v>0.3013248</v>
      </c>
      <c r="BS24" s="26">
        <v>1500000</v>
      </c>
      <c r="BT24" s="26">
        <v>250000</v>
      </c>
      <c r="BU24" s="25">
        <f t="shared" si="23"/>
        <v>0.16666666666666666</v>
      </c>
      <c r="BV24" s="26">
        <v>5450000</v>
      </c>
      <c r="BW24" s="26">
        <v>251017.79</v>
      </c>
      <c r="BX24" s="25">
        <f t="shared" si="24"/>
        <v>4.6058310091743118E-2</v>
      </c>
      <c r="BY24" s="26">
        <v>23957390</v>
      </c>
      <c r="BZ24" s="26">
        <v>4900000</v>
      </c>
      <c r="CA24" s="25">
        <f t="shared" si="25"/>
        <v>0.20452979226869036</v>
      </c>
      <c r="CB24" s="3">
        <f t="shared" si="28"/>
        <v>105139692</v>
      </c>
      <c r="CC24" s="3">
        <f>C24+F24+I24+L24+O24+R24+U24+X24+AA24+AD24+AG24+AJ24+AM24+AP24+AS24+AV24+AY24+BB24+BE24+BH24+BK24+BN24+BQ24+BT24+BW24+BZ24</f>
        <v>22871975.370000001</v>
      </c>
      <c r="CD24" s="19">
        <f t="shared" si="26"/>
        <v>0.21753892307388537</v>
      </c>
      <c r="CE24" s="31"/>
      <c r="CF24" s="27"/>
      <c r="CG24" s="27"/>
      <c r="CH24" s="23"/>
      <c r="CI24" s="23"/>
    </row>
    <row r="25" spans="1:87" s="34" customFormat="1" ht="31.5" x14ac:dyDescent="0.2">
      <c r="A25" s="14" t="s">
        <v>55</v>
      </c>
      <c r="B25" s="26">
        <v>1108415.78</v>
      </c>
      <c r="C25" s="26">
        <v>34078.78</v>
      </c>
      <c r="D25" s="25">
        <f t="shared" si="0"/>
        <v>3.0745484334407436E-2</v>
      </c>
      <c r="E25" s="26">
        <v>15000</v>
      </c>
      <c r="F25" s="26">
        <v>0</v>
      </c>
      <c r="G25" s="25">
        <f t="shared" si="1"/>
        <v>0</v>
      </c>
      <c r="H25" s="26">
        <v>22605946.579999998</v>
      </c>
      <c r="I25" s="26">
        <v>4171500.7</v>
      </c>
      <c r="J25" s="25">
        <f t="shared" si="2"/>
        <v>0.18453112260694374</v>
      </c>
      <c r="K25" s="26">
        <v>1462256</v>
      </c>
      <c r="L25" s="26">
        <v>355157</v>
      </c>
      <c r="M25" s="25">
        <f t="shared" si="3"/>
        <v>0.24288291516670132</v>
      </c>
      <c r="N25" s="26">
        <v>128000</v>
      </c>
      <c r="O25" s="26">
        <v>0</v>
      </c>
      <c r="P25" s="25">
        <f t="shared" si="4"/>
        <v>0</v>
      </c>
      <c r="Q25" s="26">
        <v>530000</v>
      </c>
      <c r="R25" s="26">
        <v>68539</v>
      </c>
      <c r="S25" s="25">
        <f t="shared" si="5"/>
        <v>0.12931886792452829</v>
      </c>
      <c r="T25" s="24">
        <v>1039790</v>
      </c>
      <c r="U25" s="24">
        <v>26226</v>
      </c>
      <c r="V25" s="25">
        <f t="shared" si="6"/>
        <v>2.5222400677059793E-2</v>
      </c>
      <c r="W25" s="24">
        <v>415532</v>
      </c>
      <c r="X25" s="24">
        <v>191412.22</v>
      </c>
      <c r="Y25" s="25">
        <f t="shared" si="7"/>
        <v>0.46064375306835575</v>
      </c>
      <c r="Z25" s="26">
        <v>4414000</v>
      </c>
      <c r="AA25" s="26">
        <v>1156549.8600000001</v>
      </c>
      <c r="AB25" s="25">
        <f t="shared" si="8"/>
        <v>0.26201854553692799</v>
      </c>
      <c r="AC25" s="24">
        <v>1430000</v>
      </c>
      <c r="AD25" s="24">
        <v>102185</v>
      </c>
      <c r="AE25" s="25">
        <f t="shared" si="9"/>
        <v>7.1458041958041951E-2</v>
      </c>
      <c r="AF25" s="24">
        <v>448000</v>
      </c>
      <c r="AG25" s="24">
        <v>61041</v>
      </c>
      <c r="AH25" s="25">
        <f t="shared" si="10"/>
        <v>0.13625223214285714</v>
      </c>
      <c r="AI25" s="26">
        <v>1224070</v>
      </c>
      <c r="AJ25" s="26">
        <v>39002</v>
      </c>
      <c r="AK25" s="25">
        <f t="shared" si="11"/>
        <v>3.1862556879917001E-2</v>
      </c>
      <c r="AL25" s="24">
        <v>6273036.5999999996</v>
      </c>
      <c r="AM25" s="24">
        <v>1505044.32</v>
      </c>
      <c r="AN25" s="25">
        <f t="shared" si="12"/>
        <v>0.23992277041712146</v>
      </c>
      <c r="AO25" s="24">
        <v>109167</v>
      </c>
      <c r="AP25" s="24">
        <v>35325</v>
      </c>
      <c r="AQ25" s="25">
        <f t="shared" si="13"/>
        <v>0.32358679820824976</v>
      </c>
      <c r="AR25" s="24">
        <v>132388</v>
      </c>
      <c r="AS25" s="24">
        <v>24657</v>
      </c>
      <c r="AT25" s="25">
        <f t="shared" si="14"/>
        <v>0.18624799830800376</v>
      </c>
      <c r="AU25" s="24">
        <v>325000</v>
      </c>
      <c r="AV25" s="24">
        <v>68548</v>
      </c>
      <c r="AW25" s="25">
        <f t="shared" si="15"/>
        <v>0.21091692307692309</v>
      </c>
      <c r="AX25" s="24">
        <v>1223575</v>
      </c>
      <c r="AY25" s="24">
        <v>35925</v>
      </c>
      <c r="AZ25" s="25">
        <f t="shared" si="16"/>
        <v>2.9360684878327849E-2</v>
      </c>
      <c r="BA25" s="24">
        <v>120000</v>
      </c>
      <c r="BB25" s="24">
        <v>22128</v>
      </c>
      <c r="BC25" s="25">
        <f t="shared" si="17"/>
        <v>0.18440000000000001</v>
      </c>
      <c r="BD25" s="24">
        <v>230000</v>
      </c>
      <c r="BE25" s="24">
        <v>25444</v>
      </c>
      <c r="BF25" s="25">
        <f t="shared" si="18"/>
        <v>0.11062608695652174</v>
      </c>
      <c r="BG25" s="24">
        <v>1926000</v>
      </c>
      <c r="BH25" s="24">
        <v>328743.03999999998</v>
      </c>
      <c r="BI25" s="25">
        <f t="shared" si="19"/>
        <v>0.17068693665628243</v>
      </c>
      <c r="BJ25" s="26">
        <v>17100</v>
      </c>
      <c r="BK25" s="26">
        <v>0</v>
      </c>
      <c r="BL25" s="25">
        <f t="shared" si="20"/>
        <v>0</v>
      </c>
      <c r="BM25" s="26">
        <v>45400</v>
      </c>
      <c r="BN25" s="26">
        <v>0</v>
      </c>
      <c r="BO25" s="25">
        <f t="shared" si="21"/>
        <v>0</v>
      </c>
      <c r="BP25" s="26">
        <v>150000</v>
      </c>
      <c r="BQ25" s="26">
        <v>0</v>
      </c>
      <c r="BR25" s="25">
        <f t="shared" si="22"/>
        <v>0</v>
      </c>
      <c r="BS25" s="26">
        <v>419700</v>
      </c>
      <c r="BT25" s="26">
        <v>67774</v>
      </c>
      <c r="BU25" s="25">
        <f t="shared" si="23"/>
        <v>0.16148201096020967</v>
      </c>
      <c r="BV25" s="26">
        <v>17500000</v>
      </c>
      <c r="BW25" s="26">
        <v>5761304.54</v>
      </c>
      <c r="BX25" s="25">
        <f t="shared" si="24"/>
        <v>0.32921740228571428</v>
      </c>
      <c r="BY25" s="26">
        <v>219543900</v>
      </c>
      <c r="BZ25" s="26">
        <v>52036689.649999999</v>
      </c>
      <c r="CA25" s="25">
        <f t="shared" si="25"/>
        <v>0.23702179677959623</v>
      </c>
      <c r="CB25" s="3">
        <f t="shared" si="28"/>
        <v>282836276.95999998</v>
      </c>
      <c r="CC25" s="3">
        <f>C25+F25+I25+L25+O25+R25+U25+X25+AA25+AD25+AG25+AJ25+AM25+AP25+AS25+AV25+AY25+BB25+BE25+BH25+BK25+BN25+BQ25+BT25+BW25+BZ25</f>
        <v>66117274.109999999</v>
      </c>
      <c r="CD25" s="19">
        <f t="shared" si="26"/>
        <v>0.23376518323832488</v>
      </c>
      <c r="CE25" s="33"/>
      <c r="CF25" s="27"/>
      <c r="CG25" s="27"/>
      <c r="CH25" s="23"/>
      <c r="CI25" s="23"/>
    </row>
    <row r="26" spans="1:87" ht="15.75" x14ac:dyDescent="0.2">
      <c r="A26" s="5" t="s">
        <v>42</v>
      </c>
      <c r="B26" s="35">
        <v>0</v>
      </c>
      <c r="C26" s="35">
        <v>0</v>
      </c>
      <c r="D26" s="25">
        <f t="shared" si="0"/>
        <v>0</v>
      </c>
      <c r="E26" s="24">
        <v>0</v>
      </c>
      <c r="F26" s="24">
        <v>0</v>
      </c>
      <c r="G26" s="25">
        <f t="shared" si="1"/>
        <v>0</v>
      </c>
      <c r="H26" s="24">
        <v>0</v>
      </c>
      <c r="I26" s="24">
        <v>0</v>
      </c>
      <c r="J26" s="25">
        <f t="shared" si="2"/>
        <v>0</v>
      </c>
      <c r="K26" s="26">
        <v>0</v>
      </c>
      <c r="L26" s="26">
        <v>0</v>
      </c>
      <c r="M26" s="25">
        <f t="shared" si="3"/>
        <v>0</v>
      </c>
      <c r="N26" s="24">
        <v>0</v>
      </c>
      <c r="O26" s="24">
        <v>0</v>
      </c>
      <c r="P26" s="25">
        <f t="shared" si="4"/>
        <v>0</v>
      </c>
      <c r="Q26" s="24">
        <v>0</v>
      </c>
      <c r="R26" s="24">
        <v>0</v>
      </c>
      <c r="S26" s="25">
        <f t="shared" si="5"/>
        <v>0</v>
      </c>
      <c r="T26" s="24">
        <v>0</v>
      </c>
      <c r="U26" s="24">
        <v>0</v>
      </c>
      <c r="V26" s="25">
        <f t="shared" si="6"/>
        <v>0</v>
      </c>
      <c r="W26" s="24">
        <v>100000</v>
      </c>
      <c r="X26" s="24">
        <v>0</v>
      </c>
      <c r="Y26" s="25">
        <f t="shared" si="7"/>
        <v>0</v>
      </c>
      <c r="Z26" s="24">
        <v>0</v>
      </c>
      <c r="AA26" s="24">
        <v>0</v>
      </c>
      <c r="AB26" s="25">
        <f t="shared" si="8"/>
        <v>0</v>
      </c>
      <c r="AC26" s="24">
        <v>0</v>
      </c>
      <c r="AD26" s="24">
        <v>0</v>
      </c>
      <c r="AE26" s="25">
        <f t="shared" si="9"/>
        <v>0</v>
      </c>
      <c r="AF26" s="24">
        <v>0</v>
      </c>
      <c r="AG26" s="24">
        <v>0</v>
      </c>
      <c r="AH26" s="25">
        <f t="shared" si="10"/>
        <v>0</v>
      </c>
      <c r="AI26" s="24">
        <v>0</v>
      </c>
      <c r="AJ26" s="24">
        <v>0</v>
      </c>
      <c r="AK26" s="25">
        <f t="shared" si="11"/>
        <v>0</v>
      </c>
      <c r="AL26" s="24">
        <v>0</v>
      </c>
      <c r="AM26" s="24">
        <v>0</v>
      </c>
      <c r="AN26" s="25">
        <f t="shared" si="12"/>
        <v>0</v>
      </c>
      <c r="AO26" s="24">
        <v>0</v>
      </c>
      <c r="AP26" s="24">
        <v>0</v>
      </c>
      <c r="AQ26" s="25">
        <f t="shared" si="13"/>
        <v>0</v>
      </c>
      <c r="AR26" s="35">
        <v>0</v>
      </c>
      <c r="AS26" s="35">
        <v>0</v>
      </c>
      <c r="AT26" s="25">
        <f t="shared" si="14"/>
        <v>0</v>
      </c>
      <c r="AU26" s="24">
        <v>0</v>
      </c>
      <c r="AV26" s="24">
        <v>0</v>
      </c>
      <c r="AW26" s="25">
        <f t="shared" si="15"/>
        <v>0</v>
      </c>
      <c r="AX26" s="24">
        <v>0</v>
      </c>
      <c r="AY26" s="24">
        <v>0</v>
      </c>
      <c r="AZ26" s="25">
        <f t="shared" si="16"/>
        <v>0</v>
      </c>
      <c r="BA26" s="24">
        <v>0</v>
      </c>
      <c r="BB26" s="24">
        <v>0</v>
      </c>
      <c r="BC26" s="25">
        <f t="shared" si="17"/>
        <v>0</v>
      </c>
      <c r="BD26" s="24">
        <v>0</v>
      </c>
      <c r="BE26" s="24">
        <v>0</v>
      </c>
      <c r="BF26" s="25">
        <f t="shared" si="18"/>
        <v>0</v>
      </c>
      <c r="BG26" s="36">
        <v>0</v>
      </c>
      <c r="BH26" s="36">
        <v>0</v>
      </c>
      <c r="BI26" s="25">
        <f t="shared" si="19"/>
        <v>0</v>
      </c>
      <c r="BJ26" s="24">
        <v>0</v>
      </c>
      <c r="BK26" s="24">
        <v>0</v>
      </c>
      <c r="BL26" s="25">
        <f t="shared" si="20"/>
        <v>0</v>
      </c>
      <c r="BM26" s="36">
        <v>1800000</v>
      </c>
      <c r="BN26" s="36">
        <v>0</v>
      </c>
      <c r="BO26" s="25">
        <f t="shared" si="21"/>
        <v>0</v>
      </c>
      <c r="BP26" s="24">
        <v>0</v>
      </c>
      <c r="BQ26" s="24">
        <v>0</v>
      </c>
      <c r="BR26" s="25">
        <f t="shared" si="22"/>
        <v>0</v>
      </c>
      <c r="BS26" s="36">
        <v>0</v>
      </c>
      <c r="BT26" s="36">
        <v>0</v>
      </c>
      <c r="BU26" s="25">
        <f t="shared" si="23"/>
        <v>0</v>
      </c>
      <c r="BV26" s="24">
        <v>17597821</v>
      </c>
      <c r="BW26" s="24">
        <v>0</v>
      </c>
      <c r="BX26" s="25">
        <f t="shared" si="24"/>
        <v>0</v>
      </c>
      <c r="BY26" s="24">
        <v>0</v>
      </c>
      <c r="BZ26" s="24">
        <v>0</v>
      </c>
      <c r="CA26" s="25">
        <f t="shared" si="25"/>
        <v>0</v>
      </c>
      <c r="CB26" s="3">
        <f t="shared" si="28"/>
        <v>19497821</v>
      </c>
      <c r="CC26" s="3">
        <f>C26+F26+I26+L26+O26+R26+U26+X26+AA26+AD26+AG26+AJ26+AM26+AP26+AS26+AV26+AY26+BB26+BE26+BH26+BK26+BN26+BQ26+BT26+BW26+BZ26</f>
        <v>0</v>
      </c>
      <c r="CD26" s="19">
        <f t="shared" si="26"/>
        <v>0</v>
      </c>
      <c r="CF26" s="27"/>
      <c r="CG26" s="27"/>
      <c r="CH26" s="23"/>
      <c r="CI26" s="23"/>
    </row>
    <row r="27" spans="1:87" s="13" customFormat="1" ht="15.75" x14ac:dyDescent="0.25">
      <c r="A27" s="4" t="s">
        <v>43</v>
      </c>
      <c r="B27" s="3">
        <f>SUM(B13:B26)</f>
        <v>835407561.65999997</v>
      </c>
      <c r="C27" s="3">
        <f>SUM(C13:C26)</f>
        <v>188686411.44</v>
      </c>
      <c r="D27" s="16">
        <f t="shared" si="0"/>
        <v>0.22586150772333197</v>
      </c>
      <c r="E27" s="3">
        <f>SUM(E13:E26)</f>
        <v>182688892.5</v>
      </c>
      <c r="F27" s="3">
        <f>SUM(F13:F26)</f>
        <v>38659068.909999996</v>
      </c>
      <c r="G27" s="16">
        <f t="shared" si="1"/>
        <v>0.21161149088470169</v>
      </c>
      <c r="H27" s="3">
        <f>SUM(H13:H26)</f>
        <v>2070600833.0799999</v>
      </c>
      <c r="I27" s="3">
        <f>SUM(I13:I26)</f>
        <v>443157791.24000001</v>
      </c>
      <c r="J27" s="16">
        <f t="shared" si="2"/>
        <v>0.21402376747854718</v>
      </c>
      <c r="K27" s="3">
        <f>SUM(K13:K26)</f>
        <v>1377920071.74</v>
      </c>
      <c r="L27" s="3">
        <f>SUM(L13:L26)</f>
        <v>357462211.97999996</v>
      </c>
      <c r="M27" s="16">
        <f t="shared" si="3"/>
        <v>0.25942158715244373</v>
      </c>
      <c r="N27" s="3">
        <f>SUM(N13:N26)</f>
        <v>420448438.28000003</v>
      </c>
      <c r="O27" s="3">
        <f>SUM(O13:O26)</f>
        <v>114766142.64</v>
      </c>
      <c r="P27" s="16">
        <f t="shared" si="4"/>
        <v>0.27296127703433359</v>
      </c>
      <c r="Q27" s="3">
        <f>SUM(Q13:Q26)</f>
        <v>352178819.94999999</v>
      </c>
      <c r="R27" s="3">
        <f>SUM(R13:R26)</f>
        <v>86841193.590000004</v>
      </c>
      <c r="S27" s="16">
        <f t="shared" si="5"/>
        <v>0.24658266957203484</v>
      </c>
      <c r="T27" s="3">
        <f>SUM(T13:T26)</f>
        <v>1318392878.04</v>
      </c>
      <c r="U27" s="3">
        <f>SUM(U13:U26)</f>
        <v>353751383.82999998</v>
      </c>
      <c r="V27" s="16">
        <f t="shared" si="6"/>
        <v>0.26832015685332544</v>
      </c>
      <c r="W27" s="3">
        <f>SUM(W13:W26)</f>
        <v>235053276.03</v>
      </c>
      <c r="X27" s="3">
        <f>SUM(X13:X26)</f>
        <v>53358317.660000004</v>
      </c>
      <c r="Y27" s="16">
        <f t="shared" si="7"/>
        <v>0.22700520733516535</v>
      </c>
      <c r="Z27" s="3">
        <f>SUM(Z13:Z26)</f>
        <v>988187351.96000004</v>
      </c>
      <c r="AA27" s="3">
        <f>SUM(AA13:AA26)</f>
        <v>263060991.32000002</v>
      </c>
      <c r="AB27" s="16">
        <f t="shared" si="8"/>
        <v>0.2662055841923468</v>
      </c>
      <c r="AC27" s="3">
        <f>SUM(AC13:AC26)</f>
        <v>1569648382.9700003</v>
      </c>
      <c r="AD27" s="3">
        <f>SUM(AD13:AD26)</f>
        <v>391689871.16999996</v>
      </c>
      <c r="AE27" s="16">
        <f t="shared" si="9"/>
        <v>0.24953988130059196</v>
      </c>
      <c r="AF27" s="3">
        <f>SUM(AF13:AF26)</f>
        <v>304796411.15999997</v>
      </c>
      <c r="AG27" s="3">
        <f>SUM(AG13:AG26)</f>
        <v>73298828.349999994</v>
      </c>
      <c r="AH27" s="16">
        <f t="shared" si="10"/>
        <v>0.24048455187197881</v>
      </c>
      <c r="AI27" s="3">
        <f>SUM(AI13:AI26)</f>
        <v>1667540806.1199999</v>
      </c>
      <c r="AJ27" s="3">
        <f>SUM(AJ13:AJ26)</f>
        <v>454684131.36000001</v>
      </c>
      <c r="AK27" s="16">
        <f t="shared" si="11"/>
        <v>0.27266746918052925</v>
      </c>
      <c r="AL27" s="3">
        <f>SUM(AL13:AL26)</f>
        <v>1636522387.78</v>
      </c>
      <c r="AM27" s="3">
        <f>SUM(AM13:AM26)</f>
        <v>468876909.46000004</v>
      </c>
      <c r="AN27" s="16">
        <f t="shared" si="12"/>
        <v>0.28650809360209734</v>
      </c>
      <c r="AO27" s="3">
        <f>SUM(AO13:AO26)</f>
        <v>440759239.36000007</v>
      </c>
      <c r="AP27" s="3">
        <f>SUM(AP13:AP26)</f>
        <v>86549372.790000007</v>
      </c>
      <c r="AQ27" s="16">
        <f t="shared" si="13"/>
        <v>0.19636428476388409</v>
      </c>
      <c r="AR27" s="3">
        <f>SUM(AR13:AR26)</f>
        <v>375097598.96999997</v>
      </c>
      <c r="AS27" s="3">
        <f>SUM(AS13:AS26)</f>
        <v>82576797.579999998</v>
      </c>
      <c r="AT27" s="16">
        <f t="shared" si="14"/>
        <v>0.22014749709609427</v>
      </c>
      <c r="AU27" s="3">
        <f>SUM(AU13:AU26)</f>
        <v>329006267.26999998</v>
      </c>
      <c r="AV27" s="3">
        <f>SUM(AV13:AV26)</f>
        <v>83096927.889999986</v>
      </c>
      <c r="AW27" s="16">
        <f t="shared" si="15"/>
        <v>0.25256943759617273</v>
      </c>
      <c r="AX27" s="3">
        <f>SUM(AX13:AX26)</f>
        <v>424393394.61000001</v>
      </c>
      <c r="AY27" s="3">
        <f>SUM(AY13:AY26)</f>
        <v>98669074.129999995</v>
      </c>
      <c r="AZ27" s="16">
        <f t="shared" si="16"/>
        <v>0.23249436815733854</v>
      </c>
      <c r="BA27" s="3">
        <f>SUM(BA13:BA26)</f>
        <v>229577996.24000001</v>
      </c>
      <c r="BB27" s="3">
        <f>SUM(BB13:BB26)</f>
        <v>65347113.390000001</v>
      </c>
      <c r="BC27" s="16">
        <f t="shared" si="17"/>
        <v>0.28464014173939545</v>
      </c>
      <c r="BD27" s="3">
        <f>SUM(BD13:BD26)</f>
        <v>669276026.13</v>
      </c>
      <c r="BE27" s="3">
        <f>SUM(BE13:BE26)</f>
        <v>160593349.37</v>
      </c>
      <c r="BF27" s="16">
        <f t="shared" si="18"/>
        <v>0.23995084703483222</v>
      </c>
      <c r="BG27" s="3">
        <f>SUM(BG13:BG26)</f>
        <v>544304287.35000002</v>
      </c>
      <c r="BH27" s="3">
        <f>SUM(BH13:BH26)</f>
        <v>105266145.71000001</v>
      </c>
      <c r="BI27" s="16">
        <f t="shared" si="19"/>
        <v>0.19339576805925743</v>
      </c>
      <c r="BJ27" s="3">
        <f>SUM(BJ13:BJ26)</f>
        <v>251624627.76999998</v>
      </c>
      <c r="BK27" s="3">
        <f>SUM(BK13:BK26)</f>
        <v>61939157.529999994</v>
      </c>
      <c r="BL27" s="16">
        <f t="shared" si="20"/>
        <v>0.24615697628221075</v>
      </c>
      <c r="BM27" s="3">
        <f>SUM(BM13:BM26)</f>
        <v>535998796.42000002</v>
      </c>
      <c r="BN27" s="3">
        <f>SUM(BN13:BN26)</f>
        <v>125527500.90000001</v>
      </c>
      <c r="BO27" s="16">
        <f t="shared" si="21"/>
        <v>0.2341936245723184</v>
      </c>
      <c r="BP27" s="3">
        <f>SUM(BP13:BP26)</f>
        <v>423572867.11000001</v>
      </c>
      <c r="BQ27" s="3">
        <f>SUM(BQ13:BQ26)</f>
        <v>113297805.50999999</v>
      </c>
      <c r="BR27" s="16">
        <f t="shared" si="22"/>
        <v>0.26748126310124831</v>
      </c>
      <c r="BS27" s="3">
        <f>SUM(BS13:BS26)</f>
        <v>340847937.29000002</v>
      </c>
      <c r="BT27" s="3">
        <f>SUM(BT13:BT26)</f>
        <v>84261424.950000003</v>
      </c>
      <c r="BU27" s="16">
        <f t="shared" si="23"/>
        <v>0.24721119223998339</v>
      </c>
      <c r="BV27" s="3">
        <f>SUM(BV13:BV26)</f>
        <v>3361418619.6999998</v>
      </c>
      <c r="BW27" s="3">
        <f>SUM(BW13:BW26)</f>
        <v>785280317.88</v>
      </c>
      <c r="BX27" s="16">
        <f t="shared" si="24"/>
        <v>0.23361574582760083</v>
      </c>
      <c r="BY27" s="3">
        <f>SUM(BY13:BY26)</f>
        <v>9773125208.7299995</v>
      </c>
      <c r="BZ27" s="3">
        <f>SUM(BZ13:BZ26)</f>
        <v>2028660839.6300004</v>
      </c>
      <c r="CA27" s="16">
        <f t="shared" si="25"/>
        <v>0.2075754475976494</v>
      </c>
      <c r="CB27" s="3">
        <f>SUM(CB13:CB26)</f>
        <v>30658388978.219997</v>
      </c>
      <c r="CC27" s="3">
        <f>SUM(CC13:CC26)</f>
        <v>7169359080.21</v>
      </c>
      <c r="CD27" s="19">
        <f t="shared" si="26"/>
        <v>0.23384656921481356</v>
      </c>
      <c r="CE27" s="17"/>
      <c r="CF27" s="30"/>
      <c r="CG27" s="30"/>
      <c r="CH27" s="18"/>
      <c r="CI27" s="27"/>
    </row>
    <row r="28" spans="1:87" s="13" customFormat="1" ht="15.75" x14ac:dyDescent="0.25">
      <c r="A28" s="4" t="s">
        <v>44</v>
      </c>
      <c r="B28" s="3">
        <f>B12-B27</f>
        <v>-12927264.779999971</v>
      </c>
      <c r="C28" s="3">
        <f>C12-C27</f>
        <v>8227557.4799999893</v>
      </c>
      <c r="D28" s="16"/>
      <c r="E28" s="3">
        <f>E12-E27</f>
        <v>0</v>
      </c>
      <c r="F28" s="3">
        <f>F12-F27</f>
        <v>4234681.4700000063</v>
      </c>
      <c r="G28" s="16"/>
      <c r="H28" s="3">
        <f>H12-H27</f>
        <v>-91616082.369999886</v>
      </c>
      <c r="I28" s="3">
        <f>I12-I27</f>
        <v>78304502.289999962</v>
      </c>
      <c r="J28" s="16"/>
      <c r="K28" s="3">
        <f>K12-K27</f>
        <v>-31097491.329999924</v>
      </c>
      <c r="L28" s="3">
        <f>L12-L27</f>
        <v>31035109.850000024</v>
      </c>
      <c r="M28" s="16"/>
      <c r="N28" s="3">
        <f>N12-N27</f>
        <v>64863573.969999969</v>
      </c>
      <c r="O28" s="3">
        <f>O12-O27</f>
        <v>1280474.400000006</v>
      </c>
      <c r="P28" s="16"/>
      <c r="Q28" s="3">
        <f>Q12-Q27</f>
        <v>16927713.870000005</v>
      </c>
      <c r="R28" s="3">
        <f>R12-R27</f>
        <v>257687.95999999344</v>
      </c>
      <c r="S28" s="16"/>
      <c r="T28" s="3">
        <f>T12-T27</f>
        <v>-63926136.159999847</v>
      </c>
      <c r="U28" s="3">
        <f>U12-U27</f>
        <v>23825130.350000024</v>
      </c>
      <c r="V28" s="16"/>
      <c r="W28" s="3">
        <f>W12-W27</f>
        <v>-2660858.9699999988</v>
      </c>
      <c r="X28" s="3">
        <f>X12-X27</f>
        <v>7467405.6799999997</v>
      </c>
      <c r="Y28" s="16"/>
      <c r="Z28" s="3">
        <f>Z12-Z27</f>
        <v>-23686728</v>
      </c>
      <c r="AA28" s="3">
        <f>AA12-AA27</f>
        <v>22258745.629999965</v>
      </c>
      <c r="AB28" s="16"/>
      <c r="AC28" s="3">
        <f>AC12-AC27</f>
        <v>-88198200.720000267</v>
      </c>
      <c r="AD28" s="3">
        <f>AD12-AD27</f>
        <v>27371033.080000043</v>
      </c>
      <c r="AE28" s="16"/>
      <c r="AF28" s="3">
        <f>AF12-AF27</f>
        <v>44703827.410000026</v>
      </c>
      <c r="AG28" s="3">
        <f>AG12-AG27</f>
        <v>1660265.1200000048</v>
      </c>
      <c r="AH28" s="16"/>
      <c r="AI28" s="3">
        <f>AI12-AI27</f>
        <v>57290551</v>
      </c>
      <c r="AJ28" s="3">
        <f>AJ12-AJ27</f>
        <v>21766732.550000012</v>
      </c>
      <c r="AK28" s="19"/>
      <c r="AL28" s="3">
        <f>AL12-AL27</f>
        <v>-53217922.639999866</v>
      </c>
      <c r="AM28" s="3">
        <f>AM12-AM27</f>
        <v>33392310.309999943</v>
      </c>
      <c r="AN28" s="16"/>
      <c r="AO28" s="3">
        <f>AO12-AO27</f>
        <v>18259709.919999897</v>
      </c>
      <c r="AP28" s="3">
        <f>AP12-AP27</f>
        <v>6082404.799999997</v>
      </c>
      <c r="AQ28" s="16"/>
      <c r="AR28" s="3">
        <f>AR12-AR27</f>
        <v>9474840.3300000429</v>
      </c>
      <c r="AS28" s="3">
        <f>AS12-AS27</f>
        <v>3531480.2600000054</v>
      </c>
      <c r="AT28" s="16"/>
      <c r="AU28" s="3">
        <f>AU12-AU27</f>
        <v>5946179.6200000048</v>
      </c>
      <c r="AV28" s="3">
        <f>AV12-AV27</f>
        <v>5442703.8800000101</v>
      </c>
      <c r="AW28" s="16"/>
      <c r="AX28" s="3">
        <f>AX12-AX27</f>
        <v>45344861.060000002</v>
      </c>
      <c r="AY28" s="3">
        <f>AY12-AY27</f>
        <v>2739672.7900000066</v>
      </c>
      <c r="AZ28" s="16"/>
      <c r="BA28" s="3">
        <f>BA12-BA27</f>
        <v>-1500000</v>
      </c>
      <c r="BB28" s="3">
        <f>BB12-BB27</f>
        <v>173531.92000000179</v>
      </c>
      <c r="BC28" s="16"/>
      <c r="BD28" s="3">
        <f>BD12-BD27</f>
        <v>-28607479.139999986</v>
      </c>
      <c r="BE28" s="3">
        <f>BE12-BE27</f>
        <v>6744463.9099999964</v>
      </c>
      <c r="BF28" s="16"/>
      <c r="BG28" s="3">
        <f>BG12-BG27</f>
        <v>-6313444</v>
      </c>
      <c r="BH28" s="3">
        <f>BH12-BH27</f>
        <v>11453031.469999999</v>
      </c>
      <c r="BI28" s="16"/>
      <c r="BJ28" s="3">
        <f>BJ12-BJ27</f>
        <v>3454652.0000000298</v>
      </c>
      <c r="BK28" s="3">
        <f>BK12-BK27</f>
        <v>2943538.1800000072</v>
      </c>
      <c r="BL28" s="16"/>
      <c r="BM28" s="3">
        <f>BM12-BM27</f>
        <v>-13873168.390000045</v>
      </c>
      <c r="BN28" s="3">
        <f>BN12-BN27</f>
        <v>9701554.9699999988</v>
      </c>
      <c r="BO28" s="16"/>
      <c r="BP28" s="3">
        <f>BP12-BP27</f>
        <v>-29502184.110000014</v>
      </c>
      <c r="BQ28" s="3">
        <f>BQ12-BQ27</f>
        <v>11740470.470000014</v>
      </c>
      <c r="BR28" s="16"/>
      <c r="BS28" s="3">
        <f>BS12-BS27</f>
        <v>-7374235.6000000238</v>
      </c>
      <c r="BT28" s="3">
        <f>BT12-BT27</f>
        <v>6597372.8900000006</v>
      </c>
      <c r="BU28" s="16"/>
      <c r="BV28" s="3">
        <f>BV12-BV27</f>
        <v>-183267197.38999987</v>
      </c>
      <c r="BW28" s="3">
        <f>BW12-BW27</f>
        <v>26333954.25</v>
      </c>
      <c r="BX28" s="16"/>
      <c r="BY28" s="3">
        <f>BY12-BY27</f>
        <v>-379638072.60000038</v>
      </c>
      <c r="BZ28" s="3">
        <f>BZ12-BZ27</f>
        <v>84563722.269999743</v>
      </c>
      <c r="CA28" s="16"/>
      <c r="CB28" s="3">
        <f>BY28+BV28+BS28+BP28+BM28+BJ28+BG28+BD28+BA28+AX28+AU28+AR28+AO28+AL28+AI28+AF28+AC28+Z28+W28+T28+Q28+N28+K28+H28+E28+B28</f>
        <v>-751140557.02000022</v>
      </c>
      <c r="CC28" s="3">
        <f>BZ28+BW28+BT28+BQ28+BN28+BK28+BH28+BE28+BB28+AY28+AV28+AS28+AP28+AM28+AJ28+AG28+AD28+AA28+X28+U28+R28+O28+L28+I28+F28+C28</f>
        <v>439129538.22999978</v>
      </c>
      <c r="CD28" s="19"/>
      <c r="CE28" s="17"/>
      <c r="CF28" s="30"/>
      <c r="CG28" s="30"/>
      <c r="CH28" s="18"/>
      <c r="CI28" s="27"/>
    </row>
    <row r="29" spans="1:87" ht="15.75" hidden="1" x14ac:dyDescent="0.25">
      <c r="A29" s="4" t="s">
        <v>45</v>
      </c>
      <c r="B29" s="1"/>
      <c r="C29" s="1"/>
      <c r="D29" s="12"/>
      <c r="E29" s="1"/>
      <c r="F29" s="1"/>
      <c r="G29" s="12"/>
      <c r="H29" s="1"/>
      <c r="I29" s="1"/>
      <c r="J29" s="12"/>
      <c r="K29" s="1"/>
      <c r="L29" s="1"/>
      <c r="M29" s="12"/>
      <c r="N29" s="1"/>
      <c r="O29" s="1"/>
      <c r="P29" s="12"/>
      <c r="Q29" s="1"/>
      <c r="R29" s="1"/>
      <c r="S29" s="12"/>
      <c r="T29" s="1"/>
      <c r="U29" s="1"/>
      <c r="V29" s="12"/>
      <c r="W29" s="1"/>
      <c r="X29" s="1"/>
      <c r="Y29" s="12"/>
      <c r="Z29" s="1"/>
      <c r="AA29" s="1"/>
      <c r="AB29" s="12"/>
      <c r="AC29" s="1"/>
      <c r="AD29" s="1"/>
      <c r="AE29" s="12"/>
      <c r="AF29" s="1"/>
      <c r="AG29" s="1"/>
      <c r="AH29" s="12"/>
      <c r="AI29" s="1"/>
      <c r="AJ29" s="1"/>
      <c r="AK29" s="11"/>
      <c r="AL29" s="1"/>
      <c r="AM29" s="1"/>
      <c r="AN29" s="12"/>
      <c r="AO29" s="1"/>
      <c r="AP29" s="1"/>
      <c r="AQ29" s="12"/>
      <c r="AR29" s="1"/>
      <c r="AS29" s="1"/>
      <c r="AT29" s="12"/>
      <c r="AU29" s="1"/>
      <c r="AV29" s="1"/>
      <c r="AW29" s="12"/>
      <c r="AX29" s="1"/>
      <c r="AY29" s="1"/>
      <c r="AZ29" s="12"/>
      <c r="BA29" s="1"/>
      <c r="BB29" s="1"/>
      <c r="BC29" s="12"/>
      <c r="BD29" s="1"/>
      <c r="BE29" s="1"/>
      <c r="BF29" s="12"/>
      <c r="BG29" s="1"/>
      <c r="BH29" s="1"/>
      <c r="BI29" s="12"/>
      <c r="BJ29" s="1"/>
      <c r="BK29" s="1"/>
      <c r="BL29" s="12"/>
      <c r="BM29" s="1"/>
      <c r="BN29" s="1"/>
      <c r="BO29" s="12"/>
      <c r="BP29" s="1"/>
      <c r="BQ29" s="1"/>
      <c r="BR29" s="12"/>
      <c r="BS29" s="1"/>
      <c r="BT29" s="1"/>
      <c r="BU29" s="12"/>
      <c r="BV29" s="1"/>
      <c r="BW29" s="1"/>
      <c r="BX29" s="12"/>
      <c r="BY29" s="1"/>
      <c r="BZ29" s="1"/>
      <c r="CA29" s="12"/>
      <c r="CB29" s="1"/>
      <c r="CC29" s="3"/>
      <c r="CD29" s="19"/>
      <c r="CF29" s="23"/>
      <c r="CG29" s="23"/>
      <c r="CH29" s="23"/>
      <c r="CI29" s="23"/>
    </row>
    <row r="30" spans="1:87" ht="15.75" hidden="1" x14ac:dyDescent="0.25">
      <c r="A30" s="7" t="s">
        <v>46</v>
      </c>
      <c r="B30" s="2"/>
      <c r="C30" s="2"/>
      <c r="D30" s="12" t="e">
        <f>SUM(C30/B30)</f>
        <v>#DIV/0!</v>
      </c>
      <c r="E30" s="2"/>
      <c r="F30" s="2"/>
      <c r="G30" s="12" t="e">
        <f>SUM(F30/E30)</f>
        <v>#DIV/0!</v>
      </c>
      <c r="H30" s="2"/>
      <c r="I30" s="2"/>
      <c r="J30" s="12" t="e">
        <f>SUM(I30/H30)</f>
        <v>#DIV/0!</v>
      </c>
      <c r="K30" s="2"/>
      <c r="L30" s="2"/>
      <c r="M30" s="12" t="e">
        <f>SUM(L30/K30)</f>
        <v>#DIV/0!</v>
      </c>
      <c r="N30" s="2"/>
      <c r="O30" s="2"/>
      <c r="P30" s="12" t="e">
        <f>SUM(O30/N30)</f>
        <v>#DIV/0!</v>
      </c>
      <c r="Q30" s="2"/>
      <c r="R30" s="2"/>
      <c r="S30" s="12" t="e">
        <f>SUM(R30/Q30)</f>
        <v>#DIV/0!</v>
      </c>
      <c r="T30" s="2"/>
      <c r="U30" s="2"/>
      <c r="V30" s="12" t="e">
        <f>SUM(U30/T30)</f>
        <v>#DIV/0!</v>
      </c>
      <c r="W30" s="2"/>
      <c r="X30" s="2"/>
      <c r="Y30" s="12" t="e">
        <f>SUM(X30/W30)</f>
        <v>#DIV/0!</v>
      </c>
      <c r="Z30" s="2"/>
      <c r="AA30" s="2"/>
      <c r="AB30" s="12" t="e">
        <f>SUM(AA30/Z30)</f>
        <v>#DIV/0!</v>
      </c>
      <c r="AC30" s="2"/>
      <c r="AD30" s="2"/>
      <c r="AE30" s="12" t="e">
        <f>SUM(AD30/AC30)</f>
        <v>#DIV/0!</v>
      </c>
      <c r="AF30" s="2"/>
      <c r="AG30" s="2"/>
      <c r="AH30" s="12" t="e">
        <f>SUM(AG30/AF30)</f>
        <v>#DIV/0!</v>
      </c>
      <c r="AI30" s="2"/>
      <c r="AJ30" s="2"/>
      <c r="AK30" s="11" t="e">
        <f>SUM(AJ30/AI30)</f>
        <v>#DIV/0!</v>
      </c>
      <c r="AL30" s="2"/>
      <c r="AM30" s="2"/>
      <c r="AN30" s="12" t="e">
        <f>SUM(AM30/AL30)</f>
        <v>#DIV/0!</v>
      </c>
      <c r="AO30" s="2"/>
      <c r="AP30" s="2"/>
      <c r="AQ30" s="12" t="e">
        <f>SUM(AP30/AO30)</f>
        <v>#DIV/0!</v>
      </c>
      <c r="AR30" s="2"/>
      <c r="AS30" s="2"/>
      <c r="AT30" s="12" t="e">
        <f>SUM(AS30/AR30)</f>
        <v>#DIV/0!</v>
      </c>
      <c r="AU30" s="2"/>
      <c r="AV30" s="2"/>
      <c r="AW30" s="12" t="e">
        <f>SUM(AV30/AU30)</f>
        <v>#DIV/0!</v>
      </c>
      <c r="AX30" s="2"/>
      <c r="AY30" s="2"/>
      <c r="AZ30" s="12" t="e">
        <f>SUM(AY30/AX30)</f>
        <v>#DIV/0!</v>
      </c>
      <c r="BA30" s="2"/>
      <c r="BB30" s="2"/>
      <c r="BC30" s="12" t="e">
        <f>SUM(BB30/BA30)</f>
        <v>#DIV/0!</v>
      </c>
      <c r="BD30" s="2"/>
      <c r="BE30" s="2"/>
      <c r="BF30" s="12" t="e">
        <f>SUM(BE30/BD30)</f>
        <v>#DIV/0!</v>
      </c>
      <c r="BG30" s="2"/>
      <c r="BH30" s="2"/>
      <c r="BI30" s="12" t="e">
        <f>SUM(BH30/BG30)</f>
        <v>#DIV/0!</v>
      </c>
      <c r="BJ30" s="2"/>
      <c r="BK30" s="2"/>
      <c r="BL30" s="12" t="e">
        <f>SUM(BK30/BJ30)</f>
        <v>#DIV/0!</v>
      </c>
      <c r="BM30" s="2"/>
      <c r="BN30" s="2"/>
      <c r="BO30" s="12" t="e">
        <f>SUM(BN30/BM30)</f>
        <v>#DIV/0!</v>
      </c>
      <c r="BP30" s="2"/>
      <c r="BQ30" s="2"/>
      <c r="BR30" s="12" t="e">
        <f>SUM(BQ30/BP30)</f>
        <v>#DIV/0!</v>
      </c>
      <c r="BS30" s="2"/>
      <c r="BT30" s="2"/>
      <c r="BU30" s="12" t="e">
        <f>SUM(BT30/BS30)</f>
        <v>#DIV/0!</v>
      </c>
      <c r="BV30" s="2"/>
      <c r="BW30" s="2"/>
      <c r="BX30" s="12" t="e">
        <f>SUM(BW30/BV30)</f>
        <v>#DIV/0!</v>
      </c>
      <c r="BY30" s="2"/>
      <c r="BZ30" s="2"/>
      <c r="CA30" s="12" t="e">
        <f>SUM(BZ30/BY30)</f>
        <v>#DIV/0!</v>
      </c>
      <c r="CB30" s="1">
        <f>BY30+BV30+BS30+BP30+BM30+BJ30+BG30+BD30+BA30+AX30+AU30+AR30+AO30+AL30+AI30+AF30+AC30+Z30+W30+T30+Q30+N30+K30+H30+E30+B30</f>
        <v>0</v>
      </c>
      <c r="CC30" s="3">
        <f>BZ30+BW30+BT30+BQ30+BN30+BK30+BH30+BE30+BB30+AY30+AV30+AS30+AP30+AM30+AJ30+AG30+AD30+AA30+X30+U30+R30+O30+L30+I30+F30+C30</f>
        <v>0</v>
      </c>
      <c r="CD30" s="19" t="e">
        <f>SUM(CC30/CB30)</f>
        <v>#DIV/0!</v>
      </c>
      <c r="CF30" s="23"/>
      <c r="CG30" s="23"/>
      <c r="CH30" s="23"/>
      <c r="CI30" s="23"/>
    </row>
    <row r="31" spans="1:87" ht="16.5" hidden="1" thickBot="1" x14ac:dyDescent="0.3">
      <c r="A31" s="7" t="s">
        <v>47</v>
      </c>
      <c r="B31" s="37"/>
      <c r="C31" s="24"/>
      <c r="D31" s="12" t="e">
        <f>SUM(C31/B31)</f>
        <v>#DIV/0!</v>
      </c>
      <c r="E31" s="24"/>
      <c r="F31" s="24"/>
      <c r="G31" s="12" t="e">
        <f>SUM(F31/E31)</f>
        <v>#DIV/0!</v>
      </c>
      <c r="H31" s="24"/>
      <c r="I31" s="24"/>
      <c r="J31" s="12" t="e">
        <f>SUM(I31/H31)</f>
        <v>#DIV/0!</v>
      </c>
      <c r="K31" s="24"/>
      <c r="L31" s="24"/>
      <c r="M31" s="12" t="e">
        <f>SUM(L31/K31)</f>
        <v>#DIV/0!</v>
      </c>
      <c r="N31" s="24"/>
      <c r="O31" s="24"/>
      <c r="P31" s="12" t="e">
        <f>SUM(O31/N31)</f>
        <v>#DIV/0!</v>
      </c>
      <c r="Q31" s="24"/>
      <c r="R31" s="24"/>
      <c r="S31" s="12" t="e">
        <f>SUM(R31/Q31)</f>
        <v>#DIV/0!</v>
      </c>
      <c r="T31" s="24"/>
      <c r="U31" s="24"/>
      <c r="V31" s="12" t="e">
        <f>SUM(U31/T31)</f>
        <v>#DIV/0!</v>
      </c>
      <c r="W31" s="24"/>
      <c r="X31" s="24"/>
      <c r="Y31" s="12" t="e">
        <f>SUM(X31/W31)</f>
        <v>#DIV/0!</v>
      </c>
      <c r="Z31" s="24"/>
      <c r="AA31" s="24"/>
      <c r="AB31" s="12" t="e">
        <f>SUM(AA31/Z31)</f>
        <v>#DIV/0!</v>
      </c>
      <c r="AC31" s="24"/>
      <c r="AD31" s="24"/>
      <c r="AE31" s="12" t="e">
        <f>SUM(AD31/AC31)</f>
        <v>#DIV/0!</v>
      </c>
      <c r="AF31" s="38"/>
      <c r="AG31" s="38"/>
      <c r="AH31" s="12" t="e">
        <f>SUM(AG31/AF31)</f>
        <v>#DIV/0!</v>
      </c>
      <c r="AI31" s="24"/>
      <c r="AJ31" s="24"/>
      <c r="AK31" s="11" t="e">
        <f>SUM(AJ31/AI31)</f>
        <v>#DIV/0!</v>
      </c>
      <c r="AL31" s="24"/>
      <c r="AM31" s="24"/>
      <c r="AN31" s="12" t="e">
        <f>SUM(AM31/AL31)</f>
        <v>#DIV/0!</v>
      </c>
      <c r="AO31" s="24"/>
      <c r="AP31" s="24"/>
      <c r="AQ31" s="12" t="e">
        <f>SUM(AP31/AO31)</f>
        <v>#DIV/0!</v>
      </c>
      <c r="AR31" s="24"/>
      <c r="AS31" s="24"/>
      <c r="AT31" s="12" t="e">
        <f>SUM(AS31/AR31)</f>
        <v>#DIV/0!</v>
      </c>
      <c r="AU31" s="24"/>
      <c r="AV31" s="24"/>
      <c r="AW31" s="12" t="e">
        <f>SUM(AV31/AU31)</f>
        <v>#DIV/0!</v>
      </c>
      <c r="AX31" s="24"/>
      <c r="AY31" s="24"/>
      <c r="AZ31" s="12" t="e">
        <f>SUM(AY31/AX31)</f>
        <v>#DIV/0!</v>
      </c>
      <c r="BA31" s="24"/>
      <c r="BB31" s="24"/>
      <c r="BC31" s="12" t="e">
        <f>SUM(BB31/BA31)</f>
        <v>#DIV/0!</v>
      </c>
      <c r="BD31" s="24"/>
      <c r="BE31" s="24"/>
      <c r="BF31" s="12" t="e">
        <f>SUM(BE31/BD31)</f>
        <v>#DIV/0!</v>
      </c>
      <c r="BG31" s="24"/>
      <c r="BH31" s="24"/>
      <c r="BI31" s="12" t="e">
        <f>SUM(BH31/BG31)</f>
        <v>#DIV/0!</v>
      </c>
      <c r="BJ31" s="24"/>
      <c r="BK31" s="24"/>
      <c r="BL31" s="12" t="e">
        <f>SUM(BK31/BJ31)</f>
        <v>#DIV/0!</v>
      </c>
      <c r="BM31" s="24"/>
      <c r="BN31" s="24"/>
      <c r="BO31" s="12" t="e">
        <f>SUM(BN31/BM31)</f>
        <v>#DIV/0!</v>
      </c>
      <c r="BP31" s="24"/>
      <c r="BQ31" s="24"/>
      <c r="BR31" s="12" t="e">
        <f>SUM(BQ31/BP31)</f>
        <v>#DIV/0!</v>
      </c>
      <c r="BS31" s="24"/>
      <c r="BT31" s="24"/>
      <c r="BU31" s="12" t="e">
        <f>SUM(BT31/BS31)</f>
        <v>#DIV/0!</v>
      </c>
      <c r="BV31" s="24"/>
      <c r="BW31" s="24"/>
      <c r="BX31" s="12" t="e">
        <f>SUM(BW31/BV31)</f>
        <v>#DIV/0!</v>
      </c>
      <c r="BY31" s="24"/>
      <c r="BZ31" s="24"/>
      <c r="CA31" s="12" t="e">
        <f>SUM(BZ31/BY31)</f>
        <v>#DIV/0!</v>
      </c>
      <c r="CB31" s="3">
        <f>BY31+BV31+BS31+BP31+BM31+BJ31+BG31+BD31+BA31+AX31+AU31+AR31+AO31+AL31+AI31+AF31+AC31+Z31+W31+T31+Q31+N31+K31+H31+E31+B31</f>
        <v>0</v>
      </c>
      <c r="CC31" s="3">
        <f>BZ31+BW31+BT31+BQ31+BN31+BK31+BH31+BE31+BB31+AY31+AV31+AS31+AP31+AM31+AJ31+AG31+AD31+AA31+X31+U31+R31+O31+L31+I31+F31+C31</f>
        <v>0</v>
      </c>
      <c r="CD31" s="19" t="e">
        <f>SUM(CC31/CB31)</f>
        <v>#DIV/0!</v>
      </c>
      <c r="CF31" s="27"/>
      <c r="CG31" s="27"/>
      <c r="CH31" s="23"/>
      <c r="CI31" s="23"/>
    </row>
    <row r="32" spans="1:87" ht="32.25" hidden="1" thickBot="1" x14ac:dyDescent="0.3">
      <c r="A32" s="7" t="s">
        <v>48</v>
      </c>
      <c r="B32" s="37">
        <f>(B31+B30)/B27*100</f>
        <v>0</v>
      </c>
      <c r="C32" s="24">
        <f>(C31+C30)/C27*100</f>
        <v>0</v>
      </c>
      <c r="D32" s="12"/>
      <c r="E32" s="24">
        <f>(E31+E30)/E27*100</f>
        <v>0</v>
      </c>
      <c r="F32" s="24">
        <f>(F31+F30)/F27*100</f>
        <v>0</v>
      </c>
      <c r="G32" s="12"/>
      <c r="H32" s="24">
        <f>(H31+H30)/H27*100</f>
        <v>0</v>
      </c>
      <c r="I32" s="24">
        <f>(I31+I30)/I27*100</f>
        <v>0</v>
      </c>
      <c r="J32" s="12"/>
      <c r="K32" s="24">
        <f>(K31+K30)/K27*100</f>
        <v>0</v>
      </c>
      <c r="L32" s="24">
        <f>(L31+L30)/L27*100</f>
        <v>0</v>
      </c>
      <c r="M32" s="12"/>
      <c r="N32" s="24">
        <f>(N31+N30)/N27*100</f>
        <v>0</v>
      </c>
      <c r="O32" s="24">
        <f>(O31+O30)/O27*100</f>
        <v>0</v>
      </c>
      <c r="P32" s="12"/>
      <c r="Q32" s="24">
        <f>(Q31+Q30)/Q27*100</f>
        <v>0</v>
      </c>
      <c r="R32" s="24">
        <f>(R31+R30)/R27*100</f>
        <v>0</v>
      </c>
      <c r="S32" s="12"/>
      <c r="T32" s="24">
        <f>(T31+T30)/T27*100</f>
        <v>0</v>
      </c>
      <c r="U32" s="24">
        <f>(U31+U30)/U27*100</f>
        <v>0</v>
      </c>
      <c r="V32" s="12"/>
      <c r="W32" s="24">
        <f>(W31+W30)/W27*100</f>
        <v>0</v>
      </c>
      <c r="X32" s="24">
        <f>(X31+X30)/X27*100</f>
        <v>0</v>
      </c>
      <c r="Y32" s="12"/>
      <c r="Z32" s="24">
        <f>(Z31+Z30)/Z27*100</f>
        <v>0</v>
      </c>
      <c r="AA32" s="24">
        <f>(AA31+AA30)/AA27*100</f>
        <v>0</v>
      </c>
      <c r="AB32" s="12"/>
      <c r="AC32" s="24">
        <f>(AC31+AC30)/AC27*100</f>
        <v>0</v>
      </c>
      <c r="AD32" s="24">
        <f>(AD31+AD30)/AD27*100</f>
        <v>0</v>
      </c>
      <c r="AE32" s="12"/>
      <c r="AF32" s="24">
        <f>(AF31+AF30)/AF27*100</f>
        <v>0</v>
      </c>
      <c r="AG32" s="24">
        <f>(AG31+AG30)/AG27*100</f>
        <v>0</v>
      </c>
      <c r="AH32" s="12"/>
      <c r="AI32" s="24">
        <f>(AI31+AI30)/AI27*100</f>
        <v>0</v>
      </c>
      <c r="AJ32" s="24">
        <f>(AJ31+AJ30)/AJ27*100</f>
        <v>0</v>
      </c>
      <c r="AK32" s="11"/>
      <c r="AL32" s="24">
        <f>(AL31+AL30)/AL27*100</f>
        <v>0</v>
      </c>
      <c r="AM32" s="24">
        <f>(AM31+AM30)/AM27*100</f>
        <v>0</v>
      </c>
      <c r="AN32" s="12"/>
      <c r="AO32" s="24">
        <f>(AO31+AO30)/AO27*100</f>
        <v>0</v>
      </c>
      <c r="AP32" s="24">
        <f>(AP31+AP30)/AP27*100</f>
        <v>0</v>
      </c>
      <c r="AQ32" s="12"/>
      <c r="AR32" s="24">
        <f>(AR31+AR30)/AR27*100</f>
        <v>0</v>
      </c>
      <c r="AS32" s="24">
        <f>(AS31+AS30)/AS27*100</f>
        <v>0</v>
      </c>
      <c r="AT32" s="12"/>
      <c r="AU32" s="24">
        <f>(AU31+AU30)/AU27*100</f>
        <v>0</v>
      </c>
      <c r="AV32" s="24">
        <f>(AV31+AV30)/AV27*100</f>
        <v>0</v>
      </c>
      <c r="AW32" s="12"/>
      <c r="AX32" s="24">
        <f>(AX31+AX30)/AX27*100</f>
        <v>0</v>
      </c>
      <c r="AY32" s="24">
        <f>(AY31+AY30)/AY27*100</f>
        <v>0</v>
      </c>
      <c r="AZ32" s="12"/>
      <c r="BA32" s="24">
        <f>(BA31+BA30)/BA27*100</f>
        <v>0</v>
      </c>
      <c r="BB32" s="24">
        <f>(BB31+BB30)/BB27*100</f>
        <v>0</v>
      </c>
      <c r="BC32" s="12"/>
      <c r="BD32" s="24">
        <f>(BD31+BD30)/BD27*100</f>
        <v>0</v>
      </c>
      <c r="BE32" s="24">
        <f>(BE31+BE30)/BE27*100</f>
        <v>0</v>
      </c>
      <c r="BF32" s="12" t="e">
        <f>SUM(BE32/BD32)</f>
        <v>#DIV/0!</v>
      </c>
      <c r="BG32" s="24">
        <f>(BG31+BG30)/BG27*100</f>
        <v>0</v>
      </c>
      <c r="BH32" s="24">
        <f>(BH31+BH30)/BH27*100</f>
        <v>0</v>
      </c>
      <c r="BI32" s="12"/>
      <c r="BJ32" s="24">
        <f>(BJ31+BJ30)/BJ27*100</f>
        <v>0</v>
      </c>
      <c r="BK32" s="24">
        <f>(BK31+BK30)/BK27*100</f>
        <v>0</v>
      </c>
      <c r="BL32" s="12"/>
      <c r="BM32" s="24">
        <f>(BM31+BM30)/BM27*100</f>
        <v>0</v>
      </c>
      <c r="BN32" s="24">
        <f>(BN31+BN30)/BN27*100</f>
        <v>0</v>
      </c>
      <c r="BO32" s="12"/>
      <c r="BP32" s="24">
        <f>(BP31+BP30)/BP27*100</f>
        <v>0</v>
      </c>
      <c r="BQ32" s="24">
        <f>(BQ31+BQ30)/BQ27*100</f>
        <v>0</v>
      </c>
      <c r="BR32" s="12"/>
      <c r="BS32" s="38">
        <f>(BS31+BS30)/BS27*100</f>
        <v>0</v>
      </c>
      <c r="BT32" s="38">
        <f>(BT31+BT30)/BT27*100</f>
        <v>0</v>
      </c>
      <c r="BU32" s="12"/>
      <c r="BV32" s="24">
        <f>(BV31+BV30)/BV27*100</f>
        <v>0</v>
      </c>
      <c r="BW32" s="24">
        <f>(BW31+BW30)/BW27*100</f>
        <v>0</v>
      </c>
      <c r="BX32" s="12"/>
      <c r="BY32" s="24">
        <f>(BY31+BY30)/BY27*100</f>
        <v>0</v>
      </c>
      <c r="BZ32" s="24">
        <f>(BZ31+BZ30)/BZ27*100</f>
        <v>0</v>
      </c>
      <c r="CA32" s="12"/>
      <c r="CB32" s="3">
        <f>(CB31+CB30)/CB27*100</f>
        <v>0</v>
      </c>
      <c r="CC32" s="3">
        <f>(CC31+CC30)/CC27*100</f>
        <v>0</v>
      </c>
      <c r="CD32" s="19"/>
      <c r="CF32" s="27"/>
      <c r="CG32" s="27"/>
      <c r="CH32" s="23"/>
      <c r="CI32" s="23"/>
    </row>
    <row r="33" spans="1:87" ht="15.75" hidden="1" x14ac:dyDescent="0.25">
      <c r="A33" s="8"/>
      <c r="B33" s="2"/>
      <c r="C33" s="2"/>
      <c r="D33" s="12"/>
      <c r="E33" s="2"/>
      <c r="F33" s="2"/>
      <c r="G33" s="12"/>
      <c r="H33" s="2"/>
      <c r="I33" s="2"/>
      <c r="J33" s="12"/>
      <c r="K33" s="2"/>
      <c r="L33" s="2"/>
      <c r="M33" s="12"/>
      <c r="N33" s="2"/>
      <c r="O33" s="2"/>
      <c r="P33" s="12"/>
      <c r="Q33" s="9"/>
      <c r="R33" s="2"/>
      <c r="S33" s="12"/>
      <c r="T33" s="2"/>
      <c r="U33" s="10"/>
      <c r="V33" s="12"/>
      <c r="W33" s="2"/>
      <c r="X33" s="2"/>
      <c r="Y33" s="2"/>
      <c r="Z33" s="2"/>
      <c r="AA33" s="2"/>
      <c r="AB33" s="12"/>
      <c r="AC33" s="2"/>
      <c r="AD33" s="2"/>
      <c r="AE33" s="12"/>
      <c r="AF33" s="2"/>
      <c r="AG33" s="2"/>
      <c r="AH33" s="12"/>
      <c r="AI33" s="2"/>
      <c r="AJ33" s="2"/>
      <c r="AK33" s="11"/>
      <c r="AL33" s="2"/>
      <c r="AM33" s="2"/>
      <c r="AN33" s="12"/>
      <c r="AO33" s="2"/>
      <c r="AP33" s="2"/>
      <c r="AQ33" s="12"/>
      <c r="AR33" s="2"/>
      <c r="AS33" s="2"/>
      <c r="AT33" s="12"/>
      <c r="AU33" s="2"/>
      <c r="AV33" s="2"/>
      <c r="AW33" s="12"/>
      <c r="AX33" s="2"/>
      <c r="AY33" s="2"/>
      <c r="AZ33" s="12"/>
      <c r="BA33" s="2"/>
      <c r="BB33" s="2"/>
      <c r="BC33" s="12"/>
      <c r="BD33" s="2"/>
      <c r="BE33" s="2"/>
      <c r="BF33" s="12"/>
      <c r="BG33" s="2"/>
      <c r="BH33" s="2"/>
      <c r="BI33" s="12"/>
      <c r="BJ33" s="2"/>
      <c r="BK33" s="2"/>
      <c r="BL33" s="12"/>
      <c r="BM33" s="2"/>
      <c r="BN33" s="2"/>
      <c r="BO33" s="12"/>
      <c r="BP33" s="2"/>
      <c r="BQ33" s="2"/>
      <c r="BR33" s="12"/>
      <c r="BS33" s="2"/>
      <c r="BT33" s="2"/>
      <c r="BU33" s="12"/>
      <c r="BV33" s="2"/>
      <c r="BW33" s="2"/>
      <c r="BX33" s="12"/>
      <c r="BY33" s="2"/>
      <c r="BZ33" s="2"/>
      <c r="CA33" s="12"/>
      <c r="CB33" s="2"/>
      <c r="CC33" s="3"/>
      <c r="CD33" s="19"/>
      <c r="CF33" s="23"/>
      <c r="CG33" s="23"/>
      <c r="CH33" s="23"/>
      <c r="CI33" s="23"/>
    </row>
    <row r="34" spans="1:87" x14ac:dyDescent="0.2">
      <c r="R34" s="34"/>
      <c r="S34" s="39"/>
      <c r="T34" s="34"/>
      <c r="AY34" s="34"/>
      <c r="AZ34" s="15"/>
      <c r="BE34" s="34"/>
      <c r="BF34" s="15"/>
      <c r="BG34" s="34"/>
      <c r="CF34" s="23"/>
      <c r="CG34" s="23"/>
      <c r="CH34" s="23"/>
      <c r="CI34" s="23"/>
    </row>
    <row r="35" spans="1:87" x14ac:dyDescent="0.2">
      <c r="B35" s="41"/>
      <c r="C35" s="41"/>
      <c r="E35" s="41"/>
      <c r="F35" s="41"/>
      <c r="H35" s="41"/>
      <c r="I35" s="41"/>
      <c r="K35" s="41"/>
      <c r="L35" s="41"/>
      <c r="N35" s="41"/>
      <c r="O35" s="41"/>
      <c r="Q35" s="41"/>
      <c r="R35" s="41"/>
      <c r="T35" s="41"/>
      <c r="U35" s="41"/>
      <c r="W35" s="41"/>
      <c r="X35" s="41"/>
      <c r="Z35" s="41"/>
      <c r="AA35" s="41"/>
      <c r="AC35" s="41"/>
      <c r="AD35" s="41"/>
      <c r="AF35" s="41"/>
      <c r="AG35" s="41"/>
      <c r="AI35" s="41"/>
      <c r="AJ35" s="41"/>
      <c r="AL35" s="41"/>
      <c r="AM35" s="41"/>
      <c r="AO35" s="41"/>
      <c r="AP35" s="41"/>
      <c r="AR35" s="41"/>
      <c r="AS35" s="41"/>
      <c r="AU35" s="41"/>
      <c r="AV35" s="41"/>
      <c r="AX35" s="41"/>
      <c r="AY35" s="41"/>
      <c r="AZ35" s="34"/>
      <c r="BA35" s="41"/>
      <c r="BB35" s="41"/>
      <c r="BD35" s="41"/>
      <c r="BE35" s="42"/>
      <c r="BF35" s="15"/>
      <c r="BG35" s="42"/>
      <c r="BH35" s="41"/>
      <c r="BJ35" s="41"/>
      <c r="BK35" s="41"/>
      <c r="BM35" s="41"/>
      <c r="BN35" s="41"/>
      <c r="BP35" s="41"/>
      <c r="BQ35" s="41"/>
      <c r="BS35" s="41"/>
      <c r="BT35" s="41"/>
      <c r="BV35" s="41"/>
      <c r="BW35" s="41"/>
      <c r="BY35" s="41"/>
      <c r="BZ35" s="41"/>
      <c r="CB35" s="41"/>
      <c r="CC35" s="41"/>
      <c r="CF35" s="23"/>
      <c r="CG35" s="23"/>
      <c r="CH35" s="23"/>
      <c r="CI35" s="23"/>
    </row>
    <row r="36" spans="1:87" x14ac:dyDescent="0.2">
      <c r="BE36" s="34"/>
      <c r="BF36" s="15"/>
      <c r="BG36" s="34"/>
      <c r="CF36" s="23"/>
      <c r="CG36" s="23"/>
      <c r="CH36" s="23"/>
      <c r="CI36" s="23"/>
    </row>
    <row r="37" spans="1:87" x14ac:dyDescent="0.2">
      <c r="BD37" s="41"/>
      <c r="BE37" s="42"/>
      <c r="BF37" s="15"/>
      <c r="BG37" s="34"/>
    </row>
    <row r="38" spans="1:87" x14ac:dyDescent="0.2">
      <c r="BE38" s="34"/>
      <c r="BF38" s="34"/>
      <c r="BG38" s="34"/>
    </row>
    <row r="39" spans="1:87" x14ac:dyDescent="0.2">
      <c r="BE39" s="34"/>
      <c r="BF39" s="34"/>
      <c r="BG39" s="34"/>
    </row>
  </sheetData>
  <mergeCells count="110">
    <mergeCell ref="CD4:CD5"/>
    <mergeCell ref="BS4:BS5"/>
    <mergeCell ref="BT4:BT5"/>
    <mergeCell ref="BU4:BU5"/>
    <mergeCell ref="BV4:BV5"/>
    <mergeCell ref="BW4:BW5"/>
    <mergeCell ref="BX4:BX5"/>
    <mergeCell ref="CA4:CA5"/>
    <mergeCell ref="CB4:CB5"/>
    <mergeCell ref="BY4:BY5"/>
    <mergeCell ref="BI4:BI5"/>
    <mergeCell ref="BJ4:BJ5"/>
    <mergeCell ref="BM4:BM5"/>
    <mergeCell ref="CC4:CC5"/>
    <mergeCell ref="BN4:BN5"/>
    <mergeCell ref="BK4:BK5"/>
    <mergeCell ref="BL4:BL5"/>
    <mergeCell ref="BZ4:BZ5"/>
    <mergeCell ref="BQ4:BQ5"/>
    <mergeCell ref="BR4:BR5"/>
    <mergeCell ref="BO4:BO5"/>
    <mergeCell ref="BP4:BP5"/>
    <mergeCell ref="BF4:BF5"/>
    <mergeCell ref="BH4:BH5"/>
    <mergeCell ref="AU4:AU5"/>
    <mergeCell ref="AV4:AV5"/>
    <mergeCell ref="BB4:BB5"/>
    <mergeCell ref="BC4:BC5"/>
    <mergeCell ref="BD4:BD5"/>
    <mergeCell ref="BE4:BE5"/>
    <mergeCell ref="AO4:AO5"/>
    <mergeCell ref="AP4:AP5"/>
    <mergeCell ref="AQ4:AQ5"/>
    <mergeCell ref="AM4:AM5"/>
    <mergeCell ref="AF4:AF5"/>
    <mergeCell ref="AJ4:AJ5"/>
    <mergeCell ref="AK4:AK5"/>
    <mergeCell ref="O4:O5"/>
    <mergeCell ref="P4:P5"/>
    <mergeCell ref="AC4:AC5"/>
    <mergeCell ref="AA4:AA5"/>
    <mergeCell ref="AB4:AB5"/>
    <mergeCell ref="U4:U5"/>
    <mergeCell ref="V4:V5"/>
    <mergeCell ref="K4:K5"/>
    <mergeCell ref="L4:L5"/>
    <mergeCell ref="M4:M5"/>
    <mergeCell ref="N4:N5"/>
    <mergeCell ref="W4:W5"/>
    <mergeCell ref="X4:X5"/>
    <mergeCell ref="Y4:Y5"/>
    <mergeCell ref="Z4:Z5"/>
    <mergeCell ref="AG4:AG5"/>
    <mergeCell ref="AC3:AE3"/>
    <mergeCell ref="Q4:Q5"/>
    <mergeCell ref="R4:R5"/>
    <mergeCell ref="S4:S5"/>
    <mergeCell ref="T4:T5"/>
    <mergeCell ref="T3:V3"/>
    <mergeCell ref="W3:Y3"/>
    <mergeCell ref="AD4:AD5"/>
    <mergeCell ref="AE4:AE5"/>
    <mergeCell ref="H4:H5"/>
    <mergeCell ref="N3:P3"/>
    <mergeCell ref="Q3:S3"/>
    <mergeCell ref="AZ4:AZ5"/>
    <mergeCell ref="AS4:AS5"/>
    <mergeCell ref="AT4:AT5"/>
    <mergeCell ref="CB3:CD3"/>
    <mergeCell ref="I4:I5"/>
    <mergeCell ref="J4:J5"/>
    <mergeCell ref="BY3:CA3"/>
    <mergeCell ref="AR3:AT3"/>
    <mergeCell ref="AU3:AW3"/>
    <mergeCell ref="AX3:AZ3"/>
    <mergeCell ref="BJ3:BL3"/>
    <mergeCell ref="BM3:BO3"/>
    <mergeCell ref="AL4:AL5"/>
    <mergeCell ref="AR4:AR5"/>
    <mergeCell ref="AW4:AW5"/>
    <mergeCell ref="AX4:AX5"/>
    <mergeCell ref="BG4:BG5"/>
    <mergeCell ref="BA4:BA5"/>
    <mergeCell ref="AN4:AN5"/>
    <mergeCell ref="AY4:AY5"/>
    <mergeCell ref="Z3:AB3"/>
    <mergeCell ref="B4:B5"/>
    <mergeCell ref="C4:C5"/>
    <mergeCell ref="D4:D5"/>
    <mergeCell ref="E4:E5"/>
    <mergeCell ref="B2:CD2"/>
    <mergeCell ref="A3:A5"/>
    <mergeCell ref="B3:D3"/>
    <mergeCell ref="E3:G3"/>
    <mergeCell ref="H3:J3"/>
    <mergeCell ref="K3:M3"/>
    <mergeCell ref="BV3:BX3"/>
    <mergeCell ref="AL3:AN3"/>
    <mergeCell ref="AO3:AQ3"/>
    <mergeCell ref="BS3:BU3"/>
    <mergeCell ref="BP3:BR3"/>
    <mergeCell ref="AH4:AH5"/>
    <mergeCell ref="AI4:AI5"/>
    <mergeCell ref="AF3:AH3"/>
    <mergeCell ref="AI3:AK3"/>
    <mergeCell ref="BA3:BC3"/>
    <mergeCell ref="BD3:BF3"/>
    <mergeCell ref="BG3:BI3"/>
    <mergeCell ref="F4:F5"/>
    <mergeCell ref="G4:G5"/>
  </mergeCells>
  <phoneticPr fontId="7" type="noConversion"/>
  <pageMargins left="0.2" right="0.25" top="0.55118110236220474" bottom="0.98425196850393704" header="0.39370078740157483" footer="0.51181102362204722"/>
  <pageSetup paperSize="9" scale="75" orientation="landscape" r:id="rId1"/>
  <headerFooter alignWithMargins="0"/>
  <colBreaks count="3" manualBreakCount="3">
    <brk id="49" max="1048575" man="1"/>
    <brk id="61" max="1048575" man="1"/>
    <brk id="73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</sheetPr>
  <dimension ref="A2:CI39"/>
  <sheetViews>
    <sheetView zoomScale="85" zoomScaleNormal="85" workbookViewId="0">
      <pane xSplit="1" ySplit="5" topLeftCell="B6" activePane="bottomRight" state="frozen"/>
      <selection pane="topRight" activeCell="B1" sqref="B1"/>
      <selection pane="bottomLeft" activeCell="A5" sqref="A5"/>
      <selection pane="bottomRight" activeCell="AI13" sqref="AI13:AJ26"/>
    </sheetView>
  </sheetViews>
  <sheetFormatPr defaultColWidth="8.85546875" defaultRowHeight="12.75" x14ac:dyDescent="0.2"/>
  <cols>
    <col min="1" max="1" width="53.42578125" style="22" customWidth="1"/>
    <col min="2" max="2" width="16.28515625" style="22" customWidth="1"/>
    <col min="3" max="3" width="15.7109375" style="22" customWidth="1"/>
    <col min="4" max="4" width="8.5703125" style="22" customWidth="1"/>
    <col min="5" max="6" width="16.28515625" style="22" customWidth="1"/>
    <col min="7" max="7" width="9.42578125" style="22" customWidth="1"/>
    <col min="8" max="8" width="16.85546875" style="22" customWidth="1"/>
    <col min="9" max="9" width="16.28515625" style="22" customWidth="1"/>
    <col min="10" max="10" width="9.28515625" style="22" customWidth="1"/>
    <col min="11" max="11" width="16.5703125" style="22" customWidth="1"/>
    <col min="12" max="12" width="16" style="22" customWidth="1"/>
    <col min="13" max="13" width="10.42578125" style="22" customWidth="1"/>
    <col min="14" max="14" width="15.85546875" style="22" customWidth="1"/>
    <col min="15" max="15" width="15.5703125" style="22" customWidth="1"/>
    <col min="16" max="16" width="9.42578125" style="22" customWidth="1"/>
    <col min="17" max="17" width="15.28515625" style="22" customWidth="1"/>
    <col min="18" max="18" width="14.28515625" style="22" customWidth="1"/>
    <col min="19" max="19" width="10.28515625" style="22" customWidth="1"/>
    <col min="20" max="20" width="16.140625" style="22" customWidth="1"/>
    <col min="21" max="21" width="15.28515625" style="22" customWidth="1"/>
    <col min="22" max="22" width="9.5703125" style="22" customWidth="1"/>
    <col min="23" max="23" width="16.5703125" style="22" customWidth="1"/>
    <col min="24" max="24" width="14.140625" style="22" customWidth="1"/>
    <col min="25" max="25" width="9.42578125" style="22" customWidth="1"/>
    <col min="26" max="27" width="16.42578125" style="22" customWidth="1"/>
    <col min="28" max="28" width="9.28515625" style="22" customWidth="1"/>
    <col min="29" max="29" width="16.85546875" style="22" customWidth="1"/>
    <col min="30" max="30" width="17.28515625" style="22" customWidth="1"/>
    <col min="31" max="31" width="9.5703125" style="22" customWidth="1"/>
    <col min="32" max="32" width="16.140625" style="22" customWidth="1"/>
    <col min="33" max="33" width="16.28515625" style="22" customWidth="1"/>
    <col min="34" max="34" width="9.28515625" style="22" customWidth="1"/>
    <col min="35" max="35" width="16.42578125" style="22" customWidth="1"/>
    <col min="36" max="36" width="15.7109375" style="22" customWidth="1"/>
    <col min="37" max="37" width="9.85546875" style="22" customWidth="1"/>
    <col min="38" max="38" width="17.140625" style="22" customWidth="1"/>
    <col min="39" max="39" width="17" style="22" customWidth="1"/>
    <col min="40" max="40" width="8.85546875" style="22"/>
    <col min="41" max="41" width="15.28515625" style="22" customWidth="1"/>
    <col min="42" max="42" width="15.7109375" style="22" customWidth="1"/>
    <col min="43" max="43" width="9.28515625" style="22" customWidth="1"/>
    <col min="44" max="44" width="16.28515625" style="22" customWidth="1"/>
    <col min="45" max="45" width="15.85546875" style="22" customWidth="1"/>
    <col min="46" max="46" width="9.5703125" style="22" customWidth="1"/>
    <col min="47" max="47" width="15.5703125" style="22" customWidth="1"/>
    <col min="48" max="48" width="15.140625" style="22" customWidth="1"/>
    <col min="49" max="49" width="10.42578125" style="22" customWidth="1"/>
    <col min="50" max="50" width="15.5703125" style="22" customWidth="1"/>
    <col min="51" max="51" width="15.140625" style="22" customWidth="1"/>
    <col min="52" max="52" width="10" style="22" customWidth="1"/>
    <col min="53" max="53" width="15.7109375" style="22" customWidth="1"/>
    <col min="54" max="54" width="14.28515625" style="22" customWidth="1"/>
    <col min="55" max="55" width="8.7109375" style="22" customWidth="1"/>
    <col min="56" max="56" width="16.85546875" style="22" customWidth="1"/>
    <col min="57" max="57" width="16" style="22" customWidth="1"/>
    <col min="58" max="58" width="8.85546875" style="22"/>
    <col min="59" max="59" width="16.5703125" style="22" customWidth="1"/>
    <col min="60" max="60" width="15.85546875" style="22" customWidth="1"/>
    <col min="61" max="61" width="8.85546875" style="22"/>
    <col min="62" max="62" width="15.140625" style="22" customWidth="1"/>
    <col min="63" max="63" width="15.28515625" style="22" customWidth="1"/>
    <col min="64" max="64" width="8.85546875" style="22"/>
    <col min="65" max="65" width="15.28515625" style="22" customWidth="1"/>
    <col min="66" max="66" width="15.42578125" style="22" customWidth="1"/>
    <col min="67" max="67" width="8.85546875" style="22"/>
    <col min="68" max="68" width="15.5703125" style="22" customWidth="1"/>
    <col min="69" max="69" width="15.7109375" style="22" customWidth="1"/>
    <col min="70" max="70" width="8.85546875" style="22"/>
    <col min="71" max="71" width="15.5703125" style="22" customWidth="1"/>
    <col min="72" max="72" width="15.140625" style="22" customWidth="1"/>
    <col min="73" max="73" width="8.85546875" style="22"/>
    <col min="74" max="74" width="16.85546875" style="22" customWidth="1"/>
    <col min="75" max="75" width="15.85546875" style="22" customWidth="1"/>
    <col min="76" max="76" width="8.85546875" style="22"/>
    <col min="77" max="77" width="17" style="22" customWidth="1"/>
    <col min="78" max="78" width="16.28515625" style="22" customWidth="1"/>
    <col min="79" max="79" width="8.85546875" style="22"/>
    <col min="80" max="80" width="18.140625" style="22" customWidth="1"/>
    <col min="81" max="81" width="17.85546875" style="22" customWidth="1"/>
    <col min="82" max="82" width="8.85546875" style="40"/>
    <col min="83" max="83" width="17.42578125" style="22" bestFit="1" customWidth="1"/>
    <col min="84" max="84" width="21.140625" style="22" customWidth="1"/>
    <col min="85" max="85" width="19.42578125" style="22" customWidth="1"/>
    <col min="86" max="16384" width="8.85546875" style="22"/>
  </cols>
  <sheetData>
    <row r="2" spans="1:87" s="21" customFormat="1" ht="22.9" customHeight="1" x14ac:dyDescent="0.3">
      <c r="A2" s="20"/>
      <c r="B2" s="49" t="s">
        <v>73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 t="s">
        <v>0</v>
      </c>
      <c r="AK2" s="49"/>
      <c r="AL2" s="49"/>
      <c r="AM2" s="49"/>
      <c r="AN2" s="49"/>
      <c r="AO2" s="49"/>
      <c r="AP2" s="49"/>
      <c r="AQ2" s="49"/>
      <c r="AR2" s="49"/>
      <c r="AS2" s="49"/>
      <c r="AT2" s="49"/>
      <c r="AU2" s="49"/>
      <c r="AV2" s="49"/>
      <c r="AW2" s="49"/>
      <c r="AX2" s="49"/>
      <c r="AY2" s="49"/>
      <c r="AZ2" s="49"/>
      <c r="BA2" s="49"/>
      <c r="BB2" s="49"/>
      <c r="BC2" s="49"/>
      <c r="BD2" s="49"/>
      <c r="BE2" s="49"/>
      <c r="BF2" s="49"/>
      <c r="BG2" s="49"/>
      <c r="BH2" s="49"/>
      <c r="BI2" s="49"/>
      <c r="BJ2" s="49"/>
      <c r="BK2" s="49"/>
      <c r="BL2" s="49"/>
      <c r="BM2" s="49"/>
      <c r="BN2" s="49"/>
      <c r="BO2" s="49"/>
      <c r="BP2" s="49"/>
      <c r="BQ2" s="49"/>
      <c r="BR2" s="49"/>
      <c r="BS2" s="49"/>
      <c r="BT2" s="49"/>
      <c r="BU2" s="49"/>
      <c r="BV2" s="49"/>
      <c r="BW2" s="49"/>
      <c r="BX2" s="49"/>
      <c r="BY2" s="49"/>
      <c r="BZ2" s="49"/>
      <c r="CA2" s="49"/>
      <c r="CB2" s="49"/>
      <c r="CC2" s="49"/>
      <c r="CD2" s="49"/>
    </row>
    <row r="3" spans="1:87" ht="15.75" x14ac:dyDescent="0.25">
      <c r="A3" s="50"/>
      <c r="B3" s="45" t="s">
        <v>1</v>
      </c>
      <c r="C3" s="46"/>
      <c r="D3" s="46"/>
      <c r="E3" s="45" t="s">
        <v>2</v>
      </c>
      <c r="F3" s="46"/>
      <c r="G3" s="46"/>
      <c r="H3" s="45" t="s">
        <v>3</v>
      </c>
      <c r="I3" s="46"/>
      <c r="J3" s="46"/>
      <c r="K3" s="45" t="s">
        <v>4</v>
      </c>
      <c r="L3" s="46"/>
      <c r="M3" s="46"/>
      <c r="N3" s="45" t="s">
        <v>5</v>
      </c>
      <c r="O3" s="46"/>
      <c r="P3" s="46"/>
      <c r="Q3" s="45" t="s">
        <v>6</v>
      </c>
      <c r="R3" s="46"/>
      <c r="S3" s="46"/>
      <c r="T3" s="45" t="s">
        <v>7</v>
      </c>
      <c r="U3" s="46"/>
      <c r="V3" s="46"/>
      <c r="W3" s="45" t="s">
        <v>8</v>
      </c>
      <c r="X3" s="46"/>
      <c r="Y3" s="46"/>
      <c r="Z3" s="45" t="s">
        <v>49</v>
      </c>
      <c r="AA3" s="46"/>
      <c r="AB3" s="46"/>
      <c r="AC3" s="45" t="s">
        <v>9</v>
      </c>
      <c r="AD3" s="46"/>
      <c r="AE3" s="46"/>
      <c r="AF3" s="45" t="s">
        <v>10</v>
      </c>
      <c r="AG3" s="46"/>
      <c r="AH3" s="46"/>
      <c r="AI3" s="45" t="s">
        <v>51</v>
      </c>
      <c r="AJ3" s="46"/>
      <c r="AK3" s="46"/>
      <c r="AL3" s="45" t="s">
        <v>11</v>
      </c>
      <c r="AM3" s="46"/>
      <c r="AN3" s="46"/>
      <c r="AO3" s="45" t="s">
        <v>12</v>
      </c>
      <c r="AP3" s="46"/>
      <c r="AQ3" s="46"/>
      <c r="AR3" s="45" t="s">
        <v>13</v>
      </c>
      <c r="AS3" s="46"/>
      <c r="AT3" s="46"/>
      <c r="AU3" s="45" t="s">
        <v>14</v>
      </c>
      <c r="AV3" s="46"/>
      <c r="AW3" s="46"/>
      <c r="AX3" s="45" t="s">
        <v>15</v>
      </c>
      <c r="AY3" s="46"/>
      <c r="AZ3" s="46"/>
      <c r="BA3" s="45" t="s">
        <v>16</v>
      </c>
      <c r="BB3" s="46"/>
      <c r="BC3" s="46"/>
      <c r="BD3" s="45" t="s">
        <v>17</v>
      </c>
      <c r="BE3" s="46"/>
      <c r="BF3" s="46"/>
      <c r="BG3" s="45" t="s">
        <v>18</v>
      </c>
      <c r="BH3" s="46"/>
      <c r="BI3" s="46"/>
      <c r="BJ3" s="45" t="s">
        <v>19</v>
      </c>
      <c r="BK3" s="46"/>
      <c r="BL3" s="46"/>
      <c r="BM3" s="45" t="s">
        <v>20</v>
      </c>
      <c r="BN3" s="46"/>
      <c r="BO3" s="46"/>
      <c r="BP3" s="45" t="s">
        <v>21</v>
      </c>
      <c r="BQ3" s="46"/>
      <c r="BR3" s="46"/>
      <c r="BS3" s="45" t="s">
        <v>22</v>
      </c>
      <c r="BT3" s="46"/>
      <c r="BU3" s="46"/>
      <c r="BV3" s="45" t="s">
        <v>23</v>
      </c>
      <c r="BW3" s="46"/>
      <c r="BX3" s="46"/>
      <c r="BY3" s="45" t="s">
        <v>24</v>
      </c>
      <c r="BZ3" s="46"/>
      <c r="CA3" s="46"/>
      <c r="CB3" s="45" t="s">
        <v>25</v>
      </c>
      <c r="CC3" s="46"/>
      <c r="CD3" s="46"/>
    </row>
    <row r="4" spans="1:87" ht="13.15" customHeight="1" x14ac:dyDescent="0.2">
      <c r="A4" s="46"/>
      <c r="B4" s="45" t="s">
        <v>26</v>
      </c>
      <c r="C4" s="45" t="s">
        <v>58</v>
      </c>
      <c r="D4" s="47" t="s">
        <v>27</v>
      </c>
      <c r="E4" s="45" t="s">
        <v>26</v>
      </c>
      <c r="F4" s="45" t="s">
        <v>58</v>
      </c>
      <c r="G4" s="47" t="s">
        <v>27</v>
      </c>
      <c r="H4" s="45" t="s">
        <v>26</v>
      </c>
      <c r="I4" s="45" t="s">
        <v>58</v>
      </c>
      <c r="J4" s="47" t="s">
        <v>27</v>
      </c>
      <c r="K4" s="45" t="s">
        <v>26</v>
      </c>
      <c r="L4" s="45" t="s">
        <v>58</v>
      </c>
      <c r="M4" s="47" t="s">
        <v>27</v>
      </c>
      <c r="N4" s="45" t="s">
        <v>26</v>
      </c>
      <c r="O4" s="45" t="s">
        <v>58</v>
      </c>
      <c r="P4" s="47" t="s">
        <v>27</v>
      </c>
      <c r="Q4" s="45" t="s">
        <v>26</v>
      </c>
      <c r="R4" s="45" t="s">
        <v>58</v>
      </c>
      <c r="S4" s="47" t="s">
        <v>27</v>
      </c>
      <c r="T4" s="45" t="s">
        <v>26</v>
      </c>
      <c r="U4" s="45" t="s">
        <v>58</v>
      </c>
      <c r="V4" s="47" t="s">
        <v>27</v>
      </c>
      <c r="W4" s="45" t="s">
        <v>26</v>
      </c>
      <c r="X4" s="45" t="s">
        <v>58</v>
      </c>
      <c r="Y4" s="47" t="s">
        <v>27</v>
      </c>
      <c r="Z4" s="45" t="s">
        <v>26</v>
      </c>
      <c r="AA4" s="45" t="s">
        <v>58</v>
      </c>
      <c r="AB4" s="47" t="s">
        <v>27</v>
      </c>
      <c r="AC4" s="45" t="s">
        <v>26</v>
      </c>
      <c r="AD4" s="45" t="s">
        <v>58</v>
      </c>
      <c r="AE4" s="47" t="s">
        <v>27</v>
      </c>
      <c r="AF4" s="45" t="s">
        <v>26</v>
      </c>
      <c r="AG4" s="45" t="s">
        <v>58</v>
      </c>
      <c r="AH4" s="47" t="s">
        <v>27</v>
      </c>
      <c r="AI4" s="45" t="s">
        <v>26</v>
      </c>
      <c r="AJ4" s="45" t="s">
        <v>58</v>
      </c>
      <c r="AK4" s="47" t="s">
        <v>27</v>
      </c>
      <c r="AL4" s="45" t="s">
        <v>26</v>
      </c>
      <c r="AM4" s="45" t="s">
        <v>58</v>
      </c>
      <c r="AN4" s="47" t="s">
        <v>27</v>
      </c>
      <c r="AO4" s="45" t="s">
        <v>26</v>
      </c>
      <c r="AP4" s="45" t="s">
        <v>58</v>
      </c>
      <c r="AQ4" s="47" t="s">
        <v>27</v>
      </c>
      <c r="AR4" s="45" t="s">
        <v>26</v>
      </c>
      <c r="AS4" s="45" t="s">
        <v>58</v>
      </c>
      <c r="AT4" s="47" t="s">
        <v>27</v>
      </c>
      <c r="AU4" s="45" t="s">
        <v>26</v>
      </c>
      <c r="AV4" s="45" t="s">
        <v>58</v>
      </c>
      <c r="AW4" s="47" t="s">
        <v>27</v>
      </c>
      <c r="AX4" s="45" t="s">
        <v>26</v>
      </c>
      <c r="AY4" s="45" t="s">
        <v>58</v>
      </c>
      <c r="AZ4" s="47" t="s">
        <v>27</v>
      </c>
      <c r="BA4" s="45" t="s">
        <v>26</v>
      </c>
      <c r="BB4" s="45" t="s">
        <v>58</v>
      </c>
      <c r="BC4" s="47" t="s">
        <v>27</v>
      </c>
      <c r="BD4" s="45" t="s">
        <v>26</v>
      </c>
      <c r="BE4" s="45" t="s">
        <v>58</v>
      </c>
      <c r="BF4" s="47" t="s">
        <v>27</v>
      </c>
      <c r="BG4" s="45" t="s">
        <v>26</v>
      </c>
      <c r="BH4" s="45" t="s">
        <v>58</v>
      </c>
      <c r="BI4" s="47" t="s">
        <v>27</v>
      </c>
      <c r="BJ4" s="45" t="s">
        <v>26</v>
      </c>
      <c r="BK4" s="45" t="s">
        <v>58</v>
      </c>
      <c r="BL4" s="47" t="s">
        <v>27</v>
      </c>
      <c r="BM4" s="45" t="s">
        <v>26</v>
      </c>
      <c r="BN4" s="45" t="s">
        <v>58</v>
      </c>
      <c r="BO4" s="47" t="s">
        <v>27</v>
      </c>
      <c r="BP4" s="45" t="s">
        <v>26</v>
      </c>
      <c r="BQ4" s="45" t="s">
        <v>58</v>
      </c>
      <c r="BR4" s="47" t="s">
        <v>27</v>
      </c>
      <c r="BS4" s="45" t="s">
        <v>26</v>
      </c>
      <c r="BT4" s="45" t="s">
        <v>58</v>
      </c>
      <c r="BU4" s="47" t="s">
        <v>27</v>
      </c>
      <c r="BV4" s="45" t="s">
        <v>26</v>
      </c>
      <c r="BW4" s="45" t="s">
        <v>58</v>
      </c>
      <c r="BX4" s="47" t="s">
        <v>27</v>
      </c>
      <c r="BY4" s="45" t="s">
        <v>26</v>
      </c>
      <c r="BZ4" s="45" t="s">
        <v>58</v>
      </c>
      <c r="CA4" s="47" t="s">
        <v>27</v>
      </c>
      <c r="CB4" s="45" t="s">
        <v>26</v>
      </c>
      <c r="CC4" s="45" t="s">
        <v>58</v>
      </c>
      <c r="CD4" s="47" t="s">
        <v>27</v>
      </c>
    </row>
    <row r="5" spans="1:87" ht="18" customHeight="1" x14ac:dyDescent="0.2">
      <c r="A5" s="46"/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  <c r="AC5" s="46"/>
      <c r="AD5" s="46"/>
      <c r="AE5" s="46"/>
      <c r="AF5" s="46"/>
      <c r="AG5" s="46"/>
      <c r="AH5" s="46"/>
      <c r="AI5" s="46"/>
      <c r="AJ5" s="46"/>
      <c r="AK5" s="46"/>
      <c r="AL5" s="46"/>
      <c r="AM5" s="46"/>
      <c r="AN5" s="46"/>
      <c r="AO5" s="46"/>
      <c r="AP5" s="46"/>
      <c r="AQ5" s="46"/>
      <c r="AR5" s="46"/>
      <c r="AS5" s="46"/>
      <c r="AT5" s="46"/>
      <c r="AU5" s="46"/>
      <c r="AV5" s="46"/>
      <c r="AW5" s="46"/>
      <c r="AX5" s="46"/>
      <c r="AY5" s="46"/>
      <c r="AZ5" s="46"/>
      <c r="BA5" s="46"/>
      <c r="BB5" s="46"/>
      <c r="BC5" s="46"/>
      <c r="BD5" s="46"/>
      <c r="BE5" s="46"/>
      <c r="BF5" s="46"/>
      <c r="BG5" s="46"/>
      <c r="BH5" s="46"/>
      <c r="BI5" s="46"/>
      <c r="BJ5" s="46"/>
      <c r="BK5" s="46"/>
      <c r="BL5" s="46"/>
      <c r="BM5" s="46"/>
      <c r="BN5" s="46"/>
      <c r="BO5" s="46"/>
      <c r="BP5" s="46"/>
      <c r="BQ5" s="46"/>
      <c r="BR5" s="46"/>
      <c r="BS5" s="46"/>
      <c r="BT5" s="46"/>
      <c r="BU5" s="46"/>
      <c r="BV5" s="46"/>
      <c r="BW5" s="46"/>
      <c r="BX5" s="46"/>
      <c r="BY5" s="46"/>
      <c r="BZ5" s="46"/>
      <c r="CA5" s="46"/>
      <c r="CB5" s="46"/>
      <c r="CC5" s="46"/>
      <c r="CD5" s="48"/>
      <c r="CF5" s="23"/>
      <c r="CG5" s="23"/>
      <c r="CH5" s="23"/>
      <c r="CI5" s="23"/>
    </row>
    <row r="6" spans="1:87" ht="15.75" x14ac:dyDescent="0.2">
      <c r="A6" s="5" t="s">
        <v>28</v>
      </c>
      <c r="B6" s="24">
        <v>242413471.77000001</v>
      </c>
      <c r="C6" s="24">
        <v>71031384.439999998</v>
      </c>
      <c r="D6" s="25">
        <f t="shared" ref="D6:D27" si="0">IF(B6&gt;0,C6/B6,0)</f>
        <v>0.29301747927356947</v>
      </c>
      <c r="E6" s="26">
        <v>54392086</v>
      </c>
      <c r="F6" s="26">
        <v>15150660.699999999</v>
      </c>
      <c r="G6" s="25">
        <f t="shared" ref="G6:G27" si="1">IF(E6&gt;0,F6/E6,0)</f>
        <v>0.2785453144782864</v>
      </c>
      <c r="H6" s="26">
        <v>1052070766.79</v>
      </c>
      <c r="I6" s="26">
        <v>396181837.89999998</v>
      </c>
      <c r="J6" s="25">
        <f t="shared" ref="J6:J27" si="2">IF(H6&gt;0,I6/H6,0)</f>
        <v>0.37657337358474519</v>
      </c>
      <c r="K6" s="26">
        <v>504179100</v>
      </c>
      <c r="L6" s="26">
        <v>165483491.25</v>
      </c>
      <c r="M6" s="25">
        <f t="shared" ref="M6:M27" si="3">IF(K6&gt;0,L6/K6,0)</f>
        <v>0.3282236238074922</v>
      </c>
      <c r="N6" s="26">
        <v>141115749</v>
      </c>
      <c r="O6" s="26">
        <v>43118131.920000002</v>
      </c>
      <c r="P6" s="25">
        <f t="shared" ref="P6:P27" si="4">IF(N6&gt;0,O6/N6,0)</f>
        <v>0.30555152224717314</v>
      </c>
      <c r="Q6" s="26">
        <v>101829622</v>
      </c>
      <c r="R6" s="26">
        <v>33166778.98</v>
      </c>
      <c r="S6" s="25">
        <f t="shared" ref="S6:S27" si="5">IF(Q6&gt;0,R6/Q6,0)</f>
        <v>0.32570855443222602</v>
      </c>
      <c r="T6" s="26">
        <v>631281604.48000002</v>
      </c>
      <c r="U6" s="26">
        <v>191422555.74000001</v>
      </c>
      <c r="V6" s="25">
        <f t="shared" ref="V6:V27" si="6">IF(T6&gt;0,U6/T6,0)</f>
        <v>0.30322847106827833</v>
      </c>
      <c r="W6" s="26">
        <v>87639063.260000005</v>
      </c>
      <c r="X6" s="26">
        <v>24300169.27</v>
      </c>
      <c r="Y6" s="25">
        <f t="shared" ref="Y6:Y27" si="7">IF(W6&gt;0,X6/W6,0)</f>
        <v>0.27727554775327018</v>
      </c>
      <c r="Z6" s="26">
        <v>363324951.37</v>
      </c>
      <c r="AA6" s="26">
        <v>108053970.95</v>
      </c>
      <c r="AB6" s="25">
        <f t="shared" ref="AB6:AB27" si="8">IF(Z6&gt;0,AA6/Z6,0)</f>
        <v>0.29740311129901137</v>
      </c>
      <c r="AC6" s="26">
        <v>356053320</v>
      </c>
      <c r="AD6" s="26">
        <v>110150194.94</v>
      </c>
      <c r="AE6" s="25">
        <f t="shared" ref="AE6:AE27" si="9">IF(AC6&gt;0,AD6/AC6,0)</f>
        <v>0.30936432481517095</v>
      </c>
      <c r="AF6" s="26">
        <v>61126288</v>
      </c>
      <c r="AG6" s="26">
        <v>18932169.879999999</v>
      </c>
      <c r="AH6" s="25">
        <f t="shared" ref="AH6:AH27" si="10">IF(AF6&gt;0,AG6/AF6,0)</f>
        <v>0.30972222425808021</v>
      </c>
      <c r="AI6" s="26">
        <v>378909466</v>
      </c>
      <c r="AJ6" s="26">
        <v>131603338.08</v>
      </c>
      <c r="AK6" s="25">
        <f t="shared" ref="AK6:AK27" si="11">IF(AI6&gt;0,AJ6/AI6,0)</f>
        <v>0.34732132577548219</v>
      </c>
      <c r="AL6" s="26">
        <v>702528328.91999996</v>
      </c>
      <c r="AM6" s="26">
        <v>256273936.11000001</v>
      </c>
      <c r="AN6" s="25">
        <f t="shared" ref="AN6:AN27" si="12">IF(AL6&gt;0,AM6/AL6,0)</f>
        <v>0.36478804563507228</v>
      </c>
      <c r="AO6" s="26">
        <v>210294894</v>
      </c>
      <c r="AP6" s="26">
        <v>53513277.719999999</v>
      </c>
      <c r="AQ6" s="25">
        <f t="shared" ref="AQ6:AQ27" si="13">IF(AO6&gt;0,AP6/AO6,0)</f>
        <v>0.2544677937829532</v>
      </c>
      <c r="AR6" s="26">
        <v>108493761</v>
      </c>
      <c r="AS6" s="26">
        <v>33034359.579999998</v>
      </c>
      <c r="AT6" s="25">
        <f t="shared" ref="AT6:AT27" si="14">IF(AR6&gt;0,AS6/AR6,0)</f>
        <v>0.30448165199103017</v>
      </c>
      <c r="AU6" s="26">
        <v>120464957</v>
      </c>
      <c r="AV6" s="26">
        <v>35053018.270000003</v>
      </c>
      <c r="AW6" s="25">
        <f t="shared" ref="AW6:AW27" si="15">IF(AU6&gt;0,AV6/AU6,0)</f>
        <v>0.29098103832801769</v>
      </c>
      <c r="AX6" s="26">
        <v>161622406</v>
      </c>
      <c r="AY6" s="26">
        <v>49380308.729999997</v>
      </c>
      <c r="AZ6" s="25">
        <f t="shared" ref="AZ6:AZ27" si="16">IF(AX6&gt;0,AY6/AX6,0)</f>
        <v>0.30552885551029352</v>
      </c>
      <c r="BA6" s="26">
        <v>82335307</v>
      </c>
      <c r="BB6" s="26">
        <v>33340376.43</v>
      </c>
      <c r="BC6" s="25">
        <f t="shared" ref="BC6:BC27" si="17">IF(BA6&gt;0,BB6/BA6,0)</f>
        <v>0.40493413633594638</v>
      </c>
      <c r="BD6" s="26">
        <v>305624687.97000003</v>
      </c>
      <c r="BE6" s="26">
        <v>92193037.730000004</v>
      </c>
      <c r="BF6" s="25">
        <f t="shared" ref="BF6:BF27" si="18">IF(BD6&gt;0,BE6/BD6,0)</f>
        <v>0.30165441915821156</v>
      </c>
      <c r="BG6" s="26">
        <v>273274191</v>
      </c>
      <c r="BH6" s="26">
        <v>68934829.060000002</v>
      </c>
      <c r="BI6" s="25">
        <f t="shared" ref="BI6:BI27" si="19">IF(BG6&gt;0,BH6/BG6,0)</f>
        <v>0.25225517568177525</v>
      </c>
      <c r="BJ6" s="26">
        <v>66234100</v>
      </c>
      <c r="BK6" s="26">
        <v>22245976.170000002</v>
      </c>
      <c r="BL6" s="25">
        <f t="shared" ref="BL6:BL27" si="20">IF(BJ6&gt;0,BK6/BJ6,0)</f>
        <v>0.33586892808991142</v>
      </c>
      <c r="BM6" s="26">
        <v>217313740</v>
      </c>
      <c r="BN6" s="26">
        <v>71071024.400000006</v>
      </c>
      <c r="BO6" s="25">
        <f t="shared" ref="BO6:BO27" si="21">IF(BM6&gt;0,BN6/BM6,0)</f>
        <v>0.32704340001695248</v>
      </c>
      <c r="BP6" s="26">
        <v>100202623</v>
      </c>
      <c r="BQ6" s="26">
        <v>36896653.229999997</v>
      </c>
      <c r="BR6" s="25">
        <f t="shared" ref="BR6:BR27" si="22">IF(BP6&gt;0,BQ6/BP6,0)</f>
        <v>0.36822043301201801</v>
      </c>
      <c r="BS6" s="26">
        <v>160338151.38999999</v>
      </c>
      <c r="BT6" s="26">
        <v>48500652.75</v>
      </c>
      <c r="BU6" s="25">
        <f t="shared" ref="BU6:BU27" si="23">IF(BS6&gt;0,BT6/BS6,0)</f>
        <v>0.30248978380715508</v>
      </c>
      <c r="BV6" s="26">
        <v>1710134000</v>
      </c>
      <c r="BW6" s="26">
        <v>632072376.72000003</v>
      </c>
      <c r="BX6" s="25">
        <f t="shared" ref="BX6:BX27" si="24">IF(BV6&gt;0,BW6/BV6,0)</f>
        <v>0.36960400572118912</v>
      </c>
      <c r="BY6" s="24">
        <v>4127975908</v>
      </c>
      <c r="BZ6" s="24">
        <v>1474158648.47</v>
      </c>
      <c r="CA6" s="25">
        <f t="shared" ref="CA6:CA27" si="25">IF(BY6&gt;0,BZ6/BY6,0)</f>
        <v>0.35711415989930723</v>
      </c>
      <c r="CB6" s="3">
        <f>B6+E6+H6+K6+N6+Q6+T6+W6+Z6+AC6+AF6+AI6+AL6+AO6+AR6+AU6+AX6+BA6+BD6+BG6+BJ6+BM6+BP6+BS6+BV6+BY6</f>
        <v>12321172543.950001</v>
      </c>
      <c r="CC6" s="3">
        <f>C6+F6+I6+L6+O6+R6+U6+X6+AA6+AD6+AG6+AJ6+AM6+AP6+AS6+AV6+AY6+BB6+BE6+BH6+BK6+BN6+BQ6+BT6+BW6+BZ6</f>
        <v>4215263159.4200001</v>
      </c>
      <c r="CD6" s="44">
        <f t="shared" ref="CD6:CD27" si="26">IF(CB6&gt;0,CC6/CB6,0)</f>
        <v>0.3421154232183688</v>
      </c>
      <c r="CF6" s="27"/>
      <c r="CG6" s="27"/>
      <c r="CH6" s="23"/>
      <c r="CI6" s="23"/>
    </row>
    <row r="7" spans="1:87" ht="31.5" x14ac:dyDescent="0.2">
      <c r="A7" s="5" t="s">
        <v>29</v>
      </c>
      <c r="B7" s="24">
        <v>0</v>
      </c>
      <c r="C7" s="24">
        <v>0</v>
      </c>
      <c r="D7" s="25">
        <f t="shared" si="0"/>
        <v>0</v>
      </c>
      <c r="E7" s="26">
        <v>25447880</v>
      </c>
      <c r="F7" s="26">
        <v>7200000</v>
      </c>
      <c r="G7" s="25">
        <f t="shared" si="1"/>
        <v>0.2829312304207659</v>
      </c>
      <c r="H7" s="26">
        <v>0</v>
      </c>
      <c r="I7" s="26">
        <v>0</v>
      </c>
      <c r="J7" s="25">
        <f t="shared" si="2"/>
        <v>0</v>
      </c>
      <c r="K7" s="26">
        <v>0</v>
      </c>
      <c r="L7" s="26">
        <v>0</v>
      </c>
      <c r="M7" s="25">
        <f t="shared" si="3"/>
        <v>0</v>
      </c>
      <c r="N7" s="26">
        <v>14383008</v>
      </c>
      <c r="O7" s="26">
        <v>4690000</v>
      </c>
      <c r="P7" s="25">
        <f t="shared" si="4"/>
        <v>0.32607921792159195</v>
      </c>
      <c r="Q7" s="26">
        <v>41164842</v>
      </c>
      <c r="R7" s="26">
        <v>13400000</v>
      </c>
      <c r="S7" s="25">
        <f t="shared" si="5"/>
        <v>0.32552050120828835</v>
      </c>
      <c r="T7" s="26">
        <v>0</v>
      </c>
      <c r="U7" s="26">
        <v>0</v>
      </c>
      <c r="V7" s="25">
        <f t="shared" si="6"/>
        <v>0</v>
      </c>
      <c r="W7" s="26">
        <v>17599904</v>
      </c>
      <c r="X7" s="26">
        <v>5900000</v>
      </c>
      <c r="Y7" s="25">
        <f t="shared" si="7"/>
        <v>0.33522910124964317</v>
      </c>
      <c r="Z7" s="26">
        <v>0</v>
      </c>
      <c r="AA7" s="26">
        <v>0</v>
      </c>
      <c r="AB7" s="25">
        <f t="shared" si="8"/>
        <v>0</v>
      </c>
      <c r="AC7" s="26">
        <v>0</v>
      </c>
      <c r="AD7" s="26">
        <v>0</v>
      </c>
      <c r="AE7" s="25">
        <f t="shared" si="9"/>
        <v>0</v>
      </c>
      <c r="AF7" s="26">
        <v>48168963</v>
      </c>
      <c r="AG7" s="26">
        <v>15750000</v>
      </c>
      <c r="AH7" s="25">
        <f t="shared" si="10"/>
        <v>0.32697403097509076</v>
      </c>
      <c r="AI7" s="26">
        <v>0</v>
      </c>
      <c r="AJ7" s="26">
        <v>0</v>
      </c>
      <c r="AK7" s="25">
        <f t="shared" si="11"/>
        <v>0</v>
      </c>
      <c r="AL7" s="26">
        <v>0</v>
      </c>
      <c r="AM7" s="26">
        <v>0</v>
      </c>
      <c r="AN7" s="25">
        <f t="shared" si="12"/>
        <v>0</v>
      </c>
      <c r="AO7" s="26">
        <v>0</v>
      </c>
      <c r="AP7" s="26">
        <v>0</v>
      </c>
      <c r="AQ7" s="25">
        <f t="shared" si="13"/>
        <v>0</v>
      </c>
      <c r="AR7" s="26">
        <v>51736407</v>
      </c>
      <c r="AS7" s="26">
        <v>15840000</v>
      </c>
      <c r="AT7" s="25">
        <f t="shared" si="14"/>
        <v>0.30616737648596276</v>
      </c>
      <c r="AU7" s="26">
        <v>52916241</v>
      </c>
      <c r="AV7" s="26">
        <v>16900000</v>
      </c>
      <c r="AW7" s="25">
        <f t="shared" si="15"/>
        <v>0.31937264780391333</v>
      </c>
      <c r="AX7" s="26">
        <v>5341106</v>
      </c>
      <c r="AY7" s="26">
        <v>1700000</v>
      </c>
      <c r="AZ7" s="25">
        <f t="shared" si="16"/>
        <v>0.31828613774001113</v>
      </c>
      <c r="BA7" s="26">
        <v>29433109</v>
      </c>
      <c r="BB7" s="26">
        <v>9900000</v>
      </c>
      <c r="BC7" s="25">
        <f t="shared" si="17"/>
        <v>0.33635590450196751</v>
      </c>
      <c r="BD7" s="26">
        <v>0</v>
      </c>
      <c r="BE7" s="26">
        <v>0</v>
      </c>
      <c r="BF7" s="25">
        <f t="shared" si="18"/>
        <v>0</v>
      </c>
      <c r="BG7" s="26">
        <v>0</v>
      </c>
      <c r="BH7" s="26">
        <v>0</v>
      </c>
      <c r="BI7" s="25">
        <f t="shared" si="19"/>
        <v>0</v>
      </c>
      <c r="BJ7" s="26">
        <v>32413958</v>
      </c>
      <c r="BK7" s="26">
        <v>10500000</v>
      </c>
      <c r="BL7" s="25">
        <f t="shared" si="20"/>
        <v>0.32393452228203662</v>
      </c>
      <c r="BM7" s="26">
        <v>7784152</v>
      </c>
      <c r="BN7" s="26">
        <v>2550000</v>
      </c>
      <c r="BO7" s="25">
        <f t="shared" si="21"/>
        <v>0.32758866990264324</v>
      </c>
      <c r="BP7" s="26">
        <v>37493290</v>
      </c>
      <c r="BQ7" s="26">
        <v>8800000</v>
      </c>
      <c r="BR7" s="25">
        <f t="shared" si="22"/>
        <v>0.23470866387025519</v>
      </c>
      <c r="BS7" s="26">
        <v>3841451</v>
      </c>
      <c r="BT7" s="26">
        <v>1250000</v>
      </c>
      <c r="BU7" s="25">
        <f t="shared" si="23"/>
        <v>0.32539787700012313</v>
      </c>
      <c r="BV7" s="26">
        <v>0</v>
      </c>
      <c r="BW7" s="26">
        <v>0</v>
      </c>
      <c r="BX7" s="25">
        <f t="shared" si="24"/>
        <v>0</v>
      </c>
      <c r="BY7" s="24">
        <v>0</v>
      </c>
      <c r="BZ7" s="24">
        <v>0</v>
      </c>
      <c r="CA7" s="25">
        <f t="shared" si="25"/>
        <v>0</v>
      </c>
      <c r="CB7" s="3">
        <f>B7+E7+H7+K7+N7+Q7+T7+W7+Z7+AC7+AF7+AI7+AL7+AO7+AR7+AU7+AX7+BA7+BD7+BG7+BJ7+BM7+BP7+BS7+BV7+BY7</f>
        <v>367724311</v>
      </c>
      <c r="CC7" s="3">
        <f t="shared" ref="CC7:CC12" si="27">BZ7+BW7+BT7+BQ7+BN7+BK7+BH7+BE7+BB7+AY7+AV7+AS7+AP7+AM7+AJ7+AG7+AD7+AA7+X7+U7+R7+O7+L7+I7+F7+C7</f>
        <v>114380000</v>
      </c>
      <c r="CD7" s="44">
        <f t="shared" si="26"/>
        <v>0.31104824070225806</v>
      </c>
      <c r="CF7" s="27"/>
      <c r="CG7" s="27"/>
      <c r="CH7" s="23"/>
      <c r="CI7" s="23"/>
    </row>
    <row r="8" spans="1:87" ht="47.25" x14ac:dyDescent="0.2">
      <c r="A8" s="5" t="s">
        <v>30</v>
      </c>
      <c r="B8" s="24">
        <v>239733884.03</v>
      </c>
      <c r="C8" s="24">
        <v>77818058.379999995</v>
      </c>
      <c r="D8" s="25">
        <f t="shared" si="0"/>
        <v>0.3246018337994388</v>
      </c>
      <c r="E8" s="26">
        <v>2216610.5</v>
      </c>
      <c r="F8" s="26">
        <v>2216610.5</v>
      </c>
      <c r="G8" s="25">
        <f t="shared" si="1"/>
        <v>1</v>
      </c>
      <c r="H8" s="26">
        <v>151130689.91999999</v>
      </c>
      <c r="I8" s="26">
        <v>69270101.140000001</v>
      </c>
      <c r="J8" s="25">
        <f t="shared" si="2"/>
        <v>0.45834569521695206</v>
      </c>
      <c r="K8" s="26">
        <v>182035178.74000001</v>
      </c>
      <c r="L8" s="26">
        <v>100448810.04000001</v>
      </c>
      <c r="M8" s="25">
        <f t="shared" si="3"/>
        <v>0.55180987947099258</v>
      </c>
      <c r="N8" s="26">
        <v>16555676.25</v>
      </c>
      <c r="O8" s="26">
        <v>16555676.25</v>
      </c>
      <c r="P8" s="25">
        <f t="shared" si="4"/>
        <v>1</v>
      </c>
      <c r="Q8" s="26">
        <v>4589600.4000000004</v>
      </c>
      <c r="R8" s="26">
        <v>2440637.48</v>
      </c>
      <c r="S8" s="25">
        <f t="shared" si="5"/>
        <v>0.53177559423256104</v>
      </c>
      <c r="T8" s="26">
        <v>109058504.83</v>
      </c>
      <c r="U8" s="26">
        <v>86873966.829999998</v>
      </c>
      <c r="V8" s="25">
        <f t="shared" si="6"/>
        <v>0.79658131170438129</v>
      </c>
      <c r="W8" s="26">
        <v>6221984.2800000003</v>
      </c>
      <c r="X8" s="26">
        <v>6221984.2699999996</v>
      </c>
      <c r="Y8" s="25">
        <f t="shared" si="7"/>
        <v>0.99999999839279552</v>
      </c>
      <c r="Z8" s="26">
        <v>56248803.960000001</v>
      </c>
      <c r="AA8" s="26">
        <v>56248803.960000001</v>
      </c>
      <c r="AB8" s="25">
        <f t="shared" si="8"/>
        <v>1</v>
      </c>
      <c r="AC8" s="26">
        <v>587944109.07000005</v>
      </c>
      <c r="AD8" s="26">
        <v>217971744.09999999</v>
      </c>
      <c r="AE8" s="25">
        <f t="shared" si="9"/>
        <v>0.37073548444049209</v>
      </c>
      <c r="AF8" s="26">
        <v>15907273.609999999</v>
      </c>
      <c r="AG8" s="26">
        <v>1098565</v>
      </c>
      <c r="AH8" s="25">
        <f t="shared" si="10"/>
        <v>6.9060545944805693E-2</v>
      </c>
      <c r="AI8" s="26">
        <v>317636826.12</v>
      </c>
      <c r="AJ8" s="26">
        <v>177032182.15000001</v>
      </c>
      <c r="AK8" s="25">
        <f t="shared" si="11"/>
        <v>0.55734149063408356</v>
      </c>
      <c r="AL8" s="26">
        <v>179210285.84</v>
      </c>
      <c r="AM8" s="26">
        <v>179210285.84</v>
      </c>
      <c r="AN8" s="25">
        <f t="shared" si="12"/>
        <v>1</v>
      </c>
      <c r="AO8" s="26">
        <v>22715305.280000001</v>
      </c>
      <c r="AP8" s="26">
        <v>4715305.28</v>
      </c>
      <c r="AQ8" s="25">
        <f t="shared" si="13"/>
        <v>0.20758273868111538</v>
      </c>
      <c r="AR8" s="26">
        <v>23831781.149999999</v>
      </c>
      <c r="AS8" s="26">
        <v>531413.15</v>
      </c>
      <c r="AT8" s="25">
        <f t="shared" si="14"/>
        <v>2.2298507470139305E-2</v>
      </c>
      <c r="AU8" s="26">
        <v>9962953.3399999999</v>
      </c>
      <c r="AV8" s="26">
        <v>9962953.3399999999</v>
      </c>
      <c r="AW8" s="25">
        <f t="shared" si="15"/>
        <v>1</v>
      </c>
      <c r="AX8" s="26">
        <v>20198341.670000002</v>
      </c>
      <c r="AY8" s="26">
        <v>13692841.66</v>
      </c>
      <c r="AZ8" s="25">
        <f t="shared" si="16"/>
        <v>0.67791910265274757</v>
      </c>
      <c r="BA8" s="26">
        <v>3815182.24</v>
      </c>
      <c r="BB8" s="26">
        <v>3815182.24</v>
      </c>
      <c r="BC8" s="25">
        <f t="shared" si="17"/>
        <v>1</v>
      </c>
      <c r="BD8" s="26">
        <v>7726978.1600000001</v>
      </c>
      <c r="BE8" s="26">
        <v>4720068.16</v>
      </c>
      <c r="BF8" s="25">
        <f t="shared" si="18"/>
        <v>0.61085563622196137</v>
      </c>
      <c r="BG8" s="26">
        <v>25164120.84</v>
      </c>
      <c r="BH8" s="26">
        <v>9769780.3499999996</v>
      </c>
      <c r="BI8" s="25">
        <f t="shared" si="19"/>
        <v>0.38824246680894575</v>
      </c>
      <c r="BJ8" s="26">
        <v>5238994.7699999996</v>
      </c>
      <c r="BK8" s="26">
        <v>3113831.77</v>
      </c>
      <c r="BL8" s="25">
        <f t="shared" si="20"/>
        <v>0.59435672427670705</v>
      </c>
      <c r="BM8" s="26">
        <v>15749833.16</v>
      </c>
      <c r="BN8" s="26">
        <v>14948833.16</v>
      </c>
      <c r="BO8" s="25">
        <f t="shared" si="21"/>
        <v>0.94914231840662877</v>
      </c>
      <c r="BP8" s="26">
        <v>2215400</v>
      </c>
      <c r="BQ8" s="26">
        <v>2215400</v>
      </c>
      <c r="BR8" s="25">
        <f t="shared" si="22"/>
        <v>1</v>
      </c>
      <c r="BS8" s="26">
        <v>6697530.7400000002</v>
      </c>
      <c r="BT8" s="26">
        <v>5755153.7400000002</v>
      </c>
      <c r="BU8" s="25">
        <f t="shared" si="23"/>
        <v>0.85929486006360611</v>
      </c>
      <c r="BV8" s="26">
        <v>30824034.699999999</v>
      </c>
      <c r="BW8" s="26">
        <v>30824034.699999999</v>
      </c>
      <c r="BX8" s="25">
        <f t="shared" si="24"/>
        <v>1</v>
      </c>
      <c r="BY8" s="24">
        <v>1321151171.1300001</v>
      </c>
      <c r="BZ8" s="24">
        <v>105349459.22</v>
      </c>
      <c r="CA8" s="25">
        <f t="shared" si="25"/>
        <v>7.9740654606461916E-2</v>
      </c>
      <c r="CB8" s="3">
        <f>B8+E8+H8+K8+N8+Q8+T8+W8+Z8+AC8+AF8+AI8+AL8+AO8+AR8+AU8+AX8+BA8+BD8+BG8+BJ8+BM8+BP8+BS8+BV8+BY8</f>
        <v>3363781054.7300005</v>
      </c>
      <c r="CC8" s="3">
        <f t="shared" si="27"/>
        <v>1202821682.71</v>
      </c>
      <c r="CD8" s="44">
        <f t="shared" si="26"/>
        <v>0.35758025363114682</v>
      </c>
      <c r="CF8" s="27"/>
      <c r="CG8" s="27"/>
      <c r="CH8" s="23"/>
      <c r="CI8" s="23"/>
    </row>
    <row r="9" spans="1:87" ht="47.25" x14ac:dyDescent="0.2">
      <c r="A9" s="5" t="s">
        <v>31</v>
      </c>
      <c r="B9" s="24">
        <v>346887291</v>
      </c>
      <c r="C9" s="24">
        <v>116624468.26000001</v>
      </c>
      <c r="D9" s="25">
        <f t="shared" si="0"/>
        <v>0.33620277042666291</v>
      </c>
      <c r="E9" s="26">
        <v>100447411</v>
      </c>
      <c r="F9" s="26">
        <v>33942115.090000004</v>
      </c>
      <c r="G9" s="25">
        <f t="shared" si="1"/>
        <v>0.33790930748827369</v>
      </c>
      <c r="H9" s="26">
        <v>767435029</v>
      </c>
      <c r="I9" s="26">
        <v>280539554.72000003</v>
      </c>
      <c r="J9" s="25">
        <f t="shared" si="2"/>
        <v>0.3655547950235668</v>
      </c>
      <c r="K9" s="26">
        <v>657585403</v>
      </c>
      <c r="L9" s="26">
        <v>236078142.31999999</v>
      </c>
      <c r="M9" s="25">
        <f t="shared" si="3"/>
        <v>0.35900757718005488</v>
      </c>
      <c r="N9" s="26">
        <v>236400441</v>
      </c>
      <c r="O9" s="26">
        <v>88852413.379999995</v>
      </c>
      <c r="P9" s="25">
        <f t="shared" si="4"/>
        <v>0.37585553142009576</v>
      </c>
      <c r="Q9" s="26">
        <v>200383216</v>
      </c>
      <c r="R9" s="26">
        <v>69552989.049999997</v>
      </c>
      <c r="S9" s="25">
        <f t="shared" si="5"/>
        <v>0.34709987412319004</v>
      </c>
      <c r="T9" s="26">
        <v>539797552</v>
      </c>
      <c r="U9" s="26">
        <v>218948790.65000001</v>
      </c>
      <c r="V9" s="25">
        <f t="shared" si="6"/>
        <v>0.4056127891628527</v>
      </c>
      <c r="W9" s="26">
        <v>119081568</v>
      </c>
      <c r="X9" s="26">
        <v>39928649.390000001</v>
      </c>
      <c r="Y9" s="25">
        <f t="shared" si="7"/>
        <v>0.33530503553664998</v>
      </c>
      <c r="Z9" s="26">
        <v>544202990</v>
      </c>
      <c r="AA9" s="26">
        <v>188048959.5</v>
      </c>
      <c r="AB9" s="25">
        <f t="shared" si="8"/>
        <v>0.34554929494231557</v>
      </c>
      <c r="AC9" s="26">
        <v>546547939</v>
      </c>
      <c r="AD9" s="26">
        <v>200884491.75999999</v>
      </c>
      <c r="AE9" s="25">
        <f t="shared" si="9"/>
        <v>0.36755145784201737</v>
      </c>
      <c r="AF9" s="26">
        <v>171896408</v>
      </c>
      <c r="AG9" s="26">
        <v>65449955.259999998</v>
      </c>
      <c r="AH9" s="25">
        <f t="shared" si="10"/>
        <v>0.38075231484767269</v>
      </c>
      <c r="AI9" s="26">
        <v>939643085</v>
      </c>
      <c r="AJ9" s="26">
        <v>297304750.06</v>
      </c>
      <c r="AK9" s="25">
        <f t="shared" si="11"/>
        <v>0.31640178574825567</v>
      </c>
      <c r="AL9" s="26">
        <v>753303494</v>
      </c>
      <c r="AM9" s="26">
        <v>280438496.94999999</v>
      </c>
      <c r="AN9" s="25">
        <f t="shared" si="12"/>
        <v>0.37227823736869592</v>
      </c>
      <c r="AO9" s="26">
        <v>176928852</v>
      </c>
      <c r="AP9" s="26">
        <v>61813347.200000003</v>
      </c>
      <c r="AQ9" s="25">
        <f t="shared" si="13"/>
        <v>0.34936838453007091</v>
      </c>
      <c r="AR9" s="26">
        <v>176153099</v>
      </c>
      <c r="AS9" s="26">
        <v>64755082.890000001</v>
      </c>
      <c r="AT9" s="25">
        <f t="shared" si="14"/>
        <v>0.36760683324679971</v>
      </c>
      <c r="AU9" s="26">
        <v>132297713</v>
      </c>
      <c r="AV9" s="26">
        <v>52727874.170000002</v>
      </c>
      <c r="AW9" s="25">
        <f t="shared" si="15"/>
        <v>0.39855469134224569</v>
      </c>
      <c r="AX9" s="26">
        <v>214498932</v>
      </c>
      <c r="AY9" s="26">
        <v>71466254.810000002</v>
      </c>
      <c r="AZ9" s="25">
        <f t="shared" si="16"/>
        <v>0.33317767199885173</v>
      </c>
      <c r="BA9" s="26">
        <v>113080688</v>
      </c>
      <c r="BB9" s="26">
        <v>42590369.100000001</v>
      </c>
      <c r="BC9" s="25">
        <f t="shared" si="17"/>
        <v>0.37663698243505561</v>
      </c>
      <c r="BD9" s="26">
        <v>318112468</v>
      </c>
      <c r="BE9" s="26">
        <v>118793924.65000001</v>
      </c>
      <c r="BF9" s="25">
        <f t="shared" si="18"/>
        <v>0.37343372737594177</v>
      </c>
      <c r="BG9" s="26">
        <v>195208852</v>
      </c>
      <c r="BH9" s="26">
        <v>73993283.569999993</v>
      </c>
      <c r="BI9" s="25">
        <f t="shared" si="19"/>
        <v>0.37904676356582434</v>
      </c>
      <c r="BJ9" s="26">
        <v>147357981</v>
      </c>
      <c r="BK9" s="26">
        <v>50131229.950000003</v>
      </c>
      <c r="BL9" s="25">
        <f t="shared" si="20"/>
        <v>0.34020030411518737</v>
      </c>
      <c r="BM9" s="26">
        <v>260044712</v>
      </c>
      <c r="BN9" s="26">
        <v>96885703.540000007</v>
      </c>
      <c r="BO9" s="25">
        <f t="shared" si="21"/>
        <v>0.37257325017245496</v>
      </c>
      <c r="BP9" s="26">
        <v>223783211</v>
      </c>
      <c r="BQ9" s="26">
        <v>78253189.670000002</v>
      </c>
      <c r="BR9" s="25">
        <f t="shared" si="22"/>
        <v>0.34968302278047125</v>
      </c>
      <c r="BS9" s="26">
        <v>163894260</v>
      </c>
      <c r="BT9" s="26">
        <v>60912420.68</v>
      </c>
      <c r="BU9" s="25">
        <f t="shared" si="23"/>
        <v>0.37165682727387767</v>
      </c>
      <c r="BV9" s="26">
        <v>1443719718</v>
      </c>
      <c r="BW9" s="26">
        <v>545363631.73000002</v>
      </c>
      <c r="BX9" s="25">
        <f t="shared" si="24"/>
        <v>0.37774896673538405</v>
      </c>
      <c r="BY9" s="24">
        <v>3947319006</v>
      </c>
      <c r="BZ9" s="24">
        <v>1431800326.4100001</v>
      </c>
      <c r="CA9" s="25">
        <f t="shared" si="25"/>
        <v>0.36272729015152722</v>
      </c>
      <c r="CB9" s="3">
        <f>B9+E9+H9+K9+N9+Q9+T9+W9+Z9+AC9+AF9+AI9+AL9+AO9+AR9+AU9+AX9+BA9+BD9+BG9+BJ9+BM9+BP9+BS9+BV9+BY9</f>
        <v>13436011319</v>
      </c>
      <c r="CC9" s="3">
        <f t="shared" si="27"/>
        <v>4866080414.7600002</v>
      </c>
      <c r="CD9" s="44">
        <f t="shared" si="26"/>
        <v>0.3621670374658606</v>
      </c>
      <c r="CF9" s="27"/>
      <c r="CG9" s="27"/>
      <c r="CH9" s="23"/>
      <c r="CI9" s="23"/>
    </row>
    <row r="10" spans="1:87" ht="31.5" x14ac:dyDescent="0.2">
      <c r="A10" s="5" t="s">
        <v>50</v>
      </c>
      <c r="B10" s="24">
        <v>6078090</v>
      </c>
      <c r="C10" s="24">
        <v>5612406</v>
      </c>
      <c r="D10" s="25">
        <f t="shared" si="0"/>
        <v>0.92338316806760024</v>
      </c>
      <c r="E10" s="26">
        <v>2766199.93</v>
      </c>
      <c r="F10" s="26">
        <v>2393772.75</v>
      </c>
      <c r="G10" s="25">
        <f t="shared" si="1"/>
        <v>0.86536505334956026</v>
      </c>
      <c r="H10" s="26">
        <v>8508650</v>
      </c>
      <c r="I10" s="26">
        <v>7282027.6699999999</v>
      </c>
      <c r="J10" s="25">
        <f t="shared" si="2"/>
        <v>0.85583819642363945</v>
      </c>
      <c r="K10" s="26">
        <v>4762518.5</v>
      </c>
      <c r="L10" s="26">
        <v>3863307.95</v>
      </c>
      <c r="M10" s="25">
        <f t="shared" si="3"/>
        <v>0.81119011926147899</v>
      </c>
      <c r="N10" s="26">
        <v>15437470</v>
      </c>
      <c r="O10" s="26">
        <v>15099241.33</v>
      </c>
      <c r="P10" s="25">
        <f t="shared" si="4"/>
        <v>0.97809040794897095</v>
      </c>
      <c r="Q10" s="26">
        <v>660580</v>
      </c>
      <c r="R10" s="26">
        <v>157186.91</v>
      </c>
      <c r="S10" s="25">
        <f t="shared" si="5"/>
        <v>0.23795287474643495</v>
      </c>
      <c r="T10" s="26">
        <v>1906130</v>
      </c>
      <c r="U10" s="26">
        <v>326802</v>
      </c>
      <c r="V10" s="25">
        <f t="shared" si="6"/>
        <v>0.17144790754040909</v>
      </c>
      <c r="W10" s="26">
        <v>1464954.78</v>
      </c>
      <c r="X10" s="26">
        <v>1191538.78</v>
      </c>
      <c r="Y10" s="25">
        <f t="shared" si="7"/>
        <v>0.81336215715818883</v>
      </c>
      <c r="Z10" s="26">
        <v>731830</v>
      </c>
      <c r="AA10" s="26">
        <v>227958</v>
      </c>
      <c r="AB10" s="25">
        <f t="shared" si="8"/>
        <v>0.31149037344738534</v>
      </c>
      <c r="AC10" s="26">
        <v>22531150</v>
      </c>
      <c r="AD10" s="26">
        <v>21382424.460000001</v>
      </c>
      <c r="AE10" s="25">
        <f t="shared" si="9"/>
        <v>0.94901611591063928</v>
      </c>
      <c r="AF10" s="26">
        <v>2313898.02</v>
      </c>
      <c r="AG10" s="26">
        <v>1949340.02</v>
      </c>
      <c r="AH10" s="25">
        <f t="shared" si="10"/>
        <v>0.84244854490173249</v>
      </c>
      <c r="AI10" s="26">
        <v>12874710</v>
      </c>
      <c r="AJ10" s="26">
        <v>12370838</v>
      </c>
      <c r="AK10" s="25">
        <f t="shared" si="11"/>
        <v>0.96086342915685086</v>
      </c>
      <c r="AL10" s="26">
        <v>27223704.739999998</v>
      </c>
      <c r="AM10" s="26">
        <v>6922596.7400000002</v>
      </c>
      <c r="AN10" s="25">
        <f t="shared" si="12"/>
        <v>0.25428562372808045</v>
      </c>
      <c r="AO10" s="26">
        <v>437470</v>
      </c>
      <c r="AP10" s="26">
        <v>109368</v>
      </c>
      <c r="AQ10" s="25">
        <f t="shared" si="13"/>
        <v>0.25000114293551556</v>
      </c>
      <c r="AR10" s="26">
        <v>29433710.149999999</v>
      </c>
      <c r="AS10" s="26">
        <v>28988428.149999999</v>
      </c>
      <c r="AT10" s="25">
        <f t="shared" si="14"/>
        <v>0.98487169990698575</v>
      </c>
      <c r="AU10" s="26">
        <v>5533033.4199999999</v>
      </c>
      <c r="AV10" s="26">
        <v>5080432.99</v>
      </c>
      <c r="AW10" s="25">
        <f t="shared" si="15"/>
        <v>0.91820030792440077</v>
      </c>
      <c r="AX10" s="26">
        <v>35937470</v>
      </c>
      <c r="AY10" s="26">
        <v>35609368</v>
      </c>
      <c r="AZ10" s="25">
        <f t="shared" si="16"/>
        <v>0.99087019759599104</v>
      </c>
      <c r="BA10" s="26">
        <v>1143710</v>
      </c>
      <c r="BB10" s="26">
        <v>622912</v>
      </c>
      <c r="BC10" s="25">
        <f t="shared" si="17"/>
        <v>0.54464156123492846</v>
      </c>
      <c r="BD10" s="26">
        <v>1046810</v>
      </c>
      <c r="BE10" s="26">
        <v>236253.82</v>
      </c>
      <c r="BF10" s="25">
        <f t="shared" si="18"/>
        <v>0.22568930369408011</v>
      </c>
      <c r="BG10" s="26">
        <v>859320</v>
      </c>
      <c r="BH10" s="26">
        <v>154464.54999999999</v>
      </c>
      <c r="BI10" s="25">
        <f t="shared" si="19"/>
        <v>0.1797520714052972</v>
      </c>
      <c r="BJ10" s="26">
        <v>484340</v>
      </c>
      <c r="BK10" s="26">
        <v>121086</v>
      </c>
      <c r="BL10" s="25">
        <f t="shared" si="20"/>
        <v>0.25000206466531777</v>
      </c>
      <c r="BM10" s="26">
        <v>22750438.359999999</v>
      </c>
      <c r="BN10" s="26">
        <v>2801542.27</v>
      </c>
      <c r="BO10" s="25">
        <f t="shared" si="21"/>
        <v>0.12314234238781499</v>
      </c>
      <c r="BP10" s="26">
        <v>457470</v>
      </c>
      <c r="BQ10" s="26">
        <v>129368</v>
      </c>
      <c r="BR10" s="25">
        <f t="shared" si="22"/>
        <v>0.28279012831442502</v>
      </c>
      <c r="BS10" s="26">
        <v>613710</v>
      </c>
      <c r="BT10" s="26">
        <v>168428</v>
      </c>
      <c r="BU10" s="25">
        <f t="shared" si="23"/>
        <v>0.27444232618011766</v>
      </c>
      <c r="BV10" s="26">
        <v>562460</v>
      </c>
      <c r="BW10" s="26">
        <v>0</v>
      </c>
      <c r="BX10" s="25">
        <f t="shared" si="24"/>
        <v>0</v>
      </c>
      <c r="BY10" s="24">
        <v>723219</v>
      </c>
      <c r="BZ10" s="24">
        <v>231348.33</v>
      </c>
      <c r="CA10" s="25">
        <f t="shared" si="25"/>
        <v>0.31988696369979214</v>
      </c>
      <c r="CB10" s="3">
        <f>B10+E10+H10+K10+N10+Q10+T10+W10+Z10+AC10+AF10+AI10+AL10+AO10+AR10+AU10+AX10+BA10+BD10+BG10+BJ10+BM10+BP10+BS10+BV10+BY10</f>
        <v>207243046.89999998</v>
      </c>
      <c r="CC10" s="3">
        <f t="shared" si="27"/>
        <v>153032440.71999997</v>
      </c>
      <c r="CD10" s="44">
        <f t="shared" si="26"/>
        <v>0.73842014489316976</v>
      </c>
      <c r="CF10" s="27"/>
      <c r="CG10" s="27"/>
      <c r="CH10" s="23"/>
      <c r="CI10" s="27"/>
    </row>
    <row r="11" spans="1:87" ht="31.5" x14ac:dyDescent="0.2">
      <c r="A11" s="5" t="s">
        <v>32</v>
      </c>
      <c r="B11" s="24">
        <v>0</v>
      </c>
      <c r="C11" s="24">
        <v>0</v>
      </c>
      <c r="D11" s="25">
        <f t="shared" si="0"/>
        <v>0</v>
      </c>
      <c r="E11" s="26">
        <v>0</v>
      </c>
      <c r="F11" s="26">
        <v>0</v>
      </c>
      <c r="G11" s="25">
        <f t="shared" si="1"/>
        <v>0</v>
      </c>
      <c r="H11" s="26">
        <v>886615</v>
      </c>
      <c r="I11" s="26">
        <v>938055</v>
      </c>
      <c r="J11" s="25">
        <f t="shared" si="2"/>
        <v>1.0580184183664838</v>
      </c>
      <c r="K11" s="26">
        <v>0</v>
      </c>
      <c r="L11" s="26">
        <v>0</v>
      </c>
      <c r="M11" s="25">
        <f t="shared" si="3"/>
        <v>0</v>
      </c>
      <c r="N11" s="26">
        <v>61458168</v>
      </c>
      <c r="O11" s="26">
        <v>50</v>
      </c>
      <c r="P11" s="25">
        <f t="shared" si="4"/>
        <v>8.1356151065225376E-7</v>
      </c>
      <c r="Q11" s="26">
        <v>21157319</v>
      </c>
      <c r="R11" s="26">
        <v>0</v>
      </c>
      <c r="S11" s="25">
        <f t="shared" si="5"/>
        <v>0</v>
      </c>
      <c r="T11" s="26">
        <v>200000</v>
      </c>
      <c r="U11" s="26">
        <v>240000</v>
      </c>
      <c r="V11" s="25">
        <f t="shared" si="6"/>
        <v>1.2</v>
      </c>
      <c r="W11" s="26">
        <v>312400</v>
      </c>
      <c r="X11" s="26">
        <v>100625</v>
      </c>
      <c r="Y11" s="25">
        <f t="shared" si="7"/>
        <v>0.32210307298335467</v>
      </c>
      <c r="Z11" s="26">
        <v>0</v>
      </c>
      <c r="AA11" s="26">
        <v>0</v>
      </c>
      <c r="AB11" s="25">
        <f t="shared" si="8"/>
        <v>0</v>
      </c>
      <c r="AC11" s="26">
        <v>697456</v>
      </c>
      <c r="AD11" s="26">
        <v>0</v>
      </c>
      <c r="AE11" s="25">
        <f t="shared" si="9"/>
        <v>0</v>
      </c>
      <c r="AF11" s="26">
        <v>50087407.939999998</v>
      </c>
      <c r="AG11" s="26">
        <v>0</v>
      </c>
      <c r="AH11" s="25">
        <f t="shared" si="10"/>
        <v>0</v>
      </c>
      <c r="AI11" s="26">
        <v>75767270</v>
      </c>
      <c r="AJ11" s="26">
        <v>30000</v>
      </c>
      <c r="AK11" s="25">
        <f t="shared" si="11"/>
        <v>3.9594933273958533E-4</v>
      </c>
      <c r="AL11" s="26">
        <v>0</v>
      </c>
      <c r="AM11" s="26">
        <v>61000</v>
      </c>
      <c r="AN11" s="25">
        <f t="shared" si="12"/>
        <v>0</v>
      </c>
      <c r="AO11" s="26">
        <v>49115741</v>
      </c>
      <c r="AP11" s="26">
        <v>800000</v>
      </c>
      <c r="AQ11" s="25">
        <f t="shared" si="13"/>
        <v>1.6288057223854163E-2</v>
      </c>
      <c r="AR11" s="26">
        <v>300000</v>
      </c>
      <c r="AS11" s="26">
        <v>54893</v>
      </c>
      <c r="AT11" s="25">
        <f t="shared" si="14"/>
        <v>0.18297666666666668</v>
      </c>
      <c r="AU11" s="26">
        <v>13972711.130000001</v>
      </c>
      <c r="AV11" s="26">
        <v>76920</v>
      </c>
      <c r="AW11" s="25">
        <f t="shared" si="15"/>
        <v>5.5050161192303987E-3</v>
      </c>
      <c r="AX11" s="26">
        <v>32140000</v>
      </c>
      <c r="AY11" s="26">
        <v>1000</v>
      </c>
      <c r="AZ11" s="25">
        <f t="shared" si="16"/>
        <v>3.1113876789047912E-5</v>
      </c>
      <c r="BA11" s="26">
        <v>1300000</v>
      </c>
      <c r="BB11" s="26">
        <v>337638.63</v>
      </c>
      <c r="BC11" s="25">
        <f t="shared" si="17"/>
        <v>0.2597220230769231</v>
      </c>
      <c r="BD11" s="26">
        <v>14997826.460000001</v>
      </c>
      <c r="BE11" s="26">
        <v>248426</v>
      </c>
      <c r="BF11" s="25">
        <f t="shared" si="18"/>
        <v>1.6564133520451468E-2</v>
      </c>
      <c r="BG11" s="26">
        <v>0</v>
      </c>
      <c r="BH11" s="26">
        <v>54500</v>
      </c>
      <c r="BI11" s="25">
        <f t="shared" si="19"/>
        <v>0</v>
      </c>
      <c r="BJ11" s="26">
        <v>5475069</v>
      </c>
      <c r="BK11" s="26">
        <v>2550</v>
      </c>
      <c r="BL11" s="25">
        <f t="shared" si="20"/>
        <v>4.6574755496232102E-4</v>
      </c>
      <c r="BM11" s="26">
        <v>0</v>
      </c>
      <c r="BN11" s="26">
        <v>0</v>
      </c>
      <c r="BO11" s="25">
        <f t="shared" si="21"/>
        <v>0</v>
      </c>
      <c r="BP11" s="26">
        <v>30000000</v>
      </c>
      <c r="BQ11" s="26">
        <v>30000000</v>
      </c>
      <c r="BR11" s="25">
        <f t="shared" si="22"/>
        <v>1</v>
      </c>
      <c r="BS11" s="26">
        <v>0</v>
      </c>
      <c r="BT11" s="26">
        <v>0</v>
      </c>
      <c r="BU11" s="25">
        <f t="shared" si="23"/>
        <v>0</v>
      </c>
      <c r="BV11" s="26">
        <v>0</v>
      </c>
      <c r="BW11" s="26">
        <v>0</v>
      </c>
      <c r="BX11" s="25">
        <f t="shared" si="24"/>
        <v>0</v>
      </c>
      <c r="BY11" s="24">
        <v>0</v>
      </c>
      <c r="BZ11" s="24">
        <v>-145000</v>
      </c>
      <c r="CA11" s="25">
        <f t="shared" si="25"/>
        <v>0</v>
      </c>
      <c r="CB11" s="3">
        <f>B11+E11+H11+K11+N11+Q11+T11+W11+Z11+AC11+AF11+AI11+AL11+AO11+AR11+AU11+AX11+BA11+BD11+BG11+BJ11+BM11+BP11+BS11+BV11+BY11</f>
        <v>357867983.52999997</v>
      </c>
      <c r="CC11" s="3">
        <f t="shared" si="27"/>
        <v>32800657.629999999</v>
      </c>
      <c r="CD11" s="44">
        <f t="shared" si="26"/>
        <v>9.1655747760543457E-2</v>
      </c>
      <c r="CF11" s="27"/>
      <c r="CG11" s="27"/>
      <c r="CH11" s="23"/>
      <c r="CI11" s="23"/>
    </row>
    <row r="12" spans="1:87" s="13" customFormat="1" ht="15.75" x14ac:dyDescent="0.25">
      <c r="A12" s="6" t="s">
        <v>33</v>
      </c>
      <c r="B12" s="28">
        <v>832514900.83000004</v>
      </c>
      <c r="C12" s="28">
        <v>268100366.44</v>
      </c>
      <c r="D12" s="16">
        <f t="shared" si="0"/>
        <v>0.32203671810884044</v>
      </c>
      <c r="E12" s="29">
        <v>185270187.43000001</v>
      </c>
      <c r="F12" s="29">
        <v>60903159.039999999</v>
      </c>
      <c r="G12" s="16">
        <f t="shared" si="1"/>
        <v>0.32872616951937195</v>
      </c>
      <c r="H12" s="29">
        <v>1980029253.98</v>
      </c>
      <c r="I12" s="29">
        <v>754209079.70000005</v>
      </c>
      <c r="J12" s="16">
        <f t="shared" si="2"/>
        <v>0.38090804879977708</v>
      </c>
      <c r="K12" s="29">
        <v>1348354302.73</v>
      </c>
      <c r="L12" s="29">
        <v>505665854.05000001</v>
      </c>
      <c r="M12" s="16">
        <f t="shared" si="3"/>
        <v>0.37502446725329031</v>
      </c>
      <c r="N12" s="29">
        <v>485312012.25</v>
      </c>
      <c r="O12" s="29">
        <v>168277012.88</v>
      </c>
      <c r="P12" s="16">
        <f t="shared" si="4"/>
        <v>0.34673984701065885</v>
      </c>
      <c r="Q12" s="29">
        <v>369126533.81999999</v>
      </c>
      <c r="R12" s="29">
        <v>118058946.84</v>
      </c>
      <c r="S12" s="16">
        <f t="shared" si="5"/>
        <v>0.31983327131278511</v>
      </c>
      <c r="T12" s="29">
        <v>1280787638.4000001</v>
      </c>
      <c r="U12" s="29">
        <v>496355962.31</v>
      </c>
      <c r="V12" s="16">
        <f t="shared" si="6"/>
        <v>0.38753962595240488</v>
      </c>
      <c r="W12" s="29">
        <v>232319874.31999999</v>
      </c>
      <c r="X12" s="29">
        <v>77642966.709999993</v>
      </c>
      <c r="Y12" s="16">
        <f t="shared" si="7"/>
        <v>0.33420716560415192</v>
      </c>
      <c r="Z12" s="29">
        <v>964508575.33000004</v>
      </c>
      <c r="AA12" s="29">
        <v>352579692.41000003</v>
      </c>
      <c r="AB12" s="16">
        <f t="shared" si="8"/>
        <v>0.36555371453215674</v>
      </c>
      <c r="AC12" s="29">
        <v>1513773974.0699999</v>
      </c>
      <c r="AD12" s="29">
        <v>548553516.76999998</v>
      </c>
      <c r="AE12" s="16">
        <f t="shared" si="9"/>
        <v>0.36237478392836592</v>
      </c>
      <c r="AF12" s="29">
        <v>349500238.56999999</v>
      </c>
      <c r="AG12" s="29">
        <v>103135714.77</v>
      </c>
      <c r="AH12" s="16">
        <f t="shared" si="10"/>
        <v>0.29509483367446504</v>
      </c>
      <c r="AI12" s="29">
        <v>1724831357.1199999</v>
      </c>
      <c r="AJ12" s="29">
        <v>617398093.70000005</v>
      </c>
      <c r="AK12" s="16">
        <f t="shared" si="11"/>
        <v>0.35794693269658967</v>
      </c>
      <c r="AL12" s="29">
        <v>1603665513.5799999</v>
      </c>
      <c r="AM12" s="29">
        <v>660032112.72000003</v>
      </c>
      <c r="AN12" s="16">
        <f t="shared" si="12"/>
        <v>0.4115771693852503</v>
      </c>
      <c r="AO12" s="29">
        <v>459492262.27999997</v>
      </c>
      <c r="AP12" s="29">
        <v>120374817.08</v>
      </c>
      <c r="AQ12" s="16">
        <f t="shared" si="13"/>
        <v>0.26197354550150709</v>
      </c>
      <c r="AR12" s="29">
        <v>389948758.30000001</v>
      </c>
      <c r="AS12" s="29">
        <v>143203176.77000001</v>
      </c>
      <c r="AT12" s="16">
        <f t="shared" si="14"/>
        <v>0.36723588348966929</v>
      </c>
      <c r="AU12" s="29">
        <v>335147608.88999999</v>
      </c>
      <c r="AV12" s="29">
        <v>116197925.72</v>
      </c>
      <c r="AW12" s="16">
        <f t="shared" si="15"/>
        <v>0.34670671261789532</v>
      </c>
      <c r="AX12" s="29">
        <v>469738255.67000002</v>
      </c>
      <c r="AY12" s="29">
        <v>171849773.19999999</v>
      </c>
      <c r="AZ12" s="16">
        <f t="shared" si="16"/>
        <v>0.36584155351555547</v>
      </c>
      <c r="BA12" s="29">
        <v>231107996.24000001</v>
      </c>
      <c r="BB12" s="29">
        <v>90606478.400000006</v>
      </c>
      <c r="BC12" s="16">
        <f t="shared" si="17"/>
        <v>0.39205254631651687</v>
      </c>
      <c r="BD12" s="29">
        <v>647508770.59000003</v>
      </c>
      <c r="BE12" s="29">
        <v>216191710.36000001</v>
      </c>
      <c r="BF12" s="16">
        <f t="shared" si="18"/>
        <v>0.33388228882677445</v>
      </c>
      <c r="BG12" s="29">
        <v>494506483.83999997</v>
      </c>
      <c r="BH12" s="29">
        <v>151308273.97</v>
      </c>
      <c r="BI12" s="16">
        <f t="shared" si="19"/>
        <v>0.30597834187136064</v>
      </c>
      <c r="BJ12" s="29">
        <v>257204442.77000001</v>
      </c>
      <c r="BK12" s="29">
        <v>86114673.890000001</v>
      </c>
      <c r="BL12" s="16">
        <f t="shared" si="20"/>
        <v>0.33481021152891338</v>
      </c>
      <c r="BM12" s="29">
        <v>522997976.38999999</v>
      </c>
      <c r="BN12" s="29">
        <v>187612204.24000001</v>
      </c>
      <c r="BO12" s="16">
        <f t="shared" si="21"/>
        <v>0.35872453185191189</v>
      </c>
      <c r="BP12" s="29">
        <v>394151994</v>
      </c>
      <c r="BQ12" s="29">
        <v>156294610.90000001</v>
      </c>
      <c r="BR12" s="16">
        <f t="shared" si="22"/>
        <v>0.39653385820496445</v>
      </c>
      <c r="BS12" s="29">
        <v>334559440.88999999</v>
      </c>
      <c r="BT12" s="29">
        <v>115760992.93000001</v>
      </c>
      <c r="BU12" s="16">
        <f t="shared" si="23"/>
        <v>0.34601024147473136</v>
      </c>
      <c r="BV12" s="29">
        <v>3178151422.3099999</v>
      </c>
      <c r="BW12" s="29">
        <v>1201128447.72</v>
      </c>
      <c r="BX12" s="16">
        <f t="shared" si="24"/>
        <v>0.37793304601168898</v>
      </c>
      <c r="BY12" s="28">
        <v>9397169304.1299992</v>
      </c>
      <c r="BZ12" s="28">
        <v>3010544912.4400001</v>
      </c>
      <c r="CA12" s="16">
        <f t="shared" si="25"/>
        <v>0.32036721006153246</v>
      </c>
      <c r="CB12" s="3">
        <f>BY12+BV12+BS12+BP12+BM12+BJ12+BG12+BD12+BA12+AX12+AU12+AR12+AO12+AL12+AI12+AF12+AC12+Z12+W12+T12+Q12+N12+K12+H12+E12+B12</f>
        <v>29981679078.73</v>
      </c>
      <c r="CC12" s="3">
        <f t="shared" si="27"/>
        <v>10498100475.960001</v>
      </c>
      <c r="CD12" s="16">
        <f t="shared" si="26"/>
        <v>0.35015051853475754</v>
      </c>
      <c r="CE12" s="17"/>
      <c r="CF12" s="30"/>
      <c r="CG12" s="30"/>
      <c r="CH12" s="18"/>
      <c r="CI12" s="30"/>
    </row>
    <row r="13" spans="1:87" ht="15.75" x14ac:dyDescent="0.2">
      <c r="A13" s="5" t="s">
        <v>34</v>
      </c>
      <c r="B13" s="26">
        <v>62470094</v>
      </c>
      <c r="C13" s="26">
        <v>17334880.48</v>
      </c>
      <c r="D13" s="25">
        <f t="shared" si="0"/>
        <v>0.27749086594939332</v>
      </c>
      <c r="E13" s="26">
        <v>31097180.579999998</v>
      </c>
      <c r="F13" s="26">
        <v>8167086.0300000003</v>
      </c>
      <c r="G13" s="25">
        <f t="shared" si="1"/>
        <v>0.26263107708396632</v>
      </c>
      <c r="H13" s="26">
        <v>303320062.97000003</v>
      </c>
      <c r="I13" s="26">
        <v>73722354.040000007</v>
      </c>
      <c r="J13" s="25">
        <f t="shared" si="2"/>
        <v>0.24305136072483124</v>
      </c>
      <c r="K13" s="26">
        <v>117640216</v>
      </c>
      <c r="L13" s="26">
        <v>31660386.300000001</v>
      </c>
      <c r="M13" s="25">
        <f t="shared" si="3"/>
        <v>0.26912893716550129</v>
      </c>
      <c r="N13" s="26">
        <v>44134826.939999998</v>
      </c>
      <c r="O13" s="26">
        <v>12665144.85</v>
      </c>
      <c r="P13" s="25">
        <f t="shared" si="4"/>
        <v>0.28696486942653909</v>
      </c>
      <c r="Q13" s="26">
        <v>45730224.409999996</v>
      </c>
      <c r="R13" s="26">
        <v>12846041.35</v>
      </c>
      <c r="S13" s="25">
        <f t="shared" si="5"/>
        <v>0.28090921301472793</v>
      </c>
      <c r="T13" s="24">
        <v>182178066.12</v>
      </c>
      <c r="U13" s="24">
        <v>49431102.170000002</v>
      </c>
      <c r="V13" s="25">
        <f t="shared" si="6"/>
        <v>0.27133399328896113</v>
      </c>
      <c r="W13" s="24">
        <v>38026917.729999997</v>
      </c>
      <c r="X13" s="24">
        <v>11020442.58</v>
      </c>
      <c r="Y13" s="25">
        <f t="shared" si="7"/>
        <v>0.28980635922815828</v>
      </c>
      <c r="Z13" s="26">
        <v>78149633</v>
      </c>
      <c r="AA13" s="26">
        <v>21796000.219999999</v>
      </c>
      <c r="AB13" s="25">
        <f t="shared" si="8"/>
        <v>0.27890086470399672</v>
      </c>
      <c r="AC13" s="24">
        <v>125107688.36</v>
      </c>
      <c r="AD13" s="24">
        <v>42785453.649999999</v>
      </c>
      <c r="AE13" s="25">
        <f t="shared" si="9"/>
        <v>0.34198900332075483</v>
      </c>
      <c r="AF13" s="24">
        <v>33052812</v>
      </c>
      <c r="AG13" s="24">
        <v>10542949.140000001</v>
      </c>
      <c r="AH13" s="25">
        <f t="shared" si="10"/>
        <v>0.31897283474701033</v>
      </c>
      <c r="AI13" s="26">
        <v>82221458</v>
      </c>
      <c r="AJ13" s="26">
        <v>20886526.989999998</v>
      </c>
      <c r="AK13" s="25">
        <f t="shared" si="11"/>
        <v>0.25402768934114495</v>
      </c>
      <c r="AL13" s="24">
        <v>148033406.59</v>
      </c>
      <c r="AM13" s="24">
        <v>38996267.93</v>
      </c>
      <c r="AN13" s="25">
        <f t="shared" si="12"/>
        <v>0.26342883561415176</v>
      </c>
      <c r="AO13" s="24">
        <v>56680876.509999998</v>
      </c>
      <c r="AP13" s="24">
        <v>14756556</v>
      </c>
      <c r="AQ13" s="25">
        <f t="shared" si="13"/>
        <v>0.26034452726567409</v>
      </c>
      <c r="AR13" s="24">
        <v>57422589.759999998</v>
      </c>
      <c r="AS13" s="24">
        <v>18377511.66</v>
      </c>
      <c r="AT13" s="25">
        <f t="shared" si="14"/>
        <v>0.32003975677184787</v>
      </c>
      <c r="AU13" s="24">
        <v>52618639.520000003</v>
      </c>
      <c r="AV13" s="24">
        <v>15609544.17</v>
      </c>
      <c r="AW13" s="25">
        <f t="shared" si="15"/>
        <v>0.29665427142157319</v>
      </c>
      <c r="AX13" s="24">
        <v>54544569.5</v>
      </c>
      <c r="AY13" s="24">
        <v>14371418.51</v>
      </c>
      <c r="AZ13" s="25">
        <f t="shared" si="16"/>
        <v>0.26348028120379607</v>
      </c>
      <c r="BA13" s="24">
        <v>37785681</v>
      </c>
      <c r="BB13" s="24">
        <v>13831050.65</v>
      </c>
      <c r="BC13" s="25">
        <f t="shared" si="17"/>
        <v>0.36603947008391885</v>
      </c>
      <c r="BD13" s="24">
        <v>72723239.870000005</v>
      </c>
      <c r="BE13" s="24">
        <v>23970880.969999999</v>
      </c>
      <c r="BF13" s="25">
        <f t="shared" si="18"/>
        <v>0.32961789123876112</v>
      </c>
      <c r="BG13" s="24">
        <v>72631077.420000002</v>
      </c>
      <c r="BH13" s="24">
        <v>18232734.440000001</v>
      </c>
      <c r="BI13" s="25">
        <f t="shared" si="19"/>
        <v>0.25103213510886674</v>
      </c>
      <c r="BJ13" s="26">
        <v>40282022</v>
      </c>
      <c r="BK13" s="26">
        <v>11396501.85</v>
      </c>
      <c r="BL13" s="25">
        <f t="shared" si="20"/>
        <v>0.2829178200140996</v>
      </c>
      <c r="BM13" s="26">
        <v>67506863.170000002</v>
      </c>
      <c r="BN13" s="26">
        <v>15994214.869999999</v>
      </c>
      <c r="BO13" s="25">
        <f t="shared" si="21"/>
        <v>0.23692724145280411</v>
      </c>
      <c r="BP13" s="26">
        <v>50631292.670000002</v>
      </c>
      <c r="BQ13" s="26">
        <v>12288405.65</v>
      </c>
      <c r="BR13" s="25">
        <f t="shared" si="22"/>
        <v>0.24270377077062291</v>
      </c>
      <c r="BS13" s="26">
        <v>48398226.240000002</v>
      </c>
      <c r="BT13" s="26">
        <v>13317154.83</v>
      </c>
      <c r="BU13" s="25">
        <f t="shared" si="23"/>
        <v>0.27515791103504705</v>
      </c>
      <c r="BV13" s="26">
        <v>295287987</v>
      </c>
      <c r="BW13" s="26">
        <v>77088776.700000003</v>
      </c>
      <c r="BX13" s="25">
        <f t="shared" si="24"/>
        <v>0.26106303030878125</v>
      </c>
      <c r="BY13" s="26">
        <v>516266185.39999998</v>
      </c>
      <c r="BZ13" s="26">
        <v>182419605.18000001</v>
      </c>
      <c r="CA13" s="25">
        <f t="shared" si="25"/>
        <v>0.35334408942290568</v>
      </c>
      <c r="CB13" s="3">
        <f t="shared" ref="CB13:CC26" si="28">BY13+BV13+BS13+BP13+BM13+BJ13+BG13+BD13+BA13+AX13+AU13+AR13+AO13+AL13+AI13+AF13+AC13+Z13+W13+T13+Q13+N13+K13+H13+E13+B13</f>
        <v>2713941836.7599993</v>
      </c>
      <c r="CC13" s="3">
        <f t="shared" si="28"/>
        <v>783508991.21000004</v>
      </c>
      <c r="CD13" s="19">
        <f t="shared" si="26"/>
        <v>0.28869778290657144</v>
      </c>
      <c r="CF13" s="27"/>
      <c r="CG13" s="27"/>
      <c r="CH13" s="23"/>
      <c r="CI13" s="23"/>
    </row>
    <row r="14" spans="1:87" ht="15.75" x14ac:dyDescent="0.2">
      <c r="A14" s="5" t="s">
        <v>35</v>
      </c>
      <c r="B14" s="26">
        <v>1493828</v>
      </c>
      <c r="C14" s="26">
        <v>263207.09000000003</v>
      </c>
      <c r="D14" s="25">
        <f t="shared" si="0"/>
        <v>0.17619638271608246</v>
      </c>
      <c r="E14" s="26">
        <v>566237</v>
      </c>
      <c r="F14" s="26">
        <v>85444.160000000003</v>
      </c>
      <c r="G14" s="25">
        <f t="shared" si="1"/>
        <v>0.15089822812709167</v>
      </c>
      <c r="H14" s="26">
        <v>3214500</v>
      </c>
      <c r="I14" s="26">
        <v>765103.45</v>
      </c>
      <c r="J14" s="25">
        <f t="shared" si="2"/>
        <v>0.23801631668999843</v>
      </c>
      <c r="K14" s="26">
        <v>2710575</v>
      </c>
      <c r="L14" s="26">
        <v>472073.37</v>
      </c>
      <c r="M14" s="25">
        <f t="shared" si="3"/>
        <v>0.17415986275974654</v>
      </c>
      <c r="N14" s="26">
        <v>958941</v>
      </c>
      <c r="O14" s="26">
        <v>131073.51999999999</v>
      </c>
      <c r="P14" s="25">
        <f t="shared" si="4"/>
        <v>0.13668569807735825</v>
      </c>
      <c r="Q14" s="26">
        <v>744504</v>
      </c>
      <c r="R14" s="26">
        <v>152144.56</v>
      </c>
      <c r="S14" s="25">
        <f t="shared" si="5"/>
        <v>0.20435694099695906</v>
      </c>
      <c r="T14" s="24">
        <v>2561191</v>
      </c>
      <c r="U14" s="24">
        <v>526104.4</v>
      </c>
      <c r="V14" s="25">
        <f t="shared" si="6"/>
        <v>0.20541396561209219</v>
      </c>
      <c r="W14" s="24">
        <v>428872</v>
      </c>
      <c r="X14" s="24">
        <v>115574</v>
      </c>
      <c r="Y14" s="25">
        <f t="shared" si="7"/>
        <v>0.2694836687869574</v>
      </c>
      <c r="Z14" s="26">
        <v>848109</v>
      </c>
      <c r="AA14" s="26">
        <v>189846.39999999999</v>
      </c>
      <c r="AB14" s="25">
        <f t="shared" si="8"/>
        <v>0.22384669895025286</v>
      </c>
      <c r="AC14" s="24">
        <v>1785365</v>
      </c>
      <c r="AD14" s="24">
        <v>332840.46999999997</v>
      </c>
      <c r="AE14" s="25">
        <f t="shared" si="9"/>
        <v>0.18642712834630451</v>
      </c>
      <c r="AF14" s="24">
        <v>626444</v>
      </c>
      <c r="AG14" s="24">
        <v>90407.5</v>
      </c>
      <c r="AH14" s="25">
        <f t="shared" si="10"/>
        <v>0.14431856638422588</v>
      </c>
      <c r="AI14" s="26">
        <v>390321</v>
      </c>
      <c r="AJ14" s="26">
        <v>85366.8</v>
      </c>
      <c r="AK14" s="25">
        <f t="shared" si="11"/>
        <v>0.21870921626046255</v>
      </c>
      <c r="AL14" s="24">
        <v>1835963</v>
      </c>
      <c r="AM14" s="24">
        <v>227996.76</v>
      </c>
      <c r="AN14" s="25">
        <f t="shared" si="12"/>
        <v>0.12418374444365164</v>
      </c>
      <c r="AO14" s="24">
        <v>472241</v>
      </c>
      <c r="AP14" s="24">
        <v>37627.43</v>
      </c>
      <c r="AQ14" s="25">
        <f t="shared" si="13"/>
        <v>7.9678448080535147E-2</v>
      </c>
      <c r="AR14" s="24">
        <v>891478</v>
      </c>
      <c r="AS14" s="24">
        <v>178696.98</v>
      </c>
      <c r="AT14" s="25">
        <f t="shared" si="14"/>
        <v>0.20045024106035148</v>
      </c>
      <c r="AU14" s="24">
        <v>766190</v>
      </c>
      <c r="AV14" s="24">
        <v>148799.25</v>
      </c>
      <c r="AW14" s="25">
        <f t="shared" si="15"/>
        <v>0.19420672418068624</v>
      </c>
      <c r="AX14" s="24">
        <v>1163740</v>
      </c>
      <c r="AY14" s="24">
        <v>93156.84</v>
      </c>
      <c r="AZ14" s="25">
        <f t="shared" si="16"/>
        <v>8.0049529963737598E-2</v>
      </c>
      <c r="BA14" s="24">
        <v>655356</v>
      </c>
      <c r="BB14" s="24">
        <v>88017.73</v>
      </c>
      <c r="BC14" s="25">
        <f t="shared" si="17"/>
        <v>0.13430521731700021</v>
      </c>
      <c r="BD14" s="24">
        <v>771007</v>
      </c>
      <c r="BE14" s="24">
        <v>225097.94</v>
      </c>
      <c r="BF14" s="25">
        <f t="shared" si="18"/>
        <v>0.29195317292839107</v>
      </c>
      <c r="BG14" s="24">
        <v>489108</v>
      </c>
      <c r="BH14" s="24">
        <v>128710</v>
      </c>
      <c r="BI14" s="25">
        <f t="shared" si="19"/>
        <v>0.26315251437310366</v>
      </c>
      <c r="BJ14" s="26">
        <v>628852</v>
      </c>
      <c r="BK14" s="26">
        <v>115980.59</v>
      </c>
      <c r="BL14" s="25">
        <f t="shared" si="20"/>
        <v>0.18443225114971407</v>
      </c>
      <c r="BM14" s="26">
        <v>1361311</v>
      </c>
      <c r="BN14" s="26">
        <v>300635.83</v>
      </c>
      <c r="BO14" s="25">
        <f t="shared" si="21"/>
        <v>0.22084287132036692</v>
      </c>
      <c r="BP14" s="26">
        <v>621624</v>
      </c>
      <c r="BQ14" s="26">
        <v>0</v>
      </c>
      <c r="BR14" s="25">
        <f t="shared" si="22"/>
        <v>0</v>
      </c>
      <c r="BS14" s="26">
        <v>520429</v>
      </c>
      <c r="BT14" s="26">
        <v>34916.400000000001</v>
      </c>
      <c r="BU14" s="25">
        <f t="shared" si="23"/>
        <v>6.7091572529586169E-2</v>
      </c>
      <c r="BV14" s="26">
        <v>0</v>
      </c>
      <c r="BW14" s="26">
        <v>0</v>
      </c>
      <c r="BX14" s="25">
        <f t="shared" si="24"/>
        <v>0</v>
      </c>
      <c r="BY14" s="26">
        <v>0</v>
      </c>
      <c r="BZ14" s="26">
        <v>0</v>
      </c>
      <c r="CA14" s="25">
        <f t="shared" si="25"/>
        <v>0</v>
      </c>
      <c r="CB14" s="3">
        <f t="shared" si="28"/>
        <v>26506186</v>
      </c>
      <c r="CC14" s="3">
        <f t="shared" si="28"/>
        <v>4788821.47</v>
      </c>
      <c r="CD14" s="19">
        <f t="shared" si="26"/>
        <v>0.18066807008748825</v>
      </c>
      <c r="CF14" s="27"/>
      <c r="CG14" s="27"/>
      <c r="CH14" s="23"/>
      <c r="CI14" s="23"/>
    </row>
    <row r="15" spans="1:87" ht="31.5" x14ac:dyDescent="0.2">
      <c r="A15" s="5" t="s">
        <v>36</v>
      </c>
      <c r="B15" s="26">
        <v>4956727</v>
      </c>
      <c r="C15" s="26">
        <v>1495407.41</v>
      </c>
      <c r="D15" s="25">
        <f t="shared" si="0"/>
        <v>0.30169250999702019</v>
      </c>
      <c r="E15" s="26">
        <v>2526398</v>
      </c>
      <c r="F15" s="26">
        <v>750507.68</v>
      </c>
      <c r="G15" s="25">
        <f t="shared" si="1"/>
        <v>0.2970662896344915</v>
      </c>
      <c r="H15" s="26">
        <v>20956142.27</v>
      </c>
      <c r="I15" s="26">
        <v>5331159</v>
      </c>
      <c r="J15" s="25">
        <f t="shared" si="2"/>
        <v>0.25439601102689019</v>
      </c>
      <c r="K15" s="26">
        <v>12136726</v>
      </c>
      <c r="L15" s="26">
        <v>2043048.12</v>
      </c>
      <c r="M15" s="25">
        <f t="shared" si="3"/>
        <v>0.16833601747291652</v>
      </c>
      <c r="N15" s="26">
        <v>3665081.81</v>
      </c>
      <c r="O15" s="26">
        <v>1021694.68</v>
      </c>
      <c r="P15" s="25">
        <f t="shared" si="4"/>
        <v>0.27876449502773853</v>
      </c>
      <c r="Q15" s="26">
        <v>4830256</v>
      </c>
      <c r="R15" s="26">
        <v>1478243.5</v>
      </c>
      <c r="S15" s="25">
        <f t="shared" si="5"/>
        <v>0.30603833420009208</v>
      </c>
      <c r="T15" s="24">
        <v>13823272</v>
      </c>
      <c r="U15" s="24">
        <v>3922739.55</v>
      </c>
      <c r="V15" s="25">
        <f t="shared" si="6"/>
        <v>0.28377793260524714</v>
      </c>
      <c r="W15" s="24">
        <v>3304715</v>
      </c>
      <c r="X15" s="24">
        <v>737360.81</v>
      </c>
      <c r="Y15" s="25">
        <f t="shared" si="7"/>
        <v>0.22312387301174233</v>
      </c>
      <c r="Z15" s="26">
        <v>8041489</v>
      </c>
      <c r="AA15" s="26">
        <v>2076041.26</v>
      </c>
      <c r="AB15" s="25">
        <f t="shared" si="8"/>
        <v>0.25816627492744193</v>
      </c>
      <c r="AC15" s="24">
        <v>8106792.3099999996</v>
      </c>
      <c r="AD15" s="24">
        <v>2436315.69</v>
      </c>
      <c r="AE15" s="25">
        <f t="shared" si="9"/>
        <v>0.300527705266943</v>
      </c>
      <c r="AF15" s="24">
        <v>4895856.46</v>
      </c>
      <c r="AG15" s="24">
        <v>1550498.48</v>
      </c>
      <c r="AH15" s="25">
        <f t="shared" si="10"/>
        <v>0.31669606588098376</v>
      </c>
      <c r="AI15" s="26">
        <v>8186083</v>
      </c>
      <c r="AJ15" s="26">
        <v>2083523.91</v>
      </c>
      <c r="AK15" s="25">
        <f t="shared" si="11"/>
        <v>0.25452025223785296</v>
      </c>
      <c r="AL15" s="24">
        <v>7190497</v>
      </c>
      <c r="AM15" s="24">
        <v>2021848.64</v>
      </c>
      <c r="AN15" s="25">
        <f t="shared" si="12"/>
        <v>0.28118343419098846</v>
      </c>
      <c r="AO15" s="24">
        <v>4542162</v>
      </c>
      <c r="AP15" s="24">
        <v>699676.76</v>
      </c>
      <c r="AQ15" s="25">
        <f t="shared" si="13"/>
        <v>0.15404046795336671</v>
      </c>
      <c r="AR15" s="24">
        <v>4414886</v>
      </c>
      <c r="AS15" s="24">
        <v>1080826.6499999999</v>
      </c>
      <c r="AT15" s="25">
        <f t="shared" si="14"/>
        <v>0.24481416960709743</v>
      </c>
      <c r="AU15" s="24">
        <v>3780400.7</v>
      </c>
      <c r="AV15" s="24">
        <v>1268020.51</v>
      </c>
      <c r="AW15" s="25">
        <f t="shared" si="15"/>
        <v>0.33541960512281144</v>
      </c>
      <c r="AX15" s="24">
        <v>6253458</v>
      </c>
      <c r="AY15" s="24">
        <v>1185651.94</v>
      </c>
      <c r="AZ15" s="25">
        <f t="shared" si="16"/>
        <v>0.1895994088390775</v>
      </c>
      <c r="BA15" s="24">
        <v>2587431.86</v>
      </c>
      <c r="BB15" s="24">
        <v>666970.42000000004</v>
      </c>
      <c r="BC15" s="25">
        <f t="shared" si="17"/>
        <v>0.25777313416864245</v>
      </c>
      <c r="BD15" s="24">
        <v>5698198.4400000004</v>
      </c>
      <c r="BE15" s="24">
        <v>1819345.44</v>
      </c>
      <c r="BF15" s="25">
        <f t="shared" si="18"/>
        <v>0.31928432453819561</v>
      </c>
      <c r="BG15" s="24">
        <v>5800394</v>
      </c>
      <c r="BH15" s="24">
        <v>1248851.43</v>
      </c>
      <c r="BI15" s="25">
        <f t="shared" si="19"/>
        <v>0.21530458620569567</v>
      </c>
      <c r="BJ15" s="26">
        <v>4204212</v>
      </c>
      <c r="BK15" s="26">
        <v>1268408.3200000001</v>
      </c>
      <c r="BL15" s="25">
        <f t="shared" si="20"/>
        <v>0.30169941953450491</v>
      </c>
      <c r="BM15" s="26">
        <v>6126468</v>
      </c>
      <c r="BN15" s="26">
        <v>1347198.76</v>
      </c>
      <c r="BO15" s="25">
        <f t="shared" si="21"/>
        <v>0.21989811421523789</v>
      </c>
      <c r="BP15" s="26">
        <v>3658137</v>
      </c>
      <c r="BQ15" s="26">
        <v>858120.16</v>
      </c>
      <c r="BR15" s="25">
        <f t="shared" si="22"/>
        <v>0.23457846439321436</v>
      </c>
      <c r="BS15" s="26">
        <v>4160859</v>
      </c>
      <c r="BT15" s="26">
        <v>1189440.06</v>
      </c>
      <c r="BU15" s="25">
        <f t="shared" si="23"/>
        <v>0.28586406316580304</v>
      </c>
      <c r="BV15" s="26">
        <v>31400001</v>
      </c>
      <c r="BW15" s="26">
        <v>7047956.54</v>
      </c>
      <c r="BX15" s="25">
        <f t="shared" si="24"/>
        <v>0.22445720750136283</v>
      </c>
      <c r="BY15" s="26">
        <v>50682020</v>
      </c>
      <c r="BZ15" s="26">
        <v>15215813.58</v>
      </c>
      <c r="CA15" s="25">
        <f t="shared" si="25"/>
        <v>0.30022113522704896</v>
      </c>
      <c r="CB15" s="3">
        <f t="shared" si="28"/>
        <v>235928663.85000002</v>
      </c>
      <c r="CC15" s="3">
        <f t="shared" si="28"/>
        <v>61844669.29999999</v>
      </c>
      <c r="CD15" s="19">
        <f t="shared" si="26"/>
        <v>0.26213291886957796</v>
      </c>
      <c r="CF15" s="27"/>
      <c r="CG15" s="27"/>
      <c r="CH15" s="23"/>
      <c r="CI15" s="23"/>
    </row>
    <row r="16" spans="1:87" ht="15.75" x14ac:dyDescent="0.2">
      <c r="A16" s="5" t="s">
        <v>37</v>
      </c>
      <c r="B16" s="26">
        <v>19488127.390000001</v>
      </c>
      <c r="C16" s="26">
        <v>3256837.47</v>
      </c>
      <c r="D16" s="25">
        <f t="shared" si="0"/>
        <v>0.1671190568915919</v>
      </c>
      <c r="E16" s="26">
        <v>9876939</v>
      </c>
      <c r="F16" s="26">
        <v>1742104.78</v>
      </c>
      <c r="G16" s="25">
        <f t="shared" si="1"/>
        <v>0.17638104072526925</v>
      </c>
      <c r="H16" s="26">
        <v>127514268.90000001</v>
      </c>
      <c r="I16" s="26">
        <v>44976436.869999997</v>
      </c>
      <c r="J16" s="25">
        <f t="shared" si="2"/>
        <v>0.35271689402283035</v>
      </c>
      <c r="K16" s="26">
        <v>62549822.579999998</v>
      </c>
      <c r="L16" s="26">
        <v>26962891.760000002</v>
      </c>
      <c r="M16" s="25">
        <f t="shared" si="3"/>
        <v>0.43106264171277209</v>
      </c>
      <c r="N16" s="26">
        <v>24806857.960000001</v>
      </c>
      <c r="O16" s="26">
        <v>8572043.3499999996</v>
      </c>
      <c r="P16" s="25">
        <f t="shared" si="4"/>
        <v>0.34555135373540868</v>
      </c>
      <c r="Q16" s="26">
        <v>20227303.52</v>
      </c>
      <c r="R16" s="26">
        <v>3849721.26</v>
      </c>
      <c r="S16" s="25">
        <f t="shared" si="5"/>
        <v>0.19032300851141823</v>
      </c>
      <c r="T16" s="24">
        <v>140591879.59</v>
      </c>
      <c r="U16" s="24">
        <v>49209237.920000002</v>
      </c>
      <c r="V16" s="25">
        <f t="shared" si="6"/>
        <v>0.35001479504723931</v>
      </c>
      <c r="W16" s="24">
        <v>16413505.640000001</v>
      </c>
      <c r="X16" s="24">
        <v>3572034.23</v>
      </c>
      <c r="Y16" s="25">
        <f t="shared" si="7"/>
        <v>0.21762774561059584</v>
      </c>
      <c r="Z16" s="26">
        <v>73724757.900000006</v>
      </c>
      <c r="AA16" s="26">
        <v>32936530.510000002</v>
      </c>
      <c r="AB16" s="25">
        <f t="shared" si="8"/>
        <v>0.44674993107030603</v>
      </c>
      <c r="AC16" s="24">
        <v>47520066.369999997</v>
      </c>
      <c r="AD16" s="24">
        <v>10539746.029999999</v>
      </c>
      <c r="AE16" s="25">
        <f t="shared" si="9"/>
        <v>0.22179569253829726</v>
      </c>
      <c r="AF16" s="24">
        <v>24390881</v>
      </c>
      <c r="AG16" s="24">
        <v>3314697.26</v>
      </c>
      <c r="AH16" s="25">
        <f t="shared" si="10"/>
        <v>0.13589903784123253</v>
      </c>
      <c r="AI16" s="26">
        <v>36157676.950000003</v>
      </c>
      <c r="AJ16" s="26">
        <v>10502970.25</v>
      </c>
      <c r="AK16" s="25">
        <f t="shared" si="11"/>
        <v>0.29047690935797243</v>
      </c>
      <c r="AL16" s="24">
        <v>82862469.400000006</v>
      </c>
      <c r="AM16" s="24">
        <v>18407218.48</v>
      </c>
      <c r="AN16" s="25">
        <f t="shared" si="12"/>
        <v>0.22214180452604276</v>
      </c>
      <c r="AO16" s="24">
        <v>25519394.41</v>
      </c>
      <c r="AP16" s="24">
        <v>3255609.04</v>
      </c>
      <c r="AQ16" s="25">
        <f t="shared" si="13"/>
        <v>0.12757391447832558</v>
      </c>
      <c r="AR16" s="24">
        <v>53017654</v>
      </c>
      <c r="AS16" s="24">
        <v>2896914.74</v>
      </c>
      <c r="AT16" s="25">
        <f t="shared" si="14"/>
        <v>5.4640568215259019E-2</v>
      </c>
      <c r="AU16" s="24">
        <v>35479998.530000001</v>
      </c>
      <c r="AV16" s="24">
        <v>11454904.32</v>
      </c>
      <c r="AW16" s="25">
        <f t="shared" si="15"/>
        <v>0.32285526478571702</v>
      </c>
      <c r="AX16" s="24">
        <v>27146687.449999999</v>
      </c>
      <c r="AY16" s="24">
        <v>7688803.0599999996</v>
      </c>
      <c r="AZ16" s="25">
        <f t="shared" si="16"/>
        <v>0.28323172299241245</v>
      </c>
      <c r="BA16" s="24">
        <v>10151397.300000001</v>
      </c>
      <c r="BB16" s="24">
        <v>3293632.16</v>
      </c>
      <c r="BC16" s="25">
        <f t="shared" si="17"/>
        <v>0.32445111373978042</v>
      </c>
      <c r="BD16" s="24">
        <v>48045747.920000002</v>
      </c>
      <c r="BE16" s="24">
        <v>6393698.25</v>
      </c>
      <c r="BF16" s="25">
        <f t="shared" si="18"/>
        <v>0.13307521532698413</v>
      </c>
      <c r="BG16" s="24">
        <v>30001245.5</v>
      </c>
      <c r="BH16" s="24">
        <v>6150555.4000000004</v>
      </c>
      <c r="BI16" s="25">
        <f t="shared" si="19"/>
        <v>0.20501000200141692</v>
      </c>
      <c r="BJ16" s="26">
        <v>17768006</v>
      </c>
      <c r="BK16" s="26">
        <v>3393450.55</v>
      </c>
      <c r="BL16" s="25">
        <f t="shared" si="20"/>
        <v>0.19098657159390872</v>
      </c>
      <c r="BM16" s="26">
        <v>35193406.090000004</v>
      </c>
      <c r="BN16" s="26">
        <v>14310506.029999999</v>
      </c>
      <c r="BO16" s="25">
        <f t="shared" si="21"/>
        <v>0.40662463853040481</v>
      </c>
      <c r="BP16" s="26">
        <v>67992544</v>
      </c>
      <c r="BQ16" s="26">
        <v>33163732.920000002</v>
      </c>
      <c r="BR16" s="25">
        <f t="shared" si="22"/>
        <v>0.4877554356548271</v>
      </c>
      <c r="BS16" s="26">
        <v>22368314.199999999</v>
      </c>
      <c r="BT16" s="26">
        <v>5787096.3899999997</v>
      </c>
      <c r="BU16" s="25">
        <f t="shared" si="23"/>
        <v>0.2587184862594607</v>
      </c>
      <c r="BV16" s="26">
        <v>344959530.69999999</v>
      </c>
      <c r="BW16" s="26">
        <v>107755584.7</v>
      </c>
      <c r="BX16" s="25">
        <f t="shared" si="24"/>
        <v>0.31237167003717753</v>
      </c>
      <c r="BY16" s="26">
        <v>1826989094.05</v>
      </c>
      <c r="BZ16" s="26">
        <v>281781071.44999999</v>
      </c>
      <c r="CA16" s="25">
        <f t="shared" si="25"/>
        <v>0.15423248686469082</v>
      </c>
      <c r="CB16" s="3">
        <f t="shared" si="28"/>
        <v>3230757576.3499999</v>
      </c>
      <c r="CC16" s="3">
        <f t="shared" si="28"/>
        <v>705168029.17999995</v>
      </c>
      <c r="CD16" s="19">
        <f t="shared" si="26"/>
        <v>0.21826708210545306</v>
      </c>
      <c r="CF16" s="27"/>
      <c r="CG16" s="27"/>
      <c r="CH16" s="23"/>
      <c r="CI16" s="23"/>
    </row>
    <row r="17" spans="1:87" ht="15.75" x14ac:dyDescent="0.2">
      <c r="A17" s="5" t="s">
        <v>38</v>
      </c>
      <c r="B17" s="26">
        <v>282880691.93000001</v>
      </c>
      <c r="C17" s="26">
        <v>88393061.200000003</v>
      </c>
      <c r="D17" s="25">
        <f t="shared" si="0"/>
        <v>0.31247470655181098</v>
      </c>
      <c r="E17" s="26">
        <v>9576390.8499999996</v>
      </c>
      <c r="F17" s="26">
        <v>4674273.3099999996</v>
      </c>
      <c r="G17" s="25">
        <f t="shared" si="1"/>
        <v>0.48810385699744074</v>
      </c>
      <c r="H17" s="26">
        <v>391714372.13999999</v>
      </c>
      <c r="I17" s="26">
        <v>96729133.840000004</v>
      </c>
      <c r="J17" s="25">
        <f t="shared" si="2"/>
        <v>0.24693792395605207</v>
      </c>
      <c r="K17" s="26">
        <v>242832480.16</v>
      </c>
      <c r="L17" s="26">
        <v>89032871.260000005</v>
      </c>
      <c r="M17" s="25">
        <f t="shared" si="3"/>
        <v>0.36664317393347506</v>
      </c>
      <c r="N17" s="26">
        <v>38845247</v>
      </c>
      <c r="O17" s="26">
        <v>17913011.390000001</v>
      </c>
      <c r="P17" s="25">
        <f t="shared" si="4"/>
        <v>0.46113779093746016</v>
      </c>
      <c r="Q17" s="26">
        <v>18330068.539999999</v>
      </c>
      <c r="R17" s="26">
        <v>6734355.2699999996</v>
      </c>
      <c r="S17" s="25">
        <f t="shared" si="5"/>
        <v>0.36739389464388766</v>
      </c>
      <c r="T17" s="24">
        <v>144023119.36000001</v>
      </c>
      <c r="U17" s="24">
        <v>45251662.649999999</v>
      </c>
      <c r="V17" s="25">
        <f t="shared" si="6"/>
        <v>0.31419721258007888</v>
      </c>
      <c r="W17" s="24">
        <v>18307427.100000001</v>
      </c>
      <c r="X17" s="24">
        <v>7177057.5599999996</v>
      </c>
      <c r="Y17" s="25">
        <f t="shared" si="7"/>
        <v>0.39202983143382281</v>
      </c>
      <c r="Z17" s="26">
        <v>84426187.430000007</v>
      </c>
      <c r="AA17" s="26">
        <v>37642354.359999999</v>
      </c>
      <c r="AB17" s="25">
        <f t="shared" si="8"/>
        <v>0.44586111852095978</v>
      </c>
      <c r="AC17" s="24">
        <v>675671334.83000004</v>
      </c>
      <c r="AD17" s="24">
        <v>223710401.94</v>
      </c>
      <c r="AE17" s="25">
        <f t="shared" si="9"/>
        <v>0.3310935219655069</v>
      </c>
      <c r="AF17" s="24">
        <v>19921608.699999999</v>
      </c>
      <c r="AG17" s="24">
        <v>3413209.93</v>
      </c>
      <c r="AH17" s="25">
        <f t="shared" si="10"/>
        <v>0.17133204358140014</v>
      </c>
      <c r="AI17" s="26">
        <v>395313244.17000002</v>
      </c>
      <c r="AJ17" s="26">
        <v>188866848.40000001</v>
      </c>
      <c r="AK17" s="25">
        <f t="shared" si="11"/>
        <v>0.47776504123089775</v>
      </c>
      <c r="AL17" s="24">
        <v>276500682.45999998</v>
      </c>
      <c r="AM17" s="24">
        <v>192198932.22</v>
      </c>
      <c r="AN17" s="25">
        <f t="shared" si="12"/>
        <v>0.69511196323287372</v>
      </c>
      <c r="AO17" s="24">
        <v>46968385.590000004</v>
      </c>
      <c r="AP17" s="24">
        <v>12803271.1</v>
      </c>
      <c r="AQ17" s="25">
        <f t="shared" si="13"/>
        <v>0.27259338253103449</v>
      </c>
      <c r="AR17" s="24">
        <v>27836248.780000001</v>
      </c>
      <c r="AS17" s="24">
        <v>3389867.95</v>
      </c>
      <c r="AT17" s="25">
        <f t="shared" si="14"/>
        <v>0.12177890694940111</v>
      </c>
      <c r="AU17" s="24">
        <v>22897135.149999999</v>
      </c>
      <c r="AV17" s="24">
        <v>9059254.5</v>
      </c>
      <c r="AW17" s="25">
        <f t="shared" si="15"/>
        <v>0.39565013005568084</v>
      </c>
      <c r="AX17" s="24">
        <v>35293522.659999996</v>
      </c>
      <c r="AY17" s="24">
        <v>15527791.82</v>
      </c>
      <c r="AZ17" s="25">
        <f t="shared" si="16"/>
        <v>0.43996151842327891</v>
      </c>
      <c r="BA17" s="24">
        <v>13661338.550000001</v>
      </c>
      <c r="BB17" s="24">
        <v>9696014.9499999993</v>
      </c>
      <c r="BC17" s="25">
        <f t="shared" si="17"/>
        <v>0.70974120980260746</v>
      </c>
      <c r="BD17" s="24">
        <v>67028787.25</v>
      </c>
      <c r="BE17" s="24">
        <v>17959199.989999998</v>
      </c>
      <c r="BF17" s="25">
        <f t="shared" si="18"/>
        <v>0.26793264098628011</v>
      </c>
      <c r="BG17" s="24">
        <v>88186946.430000007</v>
      </c>
      <c r="BH17" s="24">
        <v>22256681.870000001</v>
      </c>
      <c r="BI17" s="25">
        <f t="shared" si="19"/>
        <v>0.25238068411481562</v>
      </c>
      <c r="BJ17" s="26">
        <v>14300213.77</v>
      </c>
      <c r="BK17" s="26">
        <v>5848021.6900000004</v>
      </c>
      <c r="BL17" s="25">
        <f t="shared" si="20"/>
        <v>0.40894645241376698</v>
      </c>
      <c r="BM17" s="26">
        <v>35902476.75</v>
      </c>
      <c r="BN17" s="26">
        <v>10069216.77</v>
      </c>
      <c r="BO17" s="25">
        <f t="shared" si="21"/>
        <v>0.2804602267446632</v>
      </c>
      <c r="BP17" s="26">
        <v>29731184.34</v>
      </c>
      <c r="BQ17" s="26">
        <v>8902652.3100000005</v>
      </c>
      <c r="BR17" s="25">
        <f t="shared" si="22"/>
        <v>0.29943819957493156</v>
      </c>
      <c r="BS17" s="26">
        <v>19338753.239999998</v>
      </c>
      <c r="BT17" s="26">
        <v>8358241.8600000003</v>
      </c>
      <c r="BU17" s="25">
        <f t="shared" si="23"/>
        <v>0.43220169140541764</v>
      </c>
      <c r="BV17" s="26">
        <v>331848811</v>
      </c>
      <c r="BW17" s="26">
        <v>79266569.689999998</v>
      </c>
      <c r="BX17" s="25">
        <f t="shared" si="24"/>
        <v>0.23886350368752715</v>
      </c>
      <c r="BY17" s="26">
        <v>934032109.77999997</v>
      </c>
      <c r="BZ17" s="26">
        <v>296676169.57999998</v>
      </c>
      <c r="CA17" s="25">
        <f t="shared" si="25"/>
        <v>0.31762951880731216</v>
      </c>
      <c r="CB17" s="3">
        <f t="shared" si="28"/>
        <v>4265368767.9599991</v>
      </c>
      <c r="CC17" s="3">
        <f t="shared" si="28"/>
        <v>1501550127.4099998</v>
      </c>
      <c r="CD17" s="19">
        <f t="shared" si="26"/>
        <v>0.35203289776235391</v>
      </c>
      <c r="CF17" s="27"/>
      <c r="CG17" s="27"/>
      <c r="CH17" s="23"/>
      <c r="CI17" s="23"/>
    </row>
    <row r="18" spans="1:87" ht="15.75" x14ac:dyDescent="0.2">
      <c r="A18" s="5" t="s">
        <v>39</v>
      </c>
      <c r="B18" s="26">
        <v>0</v>
      </c>
      <c r="C18" s="26">
        <v>0</v>
      </c>
      <c r="D18" s="25">
        <f t="shared" si="0"/>
        <v>0</v>
      </c>
      <c r="E18" s="26">
        <v>0</v>
      </c>
      <c r="F18" s="26">
        <v>0</v>
      </c>
      <c r="G18" s="25">
        <f t="shared" si="1"/>
        <v>0</v>
      </c>
      <c r="H18" s="26">
        <v>2132040</v>
      </c>
      <c r="I18" s="26">
        <v>336256.25</v>
      </c>
      <c r="J18" s="25">
        <f t="shared" si="2"/>
        <v>0.15771573235023734</v>
      </c>
      <c r="K18" s="26">
        <v>1147600</v>
      </c>
      <c r="L18" s="26">
        <v>39440</v>
      </c>
      <c r="M18" s="25">
        <f t="shared" si="3"/>
        <v>3.4367375392122694E-2</v>
      </c>
      <c r="N18" s="26">
        <v>0</v>
      </c>
      <c r="O18" s="26">
        <v>0</v>
      </c>
      <c r="P18" s="25">
        <f t="shared" si="4"/>
        <v>0</v>
      </c>
      <c r="Q18" s="26">
        <v>0</v>
      </c>
      <c r="R18" s="26">
        <v>0</v>
      </c>
      <c r="S18" s="25">
        <f t="shared" si="5"/>
        <v>0</v>
      </c>
      <c r="T18" s="24">
        <v>480000</v>
      </c>
      <c r="U18" s="24">
        <v>0</v>
      </c>
      <c r="V18" s="25">
        <f t="shared" si="6"/>
        <v>0</v>
      </c>
      <c r="W18" s="24">
        <v>0</v>
      </c>
      <c r="X18" s="24">
        <v>0</v>
      </c>
      <c r="Y18" s="25">
        <f t="shared" si="7"/>
        <v>0</v>
      </c>
      <c r="Z18" s="26">
        <v>0</v>
      </c>
      <c r="AA18" s="26">
        <v>0</v>
      </c>
      <c r="AB18" s="25">
        <f t="shared" si="8"/>
        <v>0</v>
      </c>
      <c r="AC18" s="24">
        <v>1600000</v>
      </c>
      <c r="AD18" s="24">
        <v>0</v>
      </c>
      <c r="AE18" s="25">
        <f t="shared" si="9"/>
        <v>0</v>
      </c>
      <c r="AF18" s="24">
        <v>50000</v>
      </c>
      <c r="AG18" s="24">
        <v>0</v>
      </c>
      <c r="AH18" s="25">
        <f t="shared" si="10"/>
        <v>0</v>
      </c>
      <c r="AI18" s="26">
        <v>3080000</v>
      </c>
      <c r="AJ18" s="26">
        <v>0</v>
      </c>
      <c r="AK18" s="25">
        <f t="shared" si="11"/>
        <v>0</v>
      </c>
      <c r="AL18" s="24">
        <v>0</v>
      </c>
      <c r="AM18" s="24">
        <v>0</v>
      </c>
      <c r="AN18" s="25">
        <f t="shared" si="12"/>
        <v>0</v>
      </c>
      <c r="AO18" s="24">
        <v>70000</v>
      </c>
      <c r="AP18" s="24">
        <v>0</v>
      </c>
      <c r="AQ18" s="25">
        <f t="shared" si="13"/>
        <v>0</v>
      </c>
      <c r="AR18" s="24">
        <v>0</v>
      </c>
      <c r="AS18" s="24">
        <v>0</v>
      </c>
      <c r="AT18" s="25">
        <f t="shared" si="14"/>
        <v>0</v>
      </c>
      <c r="AU18" s="24">
        <v>92658.37</v>
      </c>
      <c r="AV18" s="24">
        <v>0</v>
      </c>
      <c r="AW18" s="25">
        <f t="shared" si="15"/>
        <v>0</v>
      </c>
      <c r="AX18" s="24">
        <v>1493000</v>
      </c>
      <c r="AY18" s="24">
        <v>28095.040000000001</v>
      </c>
      <c r="AZ18" s="25">
        <f t="shared" si="16"/>
        <v>1.881784326858674E-2</v>
      </c>
      <c r="BA18" s="24">
        <v>0</v>
      </c>
      <c r="BB18" s="24">
        <v>0</v>
      </c>
      <c r="BC18" s="25">
        <f t="shared" si="17"/>
        <v>0</v>
      </c>
      <c r="BD18" s="24">
        <v>125010</v>
      </c>
      <c r="BE18" s="24">
        <v>49980</v>
      </c>
      <c r="BF18" s="25">
        <f t="shared" si="18"/>
        <v>0.39980801535877131</v>
      </c>
      <c r="BG18" s="24">
        <v>0</v>
      </c>
      <c r="BH18" s="24">
        <v>0</v>
      </c>
      <c r="BI18" s="25">
        <f t="shared" si="19"/>
        <v>0</v>
      </c>
      <c r="BJ18" s="26">
        <v>0</v>
      </c>
      <c r="BK18" s="26">
        <v>0</v>
      </c>
      <c r="BL18" s="25">
        <f t="shared" si="20"/>
        <v>0</v>
      </c>
      <c r="BM18" s="26">
        <v>0</v>
      </c>
      <c r="BN18" s="26">
        <v>0</v>
      </c>
      <c r="BO18" s="25">
        <f t="shared" si="21"/>
        <v>0</v>
      </c>
      <c r="BP18" s="26">
        <v>2639500</v>
      </c>
      <c r="BQ18" s="26">
        <v>857729.7</v>
      </c>
      <c r="BR18" s="25">
        <f t="shared" si="22"/>
        <v>0.32495915893161581</v>
      </c>
      <c r="BS18" s="26">
        <v>750000</v>
      </c>
      <c r="BT18" s="26">
        <v>63552.07</v>
      </c>
      <c r="BU18" s="25">
        <f t="shared" si="23"/>
        <v>8.4736093333333332E-2</v>
      </c>
      <c r="BV18" s="26">
        <v>900000</v>
      </c>
      <c r="BW18" s="26">
        <v>91600</v>
      </c>
      <c r="BX18" s="25">
        <f t="shared" si="24"/>
        <v>0.10177777777777777</v>
      </c>
      <c r="BY18" s="26">
        <v>2187598</v>
      </c>
      <c r="BZ18" s="26">
        <v>1275828.3</v>
      </c>
      <c r="CA18" s="25">
        <f t="shared" si="25"/>
        <v>0.58320966649265549</v>
      </c>
      <c r="CB18" s="3">
        <f t="shared" si="28"/>
        <v>16747406.370000001</v>
      </c>
      <c r="CC18" s="3">
        <f t="shared" si="28"/>
        <v>2742481.3600000003</v>
      </c>
      <c r="CD18" s="19">
        <f t="shared" si="26"/>
        <v>0.16375558694943163</v>
      </c>
      <c r="CF18" s="27"/>
      <c r="CG18" s="27"/>
      <c r="CH18" s="23"/>
      <c r="CI18" s="23"/>
    </row>
    <row r="19" spans="1:87" ht="15.75" x14ac:dyDescent="0.2">
      <c r="A19" s="5" t="s">
        <v>40</v>
      </c>
      <c r="B19" s="26">
        <v>262216741.19999999</v>
      </c>
      <c r="C19" s="26">
        <v>77881756.079999998</v>
      </c>
      <c r="D19" s="25">
        <f t="shared" si="0"/>
        <v>0.29701290513940687</v>
      </c>
      <c r="E19" s="26">
        <v>77155738</v>
      </c>
      <c r="F19" s="26">
        <v>23109112.170000002</v>
      </c>
      <c r="G19" s="25">
        <f t="shared" si="1"/>
        <v>0.29951255433523299</v>
      </c>
      <c r="H19" s="26">
        <v>690356643.71000004</v>
      </c>
      <c r="I19" s="26">
        <v>202730629.31</v>
      </c>
      <c r="J19" s="25">
        <f t="shared" si="2"/>
        <v>0.29366072037855495</v>
      </c>
      <c r="K19" s="26">
        <v>588301306</v>
      </c>
      <c r="L19" s="26">
        <v>166990093.41999999</v>
      </c>
      <c r="M19" s="25">
        <f t="shared" si="3"/>
        <v>0.28385130496378669</v>
      </c>
      <c r="N19" s="26">
        <v>159645204.83000001</v>
      </c>
      <c r="O19" s="26">
        <v>58977830.420000002</v>
      </c>
      <c r="P19" s="25">
        <f t="shared" si="4"/>
        <v>0.36943064142016169</v>
      </c>
      <c r="Q19" s="26">
        <v>117837152.67</v>
      </c>
      <c r="R19" s="26">
        <v>41760806.670000002</v>
      </c>
      <c r="S19" s="25">
        <f t="shared" si="5"/>
        <v>0.35439422731937603</v>
      </c>
      <c r="T19" s="24">
        <v>501728755.80000001</v>
      </c>
      <c r="U19" s="24">
        <v>162557886.84</v>
      </c>
      <c r="V19" s="25">
        <f t="shared" si="6"/>
        <v>0.32399555528923901</v>
      </c>
      <c r="W19" s="24">
        <v>97374122.780000001</v>
      </c>
      <c r="X19" s="24">
        <v>24855707.760000002</v>
      </c>
      <c r="Y19" s="25">
        <f t="shared" si="7"/>
        <v>0.25525988887373269</v>
      </c>
      <c r="Z19" s="26">
        <v>436153520</v>
      </c>
      <c r="AA19" s="26">
        <v>132360112.73</v>
      </c>
      <c r="AB19" s="25">
        <f t="shared" si="8"/>
        <v>0.30347138486925429</v>
      </c>
      <c r="AC19" s="24">
        <v>371939216.5</v>
      </c>
      <c r="AD19" s="24">
        <v>119265462.76000001</v>
      </c>
      <c r="AE19" s="25">
        <f t="shared" si="9"/>
        <v>0.32065847716275975</v>
      </c>
      <c r="AF19" s="24">
        <v>112852436</v>
      </c>
      <c r="AG19" s="24">
        <v>39023183.549999997</v>
      </c>
      <c r="AH19" s="25">
        <f t="shared" si="10"/>
        <v>0.34578946572318559</v>
      </c>
      <c r="AI19" s="26">
        <v>457276589</v>
      </c>
      <c r="AJ19" s="26">
        <v>137099246.52000001</v>
      </c>
      <c r="AK19" s="25">
        <f t="shared" si="11"/>
        <v>0.29981689379685261</v>
      </c>
      <c r="AL19" s="24">
        <v>697961424.97000003</v>
      </c>
      <c r="AM19" s="24">
        <v>205558640.62</v>
      </c>
      <c r="AN19" s="25">
        <f t="shared" si="12"/>
        <v>0.29451289607994507</v>
      </c>
      <c r="AO19" s="24">
        <v>188705313.84999999</v>
      </c>
      <c r="AP19" s="24">
        <v>54368336.539999999</v>
      </c>
      <c r="AQ19" s="25">
        <f t="shared" si="13"/>
        <v>0.28811237707496068</v>
      </c>
      <c r="AR19" s="24">
        <v>136961097</v>
      </c>
      <c r="AS19" s="24">
        <v>48260994.920000002</v>
      </c>
      <c r="AT19" s="25">
        <f t="shared" si="14"/>
        <v>0.3523700961594956</v>
      </c>
      <c r="AU19" s="24">
        <v>127355228</v>
      </c>
      <c r="AV19" s="24">
        <v>38269042.869999997</v>
      </c>
      <c r="AW19" s="25">
        <f t="shared" si="15"/>
        <v>0.30049055284954612</v>
      </c>
      <c r="AX19" s="24">
        <v>177463357</v>
      </c>
      <c r="AY19" s="24">
        <v>51507505.090000004</v>
      </c>
      <c r="AZ19" s="25">
        <f t="shared" si="16"/>
        <v>0.29024304487827313</v>
      </c>
      <c r="BA19" s="24">
        <v>88526319.530000001</v>
      </c>
      <c r="BB19" s="24">
        <v>31783152.25</v>
      </c>
      <c r="BC19" s="25">
        <f t="shared" si="17"/>
        <v>0.35902489134013138</v>
      </c>
      <c r="BD19" s="24">
        <v>277436679.27999997</v>
      </c>
      <c r="BE19" s="24">
        <v>90000089.290000007</v>
      </c>
      <c r="BF19" s="25">
        <f t="shared" si="18"/>
        <v>0.32439866827835112</v>
      </c>
      <c r="BG19" s="24">
        <v>170538714</v>
      </c>
      <c r="BH19" s="24">
        <v>49283151.740000002</v>
      </c>
      <c r="BI19" s="25">
        <f t="shared" si="19"/>
        <v>0.28898512592278608</v>
      </c>
      <c r="BJ19" s="26">
        <v>69995102</v>
      </c>
      <c r="BK19" s="26">
        <v>22248556.670000002</v>
      </c>
      <c r="BL19" s="25">
        <f t="shared" si="20"/>
        <v>0.31785876488900611</v>
      </c>
      <c r="BM19" s="26">
        <v>286631767.41000003</v>
      </c>
      <c r="BN19" s="26">
        <v>77841323.920000002</v>
      </c>
      <c r="BO19" s="25">
        <f t="shared" si="21"/>
        <v>0.27157256372304067</v>
      </c>
      <c r="BP19" s="26">
        <v>146213575</v>
      </c>
      <c r="BQ19" s="26">
        <v>43651838.920000002</v>
      </c>
      <c r="BR19" s="25">
        <f t="shared" si="22"/>
        <v>0.2985484687040858</v>
      </c>
      <c r="BS19" s="26">
        <v>163474710.19</v>
      </c>
      <c r="BT19" s="26">
        <v>52105822.18</v>
      </c>
      <c r="BU19" s="25">
        <f t="shared" si="23"/>
        <v>0.31873934579507451</v>
      </c>
      <c r="BV19" s="26">
        <v>1428669043</v>
      </c>
      <c r="BW19" s="26">
        <v>466968199.72000003</v>
      </c>
      <c r="BX19" s="25">
        <f t="shared" si="24"/>
        <v>0.32685540574144017</v>
      </c>
      <c r="BY19" s="26">
        <v>4015066946</v>
      </c>
      <c r="BZ19" s="26">
        <v>1079054432.8699999</v>
      </c>
      <c r="CA19" s="25">
        <f t="shared" si="25"/>
        <v>0.26875129291306216</v>
      </c>
      <c r="CB19" s="3">
        <f t="shared" si="28"/>
        <v>11847836703.720001</v>
      </c>
      <c r="CC19" s="3">
        <f>BZ19+BW19+BT19+BQ19+BN19+BK19+BH19+BE19+BB19+AY19+AV19+AS19+AP19+AM19+AJ19+AG19+AD19+AA19+X19+U19+R19+O19+L19+I19+F19+C19</f>
        <v>3497512915.8300009</v>
      </c>
      <c r="CD19" s="19">
        <f t="shared" si="26"/>
        <v>0.29520266047656163</v>
      </c>
      <c r="CF19" s="27"/>
      <c r="CG19" s="27"/>
      <c r="CH19" s="23"/>
      <c r="CI19" s="27"/>
    </row>
    <row r="20" spans="1:87" ht="15.75" x14ac:dyDescent="0.2">
      <c r="A20" s="14" t="s">
        <v>53</v>
      </c>
      <c r="B20" s="26">
        <v>36878131</v>
      </c>
      <c r="C20" s="26">
        <v>10290769.939999999</v>
      </c>
      <c r="D20" s="25">
        <f t="shared" si="0"/>
        <v>0.2790480336435705</v>
      </c>
      <c r="E20" s="26">
        <v>14056740</v>
      </c>
      <c r="F20" s="26">
        <v>3935540.88</v>
      </c>
      <c r="G20" s="25">
        <f t="shared" si="1"/>
        <v>0.27997536270856543</v>
      </c>
      <c r="H20" s="26">
        <v>109238377.37</v>
      </c>
      <c r="I20" s="26">
        <v>29991066.539999999</v>
      </c>
      <c r="J20" s="25">
        <f t="shared" si="2"/>
        <v>0.27454697938635264</v>
      </c>
      <c r="K20" s="26">
        <v>73632911</v>
      </c>
      <c r="L20" s="26">
        <v>22987879.870000001</v>
      </c>
      <c r="M20" s="25">
        <f t="shared" si="3"/>
        <v>0.31219572277945118</v>
      </c>
      <c r="N20" s="26">
        <v>27626101.25</v>
      </c>
      <c r="O20" s="26">
        <v>8256386.8600000003</v>
      </c>
      <c r="P20" s="25">
        <f t="shared" si="4"/>
        <v>0.29886181858542199</v>
      </c>
      <c r="Q20" s="26">
        <v>25942430.690000001</v>
      </c>
      <c r="R20" s="26">
        <v>8649882.1799999997</v>
      </c>
      <c r="S20" s="25">
        <f t="shared" si="5"/>
        <v>0.33342604952334942</v>
      </c>
      <c r="T20" s="24">
        <v>78216484.760000005</v>
      </c>
      <c r="U20" s="24">
        <v>24934650.77</v>
      </c>
      <c r="V20" s="25">
        <f t="shared" si="6"/>
        <v>0.31879022493160686</v>
      </c>
      <c r="W20" s="24">
        <v>11900705</v>
      </c>
      <c r="X20" s="24">
        <v>3213889.91</v>
      </c>
      <c r="Y20" s="25">
        <f t="shared" si="7"/>
        <v>0.2700587830720953</v>
      </c>
      <c r="Z20" s="26">
        <v>45081000</v>
      </c>
      <c r="AA20" s="26">
        <v>15091497.470000001</v>
      </c>
      <c r="AB20" s="25">
        <f t="shared" si="8"/>
        <v>0.33476403518111847</v>
      </c>
      <c r="AC20" s="24">
        <v>56146216</v>
      </c>
      <c r="AD20" s="24">
        <v>15156944.74</v>
      </c>
      <c r="AE20" s="25">
        <f t="shared" si="9"/>
        <v>0.26995487532053808</v>
      </c>
      <c r="AF20" s="24">
        <v>20292284</v>
      </c>
      <c r="AG20" s="24">
        <v>6019385.9699999997</v>
      </c>
      <c r="AH20" s="25">
        <f t="shared" si="10"/>
        <v>0.29663422658582939</v>
      </c>
      <c r="AI20" s="26">
        <v>65232648</v>
      </c>
      <c r="AJ20" s="26">
        <v>19769561.010000002</v>
      </c>
      <c r="AK20" s="25">
        <f t="shared" si="11"/>
        <v>0.3030623716210325</v>
      </c>
      <c r="AL20" s="24">
        <v>107594915.66</v>
      </c>
      <c r="AM20" s="24">
        <v>28239009.859999999</v>
      </c>
      <c r="AN20" s="25">
        <f t="shared" si="12"/>
        <v>0.26245673121985885</v>
      </c>
      <c r="AO20" s="24">
        <v>51895794.289999999</v>
      </c>
      <c r="AP20" s="24">
        <v>7319249.1299999999</v>
      </c>
      <c r="AQ20" s="25">
        <f t="shared" si="13"/>
        <v>0.1410374237476576</v>
      </c>
      <c r="AR20" s="24">
        <v>20995876.43</v>
      </c>
      <c r="AS20" s="24">
        <v>6524559.8600000003</v>
      </c>
      <c r="AT20" s="25">
        <f t="shared" si="14"/>
        <v>0.31075434653813117</v>
      </c>
      <c r="AU20" s="24">
        <v>27371713</v>
      </c>
      <c r="AV20" s="24">
        <v>8141237.46</v>
      </c>
      <c r="AW20" s="25">
        <f t="shared" si="15"/>
        <v>0.29743251582390917</v>
      </c>
      <c r="AX20" s="24">
        <v>24465004</v>
      </c>
      <c r="AY20" s="24">
        <v>7933721.3700000001</v>
      </c>
      <c r="AZ20" s="25">
        <f t="shared" si="16"/>
        <v>0.32428857849359027</v>
      </c>
      <c r="BA20" s="24">
        <v>24010007</v>
      </c>
      <c r="BB20" s="24">
        <v>8038710.1900000004</v>
      </c>
      <c r="BC20" s="25">
        <f t="shared" si="17"/>
        <v>0.33480665749077043</v>
      </c>
      <c r="BD20" s="24">
        <v>63996303.009999998</v>
      </c>
      <c r="BE20" s="24">
        <v>18755612.879999999</v>
      </c>
      <c r="BF20" s="25">
        <f t="shared" si="18"/>
        <v>0.29307338077121842</v>
      </c>
      <c r="BG20" s="24">
        <v>41095272.490000002</v>
      </c>
      <c r="BH20" s="24">
        <v>7240635.29</v>
      </c>
      <c r="BI20" s="25">
        <f t="shared" si="19"/>
        <v>0.17619144128468583</v>
      </c>
      <c r="BJ20" s="26">
        <v>16674300</v>
      </c>
      <c r="BK20" s="26">
        <v>5740711.1699999999</v>
      </c>
      <c r="BL20" s="25">
        <f t="shared" si="20"/>
        <v>0.34428498767564453</v>
      </c>
      <c r="BM20" s="26">
        <v>32133000</v>
      </c>
      <c r="BN20" s="26">
        <v>7330433.7199999997</v>
      </c>
      <c r="BO20" s="25">
        <f t="shared" si="21"/>
        <v>0.2281278971773566</v>
      </c>
      <c r="BP20" s="26">
        <v>12707696</v>
      </c>
      <c r="BQ20" s="26">
        <v>4051080.95</v>
      </c>
      <c r="BR20" s="25">
        <f t="shared" si="22"/>
        <v>0.31878957050908363</v>
      </c>
      <c r="BS20" s="26">
        <v>25487438.620000001</v>
      </c>
      <c r="BT20" s="26">
        <v>8399065.8499999996</v>
      </c>
      <c r="BU20" s="25">
        <f t="shared" si="23"/>
        <v>0.3295374625604493</v>
      </c>
      <c r="BV20" s="26">
        <v>162903000</v>
      </c>
      <c r="BW20" s="26">
        <v>50054636.57</v>
      </c>
      <c r="BX20" s="25">
        <f t="shared" si="24"/>
        <v>0.30726651178922426</v>
      </c>
      <c r="BY20" s="26">
        <v>242769700</v>
      </c>
      <c r="BZ20" s="26">
        <v>56332974.93</v>
      </c>
      <c r="CA20" s="25">
        <f t="shared" si="25"/>
        <v>0.23204285761361487</v>
      </c>
      <c r="CB20" s="3">
        <f t="shared" si="28"/>
        <v>1418344049.5700002</v>
      </c>
      <c r="CC20" s="3">
        <f t="shared" si="28"/>
        <v>392399095.37000006</v>
      </c>
      <c r="CD20" s="19">
        <f t="shared" si="26"/>
        <v>0.27666002158571035</v>
      </c>
      <c r="CF20" s="27"/>
      <c r="CG20" s="27"/>
      <c r="CH20" s="23"/>
      <c r="CI20" s="23"/>
    </row>
    <row r="21" spans="1:87" ht="15.75" x14ac:dyDescent="0.2">
      <c r="A21" s="14" t="s">
        <v>68</v>
      </c>
      <c r="B21" s="26">
        <v>0</v>
      </c>
      <c r="C21" s="26">
        <v>0</v>
      </c>
      <c r="D21" s="25">
        <f t="shared" si="0"/>
        <v>0</v>
      </c>
      <c r="E21" s="26">
        <v>0</v>
      </c>
      <c r="F21" s="26">
        <v>0</v>
      </c>
      <c r="G21" s="25">
        <f t="shared" si="1"/>
        <v>0</v>
      </c>
      <c r="H21" s="26">
        <v>3234200</v>
      </c>
      <c r="I21" s="26">
        <v>501870.69</v>
      </c>
      <c r="J21" s="25">
        <f t="shared" si="2"/>
        <v>0.15517614556922887</v>
      </c>
      <c r="K21" s="26">
        <v>0</v>
      </c>
      <c r="L21" s="26">
        <v>0</v>
      </c>
      <c r="M21" s="25">
        <f t="shared" si="3"/>
        <v>0</v>
      </c>
      <c r="N21" s="26">
        <v>0</v>
      </c>
      <c r="O21" s="26">
        <v>0</v>
      </c>
      <c r="P21" s="25">
        <f t="shared" si="4"/>
        <v>0</v>
      </c>
      <c r="Q21" s="26">
        <v>0</v>
      </c>
      <c r="R21" s="26">
        <v>0</v>
      </c>
      <c r="S21" s="25">
        <f t="shared" si="5"/>
        <v>0</v>
      </c>
      <c r="T21" s="24">
        <v>0</v>
      </c>
      <c r="U21" s="24">
        <v>0</v>
      </c>
      <c r="V21" s="25">
        <f t="shared" si="6"/>
        <v>0</v>
      </c>
      <c r="W21" s="24">
        <v>0</v>
      </c>
      <c r="X21" s="24">
        <v>0</v>
      </c>
      <c r="Y21" s="25">
        <f t="shared" si="7"/>
        <v>0</v>
      </c>
      <c r="Z21" s="26">
        <v>0</v>
      </c>
      <c r="AA21" s="26">
        <v>0</v>
      </c>
      <c r="AB21" s="25">
        <f t="shared" si="8"/>
        <v>0</v>
      </c>
      <c r="AC21" s="24">
        <v>0</v>
      </c>
      <c r="AD21" s="24">
        <v>0</v>
      </c>
      <c r="AE21" s="25">
        <f t="shared" si="9"/>
        <v>0</v>
      </c>
      <c r="AF21" s="24">
        <v>0</v>
      </c>
      <c r="AG21" s="24">
        <v>0</v>
      </c>
      <c r="AH21" s="25">
        <f t="shared" si="10"/>
        <v>0</v>
      </c>
      <c r="AI21" s="26">
        <v>0</v>
      </c>
      <c r="AJ21" s="26">
        <v>0</v>
      </c>
      <c r="AK21" s="25">
        <f t="shared" si="11"/>
        <v>0</v>
      </c>
      <c r="AL21" s="24">
        <v>0</v>
      </c>
      <c r="AM21" s="24">
        <v>0</v>
      </c>
      <c r="AN21" s="25">
        <f t="shared" si="12"/>
        <v>0</v>
      </c>
      <c r="AO21" s="24">
        <v>0</v>
      </c>
      <c r="AP21" s="24">
        <v>0</v>
      </c>
      <c r="AQ21" s="25">
        <f t="shared" si="13"/>
        <v>0</v>
      </c>
      <c r="AR21" s="24">
        <v>0</v>
      </c>
      <c r="AS21" s="24">
        <v>0</v>
      </c>
      <c r="AT21" s="25">
        <f t="shared" si="14"/>
        <v>0</v>
      </c>
      <c r="AU21" s="24">
        <v>0</v>
      </c>
      <c r="AV21" s="24">
        <v>0</v>
      </c>
      <c r="AW21" s="25">
        <f t="shared" si="15"/>
        <v>0</v>
      </c>
      <c r="AX21" s="24">
        <v>0</v>
      </c>
      <c r="AY21" s="24">
        <v>0</v>
      </c>
      <c r="AZ21" s="25">
        <f t="shared" si="16"/>
        <v>0</v>
      </c>
      <c r="BA21" s="24">
        <v>0</v>
      </c>
      <c r="BB21" s="24">
        <v>0</v>
      </c>
      <c r="BC21" s="25">
        <f t="shared" si="17"/>
        <v>0</v>
      </c>
      <c r="BD21" s="24">
        <v>0</v>
      </c>
      <c r="BE21" s="24">
        <v>0</v>
      </c>
      <c r="BF21" s="25">
        <f t="shared" si="18"/>
        <v>0</v>
      </c>
      <c r="BG21" s="24">
        <v>0</v>
      </c>
      <c r="BH21" s="24">
        <v>0</v>
      </c>
      <c r="BI21" s="25">
        <f t="shared" si="19"/>
        <v>0</v>
      </c>
      <c r="BJ21" s="26">
        <v>0</v>
      </c>
      <c r="BK21" s="26">
        <v>0</v>
      </c>
      <c r="BL21" s="25">
        <f t="shared" si="20"/>
        <v>0</v>
      </c>
      <c r="BM21" s="26">
        <v>0</v>
      </c>
      <c r="BN21" s="26">
        <v>0</v>
      </c>
      <c r="BO21" s="25">
        <f t="shared" si="21"/>
        <v>0</v>
      </c>
      <c r="BP21" s="26">
        <v>0</v>
      </c>
      <c r="BQ21" s="26">
        <v>0</v>
      </c>
      <c r="BR21" s="25">
        <f t="shared" si="22"/>
        <v>0</v>
      </c>
      <c r="BS21" s="26">
        <v>0</v>
      </c>
      <c r="BT21" s="26">
        <v>0</v>
      </c>
      <c r="BU21" s="25">
        <f t="shared" si="23"/>
        <v>0</v>
      </c>
      <c r="BV21" s="26">
        <v>0</v>
      </c>
      <c r="BW21" s="26">
        <v>0</v>
      </c>
      <c r="BX21" s="25">
        <f t="shared" si="24"/>
        <v>0</v>
      </c>
      <c r="BY21" s="26">
        <v>0</v>
      </c>
      <c r="BZ21" s="26">
        <v>0</v>
      </c>
      <c r="CA21" s="25">
        <f t="shared" si="25"/>
        <v>0</v>
      </c>
      <c r="CB21" s="3">
        <f t="shared" si="28"/>
        <v>3234200</v>
      </c>
      <c r="CC21" s="3">
        <f t="shared" si="28"/>
        <v>501870.69</v>
      </c>
      <c r="CD21" s="19">
        <f t="shared" si="26"/>
        <v>0.15517614556922887</v>
      </c>
      <c r="CF21" s="27"/>
      <c r="CG21" s="27"/>
      <c r="CH21" s="23"/>
      <c r="CI21" s="23"/>
    </row>
    <row r="22" spans="1:87" ht="15.75" x14ac:dyDescent="0.2">
      <c r="A22" s="5" t="s">
        <v>41</v>
      </c>
      <c r="B22" s="26">
        <v>157284394.5</v>
      </c>
      <c r="C22" s="26">
        <v>55275208.409999996</v>
      </c>
      <c r="D22" s="25">
        <f t="shared" si="0"/>
        <v>0.35143479164425301</v>
      </c>
      <c r="E22" s="26">
        <v>32346364</v>
      </c>
      <c r="F22" s="26">
        <v>11679032.16</v>
      </c>
      <c r="G22" s="25">
        <f t="shared" si="1"/>
        <v>0.36106166863144185</v>
      </c>
      <c r="H22" s="26">
        <v>339863822.38</v>
      </c>
      <c r="I22" s="26">
        <v>114418922.78</v>
      </c>
      <c r="J22" s="25">
        <f t="shared" si="2"/>
        <v>0.33666108377981108</v>
      </c>
      <c r="K22" s="26">
        <v>269189369</v>
      </c>
      <c r="L22" s="26">
        <v>119731408.88</v>
      </c>
      <c r="M22" s="25">
        <f t="shared" si="3"/>
        <v>0.44478505716917816</v>
      </c>
      <c r="N22" s="26">
        <v>109275175</v>
      </c>
      <c r="O22" s="26">
        <v>36438683.219999999</v>
      </c>
      <c r="P22" s="25">
        <f t="shared" si="4"/>
        <v>0.33345801752319315</v>
      </c>
      <c r="Q22" s="26">
        <v>121385414</v>
      </c>
      <c r="R22" s="26">
        <v>44087438.509999998</v>
      </c>
      <c r="S22" s="25">
        <f t="shared" si="5"/>
        <v>0.36320211018104692</v>
      </c>
      <c r="T22" s="24">
        <v>238021002.86000001</v>
      </c>
      <c r="U22" s="24">
        <v>121562425.72</v>
      </c>
      <c r="V22" s="25">
        <f t="shared" si="6"/>
        <v>0.51072142482947602</v>
      </c>
      <c r="W22" s="24">
        <v>41655736</v>
      </c>
      <c r="X22" s="24">
        <v>18260379.969999999</v>
      </c>
      <c r="Y22" s="25">
        <f t="shared" si="7"/>
        <v>0.43836411796925157</v>
      </c>
      <c r="Z22" s="26">
        <v>251517607</v>
      </c>
      <c r="AA22" s="26">
        <v>103683020.94</v>
      </c>
      <c r="AB22" s="25">
        <f t="shared" si="8"/>
        <v>0.4122296732093193</v>
      </c>
      <c r="AC22" s="24">
        <v>296817448.11000001</v>
      </c>
      <c r="AD22" s="24">
        <v>121066582.08</v>
      </c>
      <c r="AE22" s="25">
        <f t="shared" si="9"/>
        <v>0.40788229550148597</v>
      </c>
      <c r="AF22" s="24">
        <v>80442089</v>
      </c>
      <c r="AG22" s="24">
        <v>32994521.850000001</v>
      </c>
      <c r="AH22" s="25">
        <f t="shared" si="10"/>
        <v>0.41016490571248093</v>
      </c>
      <c r="AI22" s="26">
        <v>594976716</v>
      </c>
      <c r="AJ22" s="26">
        <v>182826772.66999999</v>
      </c>
      <c r="AK22" s="25">
        <f t="shared" si="11"/>
        <v>0.30728391171193326</v>
      </c>
      <c r="AL22" s="24">
        <v>273639283.75999999</v>
      </c>
      <c r="AM22" s="24">
        <v>127510314.16</v>
      </c>
      <c r="AN22" s="25">
        <f t="shared" si="12"/>
        <v>0.46597956407397667</v>
      </c>
      <c r="AO22" s="24">
        <v>54095007</v>
      </c>
      <c r="AP22" s="24">
        <v>22946108.690000001</v>
      </c>
      <c r="AQ22" s="25">
        <f t="shared" si="13"/>
        <v>0.42418163824250915</v>
      </c>
      <c r="AR22" s="24">
        <v>70264451</v>
      </c>
      <c r="AS22" s="24">
        <v>26312180.079999998</v>
      </c>
      <c r="AT22" s="25">
        <f t="shared" si="14"/>
        <v>0.37447357384177099</v>
      </c>
      <c r="AU22" s="24">
        <v>54008065</v>
      </c>
      <c r="AV22" s="24">
        <v>24415548.77</v>
      </c>
      <c r="AW22" s="25">
        <f t="shared" si="15"/>
        <v>0.45207227420571355</v>
      </c>
      <c r="AX22" s="24">
        <v>72726758</v>
      </c>
      <c r="AY22" s="24">
        <v>28611462.5</v>
      </c>
      <c r="AZ22" s="25">
        <f t="shared" si="16"/>
        <v>0.39341039373706166</v>
      </c>
      <c r="BA22" s="24">
        <v>52810465</v>
      </c>
      <c r="BB22" s="24">
        <v>19319043.02</v>
      </c>
      <c r="BC22" s="25">
        <f t="shared" si="17"/>
        <v>0.36581846079181463</v>
      </c>
      <c r="BD22" s="24">
        <v>135917986.97999999</v>
      </c>
      <c r="BE22" s="24">
        <v>56754079.600000001</v>
      </c>
      <c r="BF22" s="25">
        <f t="shared" si="18"/>
        <v>0.41756121364828064</v>
      </c>
      <c r="BG22" s="24">
        <v>76199666</v>
      </c>
      <c r="BH22" s="24">
        <v>34309468.789999999</v>
      </c>
      <c r="BI22" s="25">
        <f t="shared" si="19"/>
        <v>0.45025746950124423</v>
      </c>
      <c r="BJ22" s="26">
        <v>87829983</v>
      </c>
      <c r="BK22" s="26">
        <v>32204193.309999999</v>
      </c>
      <c r="BL22" s="25">
        <f t="shared" si="20"/>
        <v>0.36666514338275574</v>
      </c>
      <c r="BM22" s="26">
        <v>86264860</v>
      </c>
      <c r="BN22" s="26">
        <v>33215615.43</v>
      </c>
      <c r="BO22" s="25">
        <f t="shared" si="21"/>
        <v>0.38504224582292257</v>
      </c>
      <c r="BP22" s="26">
        <v>108707917.88</v>
      </c>
      <c r="BQ22" s="26">
        <v>40399762.109999999</v>
      </c>
      <c r="BR22" s="25">
        <f t="shared" si="22"/>
        <v>0.37163587434906359</v>
      </c>
      <c r="BS22" s="26">
        <v>53673799</v>
      </c>
      <c r="BT22" s="26">
        <v>22418108.850000001</v>
      </c>
      <c r="BU22" s="25">
        <f t="shared" si="23"/>
        <v>0.41767322730407069</v>
      </c>
      <c r="BV22" s="26">
        <v>692902426</v>
      </c>
      <c r="BW22" s="26">
        <v>243845546.68000001</v>
      </c>
      <c r="BX22" s="25">
        <f t="shared" si="24"/>
        <v>0.35191902572440986</v>
      </c>
      <c r="BY22" s="26">
        <v>1871601673.5</v>
      </c>
      <c r="BZ22" s="26">
        <v>725345109.71000004</v>
      </c>
      <c r="CA22" s="25">
        <f t="shared" si="25"/>
        <v>0.38755314230595017</v>
      </c>
      <c r="CB22" s="3">
        <f t="shared" si="28"/>
        <v>6223417479.9699993</v>
      </c>
      <c r="CC22" s="3">
        <f t="shared" si="28"/>
        <v>2399630938.8899999</v>
      </c>
      <c r="CD22" s="19">
        <f t="shared" si="26"/>
        <v>0.38558090415968166</v>
      </c>
      <c r="CE22" s="31"/>
      <c r="CF22" s="27"/>
      <c r="CG22" s="27"/>
      <c r="CH22" s="23"/>
      <c r="CI22" s="23"/>
    </row>
    <row r="23" spans="1:87" ht="15.75" x14ac:dyDescent="0.2">
      <c r="A23" s="5" t="s">
        <v>52</v>
      </c>
      <c r="B23" s="26">
        <v>12826700</v>
      </c>
      <c r="C23" s="26">
        <v>4185312.13</v>
      </c>
      <c r="D23" s="25">
        <f t="shared" si="0"/>
        <v>0.32629687526799567</v>
      </c>
      <c r="E23" s="26">
        <v>6953200</v>
      </c>
      <c r="F23" s="26">
        <v>2041709.59</v>
      </c>
      <c r="G23" s="25">
        <f t="shared" si="1"/>
        <v>0.29363596473566128</v>
      </c>
      <c r="H23" s="26">
        <v>45283626.810000002</v>
      </c>
      <c r="I23" s="26">
        <v>10167836.58</v>
      </c>
      <c r="J23" s="25">
        <f t="shared" si="2"/>
        <v>0.22453670998266051</v>
      </c>
      <c r="K23" s="26">
        <v>8030000</v>
      </c>
      <c r="L23" s="26">
        <v>1826361.85</v>
      </c>
      <c r="M23" s="25">
        <f t="shared" si="3"/>
        <v>0.22744232254047322</v>
      </c>
      <c r="N23" s="26">
        <v>9503830</v>
      </c>
      <c r="O23" s="26">
        <v>2460750.9500000002</v>
      </c>
      <c r="P23" s="25">
        <f t="shared" si="4"/>
        <v>0.25892202932922836</v>
      </c>
      <c r="Q23" s="26">
        <v>720000</v>
      </c>
      <c r="R23" s="26">
        <v>101391.82</v>
      </c>
      <c r="S23" s="25">
        <f t="shared" si="5"/>
        <v>0.14082197222222223</v>
      </c>
      <c r="T23" s="24">
        <v>33448481</v>
      </c>
      <c r="U23" s="24">
        <v>10569259.300000001</v>
      </c>
      <c r="V23" s="25">
        <f t="shared" si="6"/>
        <v>0.31598622669890453</v>
      </c>
      <c r="W23" s="24">
        <v>6004153</v>
      </c>
      <c r="X23" s="24">
        <v>1459788.73</v>
      </c>
      <c r="Y23" s="25">
        <f t="shared" si="7"/>
        <v>0.24312983529900054</v>
      </c>
      <c r="Z23" s="26">
        <v>500000</v>
      </c>
      <c r="AA23" s="26">
        <v>169696.74</v>
      </c>
      <c r="AB23" s="25">
        <f t="shared" si="8"/>
        <v>0.33939347999999997</v>
      </c>
      <c r="AC23" s="24">
        <v>3876099.9</v>
      </c>
      <c r="AD23" s="24">
        <v>2697541.21</v>
      </c>
      <c r="AE23" s="25">
        <f t="shared" si="9"/>
        <v>0.69594212729140448</v>
      </c>
      <c r="AF23" s="24">
        <v>6224000</v>
      </c>
      <c r="AG23" s="24">
        <v>2282503.2000000002</v>
      </c>
      <c r="AH23" s="25">
        <f t="shared" si="10"/>
        <v>0.36672609254498717</v>
      </c>
      <c r="AI23" s="26">
        <v>21082000</v>
      </c>
      <c r="AJ23" s="26">
        <v>7525242.7199999997</v>
      </c>
      <c r="AK23" s="25">
        <f t="shared" si="11"/>
        <v>0.35695108243999618</v>
      </c>
      <c r="AL23" s="24">
        <v>47117100</v>
      </c>
      <c r="AM23" s="24">
        <v>18474407.879999999</v>
      </c>
      <c r="AN23" s="25">
        <f t="shared" si="12"/>
        <v>0.39209560605385302</v>
      </c>
      <c r="AO23" s="24">
        <v>12802990.48</v>
      </c>
      <c r="AP23" s="24">
        <v>398193.46</v>
      </c>
      <c r="AQ23" s="25">
        <f t="shared" si="13"/>
        <v>3.1101597757338957E-2</v>
      </c>
      <c r="AR23" s="24">
        <v>6387249</v>
      </c>
      <c r="AS23" s="24">
        <v>1940402.78</v>
      </c>
      <c r="AT23" s="25">
        <f t="shared" si="14"/>
        <v>0.30379319484804806</v>
      </c>
      <c r="AU23" s="24">
        <v>2513700</v>
      </c>
      <c r="AV23" s="24">
        <v>625096.86</v>
      </c>
      <c r="AW23" s="25">
        <f t="shared" si="15"/>
        <v>0.24867599952261607</v>
      </c>
      <c r="AX23" s="24">
        <v>20919723</v>
      </c>
      <c r="AY23" s="24">
        <v>3118419.39</v>
      </c>
      <c r="AZ23" s="25">
        <f t="shared" si="16"/>
        <v>0.14906599814921068</v>
      </c>
      <c r="BA23" s="24">
        <v>500000</v>
      </c>
      <c r="BB23" s="24">
        <v>73300</v>
      </c>
      <c r="BC23" s="25">
        <f t="shared" si="17"/>
        <v>0.14660000000000001</v>
      </c>
      <c r="BD23" s="24">
        <v>3835200</v>
      </c>
      <c r="BE23" s="24">
        <v>976215.09</v>
      </c>
      <c r="BF23" s="25">
        <f t="shared" si="18"/>
        <v>0.25454085575719648</v>
      </c>
      <c r="BG23" s="24">
        <v>15435056</v>
      </c>
      <c r="BH23" s="24">
        <v>4184262.45</v>
      </c>
      <c r="BI23" s="25">
        <f t="shared" si="19"/>
        <v>0.27108825844234063</v>
      </c>
      <c r="BJ23" s="26">
        <v>650000</v>
      </c>
      <c r="BK23" s="26">
        <v>105480.8</v>
      </c>
      <c r="BL23" s="25">
        <f t="shared" si="20"/>
        <v>0.16227815384615385</v>
      </c>
      <c r="BM23" s="26">
        <v>1330000</v>
      </c>
      <c r="BN23" s="26">
        <v>356697.5</v>
      </c>
      <c r="BO23" s="25">
        <f t="shared" si="21"/>
        <v>0.2681936090225564</v>
      </c>
      <c r="BP23" s="26">
        <v>2215036.66</v>
      </c>
      <c r="BQ23" s="26">
        <v>1268146.0900000001</v>
      </c>
      <c r="BR23" s="25">
        <f t="shared" si="22"/>
        <v>0.57251697585899097</v>
      </c>
      <c r="BS23" s="26">
        <v>1841447</v>
      </c>
      <c r="BT23" s="26">
        <v>544030.5</v>
      </c>
      <c r="BU23" s="25">
        <f t="shared" si="23"/>
        <v>0.29543641494976502</v>
      </c>
      <c r="BV23" s="26">
        <v>32000000</v>
      </c>
      <c r="BW23" s="26">
        <v>10267035.41</v>
      </c>
      <c r="BX23" s="25">
        <f t="shared" si="24"/>
        <v>0.3208448565625</v>
      </c>
      <c r="BY23" s="26">
        <v>73710760</v>
      </c>
      <c r="BZ23" s="26">
        <v>18451768.899999999</v>
      </c>
      <c r="CA23" s="25">
        <f t="shared" si="25"/>
        <v>0.250326667368509</v>
      </c>
      <c r="CB23" s="3">
        <f t="shared" si="28"/>
        <v>375710352.84999996</v>
      </c>
      <c r="CC23" s="3">
        <f>C23+F23+I23+L23+O23+R23+U23+X23+AA23+AD23+AG23+AJ23+AM23+AP23+AS23+AV23+AY23+BB23+BE23+BH23+BK23+BN23+BQ23+BT23+BW23+BZ23</f>
        <v>106270851.93000001</v>
      </c>
      <c r="CD23" s="19">
        <f t="shared" si="26"/>
        <v>0.28285313706121906</v>
      </c>
      <c r="CE23" s="31"/>
      <c r="CF23" s="27"/>
      <c r="CG23" s="27"/>
      <c r="CH23" s="23"/>
      <c r="CI23" s="23"/>
    </row>
    <row r="24" spans="1:87" ht="15.75" x14ac:dyDescent="0.2">
      <c r="A24" s="14" t="s">
        <v>54</v>
      </c>
      <c r="B24" s="26">
        <v>1000000</v>
      </c>
      <c r="C24" s="26">
        <v>320000</v>
      </c>
      <c r="D24" s="25">
        <f t="shared" si="0"/>
        <v>0.32</v>
      </c>
      <c r="E24" s="26">
        <v>1100000</v>
      </c>
      <c r="F24" s="26">
        <v>428116</v>
      </c>
      <c r="G24" s="25">
        <f t="shared" si="1"/>
        <v>0.38919636363636362</v>
      </c>
      <c r="H24" s="26">
        <v>13232011</v>
      </c>
      <c r="I24" s="26">
        <v>4003983.3</v>
      </c>
      <c r="J24" s="25">
        <f t="shared" si="2"/>
        <v>0.30259824451476042</v>
      </c>
      <c r="K24" s="26">
        <v>500000</v>
      </c>
      <c r="L24" s="26">
        <v>0</v>
      </c>
      <c r="M24" s="25">
        <f t="shared" si="3"/>
        <v>0</v>
      </c>
      <c r="N24" s="26">
        <v>1050000</v>
      </c>
      <c r="O24" s="26">
        <v>350000</v>
      </c>
      <c r="P24" s="25">
        <f t="shared" si="4"/>
        <v>0.33333333333333331</v>
      </c>
      <c r="Q24" s="26">
        <v>850000</v>
      </c>
      <c r="R24" s="26">
        <v>237500</v>
      </c>
      <c r="S24" s="25">
        <f t="shared" si="5"/>
        <v>0.27941176470588236</v>
      </c>
      <c r="T24" s="24">
        <v>8601732.0700000003</v>
      </c>
      <c r="U24" s="24">
        <v>2320889.2999999998</v>
      </c>
      <c r="V24" s="25">
        <f t="shared" si="6"/>
        <v>0.26981650685150899</v>
      </c>
      <c r="W24" s="24">
        <v>2500000</v>
      </c>
      <c r="X24" s="24">
        <v>683533</v>
      </c>
      <c r="Y24" s="25">
        <f t="shared" si="7"/>
        <v>0.27341320000000002</v>
      </c>
      <c r="Z24" s="26">
        <v>5339000</v>
      </c>
      <c r="AA24" s="26">
        <v>1819805.86</v>
      </c>
      <c r="AB24" s="25">
        <f t="shared" si="8"/>
        <v>0.34085144409065371</v>
      </c>
      <c r="AC24" s="24">
        <v>2900000</v>
      </c>
      <c r="AD24" s="24">
        <v>1010000</v>
      </c>
      <c r="AE24" s="25">
        <f t="shared" si="9"/>
        <v>0.34827586206896549</v>
      </c>
      <c r="AF24" s="24">
        <v>1600000</v>
      </c>
      <c r="AG24" s="24">
        <v>399000</v>
      </c>
      <c r="AH24" s="25">
        <f t="shared" si="10"/>
        <v>0.24937500000000001</v>
      </c>
      <c r="AI24" s="26">
        <v>2400000</v>
      </c>
      <c r="AJ24" s="26">
        <v>800000</v>
      </c>
      <c r="AK24" s="25">
        <f t="shared" si="11"/>
        <v>0.33333333333333331</v>
      </c>
      <c r="AL24" s="24">
        <v>8600000</v>
      </c>
      <c r="AM24" s="24">
        <v>2779608.47</v>
      </c>
      <c r="AN24" s="25">
        <f t="shared" si="12"/>
        <v>0.32321028720930234</v>
      </c>
      <c r="AO24" s="24">
        <v>2600000</v>
      </c>
      <c r="AP24" s="24">
        <v>700000</v>
      </c>
      <c r="AQ24" s="25">
        <f t="shared" si="13"/>
        <v>0.26923076923076922</v>
      </c>
      <c r="AR24" s="24">
        <v>2150000</v>
      </c>
      <c r="AS24" s="24">
        <v>720000</v>
      </c>
      <c r="AT24" s="25">
        <f t="shared" si="14"/>
        <v>0.33488372093023255</v>
      </c>
      <c r="AU24" s="24">
        <v>1820500</v>
      </c>
      <c r="AV24" s="24">
        <v>596791.65</v>
      </c>
      <c r="AW24" s="25">
        <f t="shared" si="15"/>
        <v>0.32781744026366383</v>
      </c>
      <c r="AX24" s="24">
        <v>1700000</v>
      </c>
      <c r="AY24" s="24">
        <v>582000</v>
      </c>
      <c r="AZ24" s="25">
        <f t="shared" si="16"/>
        <v>0.34235294117647058</v>
      </c>
      <c r="BA24" s="24">
        <v>1800000</v>
      </c>
      <c r="BB24" s="24">
        <v>1420000</v>
      </c>
      <c r="BC24" s="25">
        <f t="shared" si="17"/>
        <v>0.78888888888888886</v>
      </c>
      <c r="BD24" s="24">
        <v>5134000</v>
      </c>
      <c r="BE24" s="24">
        <v>1765000</v>
      </c>
      <c r="BF24" s="25">
        <f t="shared" si="18"/>
        <v>0.34378652123100895</v>
      </c>
      <c r="BG24" s="24">
        <v>1751516</v>
      </c>
      <c r="BH24" s="24">
        <v>521718</v>
      </c>
      <c r="BI24" s="25">
        <f t="shared" si="19"/>
        <v>0.29786653390548529</v>
      </c>
      <c r="BJ24" s="26">
        <v>1400000</v>
      </c>
      <c r="BK24" s="26">
        <v>466200</v>
      </c>
      <c r="BL24" s="25">
        <f t="shared" si="20"/>
        <v>0.33300000000000002</v>
      </c>
      <c r="BM24" s="26">
        <v>4482000</v>
      </c>
      <c r="BN24" s="26">
        <v>1436497.29</v>
      </c>
      <c r="BO24" s="25">
        <f t="shared" si="21"/>
        <v>0.32050363453815262</v>
      </c>
      <c r="BP24" s="26">
        <v>2500000</v>
      </c>
      <c r="BQ24" s="26">
        <v>1102119</v>
      </c>
      <c r="BR24" s="25">
        <f t="shared" si="22"/>
        <v>0.44084760000000001</v>
      </c>
      <c r="BS24" s="26">
        <v>1500000</v>
      </c>
      <c r="BT24" s="26">
        <v>375000</v>
      </c>
      <c r="BU24" s="25">
        <f t="shared" si="23"/>
        <v>0.25</v>
      </c>
      <c r="BV24" s="26">
        <v>5450000</v>
      </c>
      <c r="BW24" s="26">
        <v>956796.63</v>
      </c>
      <c r="BX24" s="25">
        <f t="shared" si="24"/>
        <v>0.17555901467889909</v>
      </c>
      <c r="BY24" s="26">
        <v>23957390</v>
      </c>
      <c r="BZ24" s="26">
        <v>8900000</v>
      </c>
      <c r="CA24" s="25">
        <f t="shared" si="25"/>
        <v>0.37149288799823355</v>
      </c>
      <c r="CB24" s="3">
        <f t="shared" si="28"/>
        <v>105918149.06999999</v>
      </c>
      <c r="CC24" s="3">
        <f>C24+F24+I24+L24+O24+R24+U24+X24+AA24+AD24+AG24+AJ24+AM24+AP24+AS24+AV24+AY24+BB24+BE24+BH24+BK24+BN24+BQ24+BT24+BW24+BZ24</f>
        <v>34694558.5</v>
      </c>
      <c r="CD24" s="19">
        <f t="shared" si="26"/>
        <v>0.32756009054756796</v>
      </c>
      <c r="CE24" s="31"/>
      <c r="CF24" s="27"/>
      <c r="CG24" s="27"/>
      <c r="CH24" s="23"/>
      <c r="CI24" s="23"/>
    </row>
    <row r="25" spans="1:87" s="34" customFormat="1" ht="31.5" x14ac:dyDescent="0.2">
      <c r="A25" s="14" t="s">
        <v>55</v>
      </c>
      <c r="B25" s="26">
        <v>808415.78</v>
      </c>
      <c r="C25" s="26">
        <v>36095.9</v>
      </c>
      <c r="D25" s="25">
        <f t="shared" si="0"/>
        <v>4.4650167516522253E-2</v>
      </c>
      <c r="E25" s="26">
        <v>15000</v>
      </c>
      <c r="F25" s="26">
        <v>0</v>
      </c>
      <c r="G25" s="25">
        <f t="shared" si="1"/>
        <v>0</v>
      </c>
      <c r="H25" s="26">
        <v>21742565.530000001</v>
      </c>
      <c r="I25" s="26">
        <v>5496570.6100000003</v>
      </c>
      <c r="J25" s="25">
        <f t="shared" si="2"/>
        <v>0.25280230166104045</v>
      </c>
      <c r="K25" s="26">
        <v>1462256</v>
      </c>
      <c r="L25" s="26">
        <v>472784</v>
      </c>
      <c r="M25" s="25">
        <f t="shared" si="3"/>
        <v>0.32332505388933264</v>
      </c>
      <c r="N25" s="26">
        <v>128000</v>
      </c>
      <c r="O25" s="26">
        <v>0</v>
      </c>
      <c r="P25" s="25">
        <f t="shared" si="4"/>
        <v>0</v>
      </c>
      <c r="Q25" s="26">
        <v>530000</v>
      </c>
      <c r="R25" s="26">
        <v>91385</v>
      </c>
      <c r="S25" s="25">
        <f t="shared" si="5"/>
        <v>0.17242452830188679</v>
      </c>
      <c r="T25" s="24">
        <v>1039790</v>
      </c>
      <c r="U25" s="24">
        <v>34019</v>
      </c>
      <c r="V25" s="25">
        <f t="shared" si="6"/>
        <v>3.271718327739255E-2</v>
      </c>
      <c r="W25" s="24">
        <v>415532</v>
      </c>
      <c r="X25" s="24">
        <v>255378.31</v>
      </c>
      <c r="Y25" s="25">
        <f t="shared" si="7"/>
        <v>0.61458157253833634</v>
      </c>
      <c r="Z25" s="26">
        <v>4414000</v>
      </c>
      <c r="AA25" s="26">
        <v>1528727.67</v>
      </c>
      <c r="AB25" s="25">
        <f t="shared" si="8"/>
        <v>0.34633612822836429</v>
      </c>
      <c r="AC25" s="24">
        <v>1303364.21</v>
      </c>
      <c r="AD25" s="24">
        <v>135791</v>
      </c>
      <c r="AE25" s="25">
        <f t="shared" si="9"/>
        <v>0.10418499983208838</v>
      </c>
      <c r="AF25" s="24">
        <v>448000</v>
      </c>
      <c r="AG25" s="24">
        <v>81388</v>
      </c>
      <c r="AH25" s="25">
        <f t="shared" si="10"/>
        <v>0.18166964285714285</v>
      </c>
      <c r="AI25" s="26">
        <v>1224070</v>
      </c>
      <c r="AJ25" s="26">
        <v>51324</v>
      </c>
      <c r="AK25" s="25">
        <f t="shared" si="11"/>
        <v>4.1928974650142559E-2</v>
      </c>
      <c r="AL25" s="24">
        <v>6273036.5999999996</v>
      </c>
      <c r="AM25" s="24">
        <v>1993939.76</v>
      </c>
      <c r="AN25" s="25">
        <f t="shared" si="12"/>
        <v>0.31785877990892003</v>
      </c>
      <c r="AO25" s="24">
        <v>109167</v>
      </c>
      <c r="AP25" s="24">
        <v>45687</v>
      </c>
      <c r="AQ25" s="25">
        <f t="shared" si="13"/>
        <v>0.41850559234933632</v>
      </c>
      <c r="AR25" s="24">
        <v>132388</v>
      </c>
      <c r="AS25" s="24">
        <v>31972</v>
      </c>
      <c r="AT25" s="25">
        <f t="shared" si="14"/>
        <v>0.24150225095930145</v>
      </c>
      <c r="AU25" s="24">
        <v>325000</v>
      </c>
      <c r="AV25" s="24">
        <v>91069</v>
      </c>
      <c r="AW25" s="25">
        <f t="shared" si="15"/>
        <v>0.2802123076923077</v>
      </c>
      <c r="AX25" s="24">
        <v>1223575</v>
      </c>
      <c r="AY25" s="24">
        <v>47561</v>
      </c>
      <c r="AZ25" s="25">
        <f t="shared" si="16"/>
        <v>3.8870522853114847E-2</v>
      </c>
      <c r="BA25" s="24">
        <v>120000</v>
      </c>
      <c r="BB25" s="24">
        <v>29165</v>
      </c>
      <c r="BC25" s="25">
        <f t="shared" si="17"/>
        <v>0.24304166666666666</v>
      </c>
      <c r="BD25" s="24">
        <v>230000</v>
      </c>
      <c r="BE25" s="24">
        <v>33741</v>
      </c>
      <c r="BF25" s="25">
        <f t="shared" si="18"/>
        <v>0.1467</v>
      </c>
      <c r="BG25" s="24">
        <v>1926000</v>
      </c>
      <c r="BH25" s="24">
        <v>424969.03</v>
      </c>
      <c r="BI25" s="25">
        <f t="shared" si="19"/>
        <v>0.2206485098650052</v>
      </c>
      <c r="BJ25" s="26">
        <v>17100</v>
      </c>
      <c r="BK25" s="26">
        <v>0</v>
      </c>
      <c r="BL25" s="25">
        <f t="shared" si="20"/>
        <v>0</v>
      </c>
      <c r="BM25" s="26">
        <v>45400</v>
      </c>
      <c r="BN25" s="26">
        <v>0</v>
      </c>
      <c r="BO25" s="25">
        <f t="shared" si="21"/>
        <v>0</v>
      </c>
      <c r="BP25" s="26">
        <v>150000</v>
      </c>
      <c r="BQ25" s="26">
        <v>0</v>
      </c>
      <c r="BR25" s="25">
        <f t="shared" si="22"/>
        <v>0</v>
      </c>
      <c r="BS25" s="26">
        <v>419700</v>
      </c>
      <c r="BT25" s="26">
        <v>71505</v>
      </c>
      <c r="BU25" s="25">
        <f t="shared" si="23"/>
        <v>0.17037169406719085</v>
      </c>
      <c r="BV25" s="26">
        <v>17500000</v>
      </c>
      <c r="BW25" s="26">
        <v>7515354.96</v>
      </c>
      <c r="BX25" s="25">
        <f t="shared" si="24"/>
        <v>0.42944885485714285</v>
      </c>
      <c r="BY25" s="26">
        <v>219543900</v>
      </c>
      <c r="BZ25" s="26">
        <v>69488734.680000007</v>
      </c>
      <c r="CA25" s="25">
        <f t="shared" si="25"/>
        <v>0.31651407613693666</v>
      </c>
      <c r="CB25" s="3">
        <f t="shared" si="28"/>
        <v>281546260.12</v>
      </c>
      <c r="CC25" s="3">
        <f>C25+F25+I25+L25+O25+R25+U25+X25+AA25+AD25+AG25+AJ25+AM25+AP25+AS25+AV25+AY25+BB25+BE25+BH25+BK25+BN25+BQ25+BT25+BW25+BZ25</f>
        <v>87957161.920000002</v>
      </c>
      <c r="CD25" s="19">
        <f t="shared" si="26"/>
        <v>0.31240749524611372</v>
      </c>
      <c r="CE25" s="33"/>
      <c r="CF25" s="27"/>
      <c r="CG25" s="27"/>
      <c r="CH25" s="23"/>
      <c r="CI25" s="23"/>
    </row>
    <row r="26" spans="1:87" ht="15.75" x14ac:dyDescent="0.2">
      <c r="A26" s="5" t="s">
        <v>42</v>
      </c>
      <c r="B26" s="35">
        <v>0</v>
      </c>
      <c r="C26" s="35">
        <v>0</v>
      </c>
      <c r="D26" s="25">
        <f t="shared" si="0"/>
        <v>0</v>
      </c>
      <c r="E26" s="24">
        <v>0</v>
      </c>
      <c r="F26" s="24">
        <v>0</v>
      </c>
      <c r="G26" s="25">
        <f t="shared" si="1"/>
        <v>0</v>
      </c>
      <c r="H26" s="24">
        <v>0</v>
      </c>
      <c r="I26" s="24">
        <v>0</v>
      </c>
      <c r="J26" s="25">
        <f t="shared" si="2"/>
        <v>0</v>
      </c>
      <c r="K26" s="26">
        <v>0</v>
      </c>
      <c r="L26" s="26">
        <v>0</v>
      </c>
      <c r="M26" s="25">
        <f t="shared" si="3"/>
        <v>0</v>
      </c>
      <c r="N26" s="24">
        <v>0</v>
      </c>
      <c r="O26" s="24">
        <v>0</v>
      </c>
      <c r="P26" s="25">
        <f t="shared" si="4"/>
        <v>0</v>
      </c>
      <c r="Q26" s="24">
        <v>0</v>
      </c>
      <c r="R26" s="24">
        <v>0</v>
      </c>
      <c r="S26" s="25">
        <f t="shared" si="5"/>
        <v>0</v>
      </c>
      <c r="T26" s="24">
        <v>0</v>
      </c>
      <c r="U26" s="24">
        <v>0</v>
      </c>
      <c r="V26" s="25">
        <f t="shared" si="6"/>
        <v>0</v>
      </c>
      <c r="W26" s="24">
        <v>100000</v>
      </c>
      <c r="X26" s="24">
        <v>0</v>
      </c>
      <c r="Y26" s="25">
        <f t="shared" si="7"/>
        <v>0</v>
      </c>
      <c r="Z26" s="24">
        <v>0</v>
      </c>
      <c r="AA26" s="24">
        <v>0</v>
      </c>
      <c r="AB26" s="25">
        <f t="shared" si="8"/>
        <v>0</v>
      </c>
      <c r="AC26" s="24">
        <v>0</v>
      </c>
      <c r="AD26" s="24">
        <v>0</v>
      </c>
      <c r="AE26" s="25">
        <f t="shared" si="9"/>
        <v>0</v>
      </c>
      <c r="AF26" s="24">
        <v>0</v>
      </c>
      <c r="AG26" s="24">
        <v>0</v>
      </c>
      <c r="AH26" s="25">
        <f t="shared" si="10"/>
        <v>0</v>
      </c>
      <c r="AI26" s="24">
        <v>0</v>
      </c>
      <c r="AJ26" s="24">
        <v>0</v>
      </c>
      <c r="AK26" s="25">
        <f t="shared" si="11"/>
        <v>0</v>
      </c>
      <c r="AL26" s="24">
        <v>0</v>
      </c>
      <c r="AM26" s="24">
        <v>0</v>
      </c>
      <c r="AN26" s="25">
        <f t="shared" si="12"/>
        <v>0</v>
      </c>
      <c r="AO26" s="24">
        <v>0</v>
      </c>
      <c r="AP26" s="24">
        <v>0</v>
      </c>
      <c r="AQ26" s="25">
        <f t="shared" si="13"/>
        <v>0</v>
      </c>
      <c r="AR26" s="35">
        <v>0</v>
      </c>
      <c r="AS26" s="35">
        <v>0</v>
      </c>
      <c r="AT26" s="25">
        <f t="shared" si="14"/>
        <v>0</v>
      </c>
      <c r="AU26" s="24">
        <v>0</v>
      </c>
      <c r="AV26" s="24">
        <v>0</v>
      </c>
      <c r="AW26" s="25">
        <f t="shared" si="15"/>
        <v>0</v>
      </c>
      <c r="AX26" s="24">
        <v>0</v>
      </c>
      <c r="AY26" s="24">
        <v>0</v>
      </c>
      <c r="AZ26" s="25">
        <f t="shared" si="16"/>
        <v>0</v>
      </c>
      <c r="BA26" s="24">
        <v>0</v>
      </c>
      <c r="BB26" s="24">
        <v>0</v>
      </c>
      <c r="BC26" s="25">
        <f t="shared" si="17"/>
        <v>0</v>
      </c>
      <c r="BD26" s="24">
        <v>0</v>
      </c>
      <c r="BE26" s="24">
        <v>0</v>
      </c>
      <c r="BF26" s="25">
        <f t="shared" si="18"/>
        <v>0</v>
      </c>
      <c r="BG26" s="36">
        <v>0</v>
      </c>
      <c r="BH26" s="36">
        <v>0</v>
      </c>
      <c r="BI26" s="25">
        <f t="shared" si="19"/>
        <v>0</v>
      </c>
      <c r="BJ26" s="24">
        <v>0</v>
      </c>
      <c r="BK26" s="24">
        <v>0</v>
      </c>
      <c r="BL26" s="25">
        <f t="shared" si="20"/>
        <v>0</v>
      </c>
      <c r="BM26" s="36">
        <v>4800000</v>
      </c>
      <c r="BN26" s="36">
        <v>0</v>
      </c>
      <c r="BO26" s="25">
        <f t="shared" si="21"/>
        <v>0</v>
      </c>
      <c r="BP26" s="24">
        <v>0</v>
      </c>
      <c r="BQ26" s="24">
        <v>0</v>
      </c>
      <c r="BR26" s="25">
        <f t="shared" si="22"/>
        <v>0</v>
      </c>
      <c r="BS26" s="36">
        <v>0</v>
      </c>
      <c r="BT26" s="36">
        <v>0</v>
      </c>
      <c r="BU26" s="25">
        <f t="shared" si="23"/>
        <v>0</v>
      </c>
      <c r="BV26" s="24">
        <v>17597821</v>
      </c>
      <c r="BW26" s="24">
        <v>0</v>
      </c>
      <c r="BX26" s="25">
        <f t="shared" si="24"/>
        <v>0</v>
      </c>
      <c r="BY26" s="24">
        <v>0</v>
      </c>
      <c r="BZ26" s="24">
        <v>0</v>
      </c>
      <c r="CA26" s="25">
        <f t="shared" si="25"/>
        <v>0</v>
      </c>
      <c r="CB26" s="3">
        <f t="shared" si="28"/>
        <v>22497821</v>
      </c>
      <c r="CC26" s="3">
        <f>C26+F26+I26+L26+O26+R26+U26+X26+AA26+AD26+AG26+AJ26+AM26+AP26+AS26+AV26+AY26+BB26+BE26+BH26+BK26+BN26+BQ26+BT26+BW26+BZ26</f>
        <v>0</v>
      </c>
      <c r="CD26" s="19">
        <f t="shared" si="26"/>
        <v>0</v>
      </c>
      <c r="CF26" s="27"/>
      <c r="CG26" s="27"/>
      <c r="CH26" s="23"/>
      <c r="CI26" s="23"/>
    </row>
    <row r="27" spans="1:87" s="13" customFormat="1" ht="15.75" x14ac:dyDescent="0.25">
      <c r="A27" s="4" t="s">
        <v>43</v>
      </c>
      <c r="B27" s="3">
        <f>SUM(B13:B26)</f>
        <v>842303850.79999995</v>
      </c>
      <c r="C27" s="3">
        <f>SUM(C13:C26)</f>
        <v>258732536.11000001</v>
      </c>
      <c r="D27" s="16">
        <f t="shared" si="0"/>
        <v>0.30717244835609153</v>
      </c>
      <c r="E27" s="3">
        <f>SUM(E13:E26)</f>
        <v>185270187.43000001</v>
      </c>
      <c r="F27" s="3">
        <f>SUM(F13:F26)</f>
        <v>56612926.760000005</v>
      </c>
      <c r="G27" s="16">
        <f t="shared" si="1"/>
        <v>0.30556954437901601</v>
      </c>
      <c r="H27" s="3">
        <f>SUM(H13:H26)</f>
        <v>2071802633.0800002</v>
      </c>
      <c r="I27" s="3">
        <f>SUM(I13:I26)</f>
        <v>589171323.25999999</v>
      </c>
      <c r="J27" s="16">
        <f t="shared" si="2"/>
        <v>0.28437618229306005</v>
      </c>
      <c r="K27" s="3">
        <f>SUM(K13:K26)</f>
        <v>1380133261.74</v>
      </c>
      <c r="L27" s="3">
        <f>SUM(L13:L26)</f>
        <v>462219238.83000004</v>
      </c>
      <c r="M27" s="16">
        <f t="shared" si="3"/>
        <v>0.33490913641720232</v>
      </c>
      <c r="N27" s="3">
        <f>SUM(N13:N26)</f>
        <v>419639265.79000002</v>
      </c>
      <c r="O27" s="3">
        <f>SUM(O13:O26)</f>
        <v>146786619.24000001</v>
      </c>
      <c r="P27" s="16">
        <f t="shared" si="4"/>
        <v>0.34979238409366675</v>
      </c>
      <c r="Q27" s="3">
        <f>SUM(Q13:Q26)</f>
        <v>357127353.82999998</v>
      </c>
      <c r="R27" s="3">
        <f>SUM(R13:R26)</f>
        <v>119988910.11999997</v>
      </c>
      <c r="S27" s="16">
        <f t="shared" si="5"/>
        <v>0.3359835331379214</v>
      </c>
      <c r="T27" s="3">
        <f>SUM(T13:T26)</f>
        <v>1344713774.5600002</v>
      </c>
      <c r="U27" s="3">
        <f>SUM(U13:U26)</f>
        <v>470319977.62</v>
      </c>
      <c r="V27" s="16">
        <f t="shared" si="6"/>
        <v>0.34975471101565242</v>
      </c>
      <c r="W27" s="3">
        <f>SUM(W13:W26)</f>
        <v>236431686.25</v>
      </c>
      <c r="X27" s="3">
        <f>SUM(X13:X26)</f>
        <v>71351146.859999999</v>
      </c>
      <c r="Y27" s="16">
        <f t="shared" si="7"/>
        <v>0.30178335227264824</v>
      </c>
      <c r="Z27" s="3">
        <f>SUM(Z13:Z26)</f>
        <v>988195303.33000004</v>
      </c>
      <c r="AA27" s="3">
        <f>SUM(AA13:AA26)</f>
        <v>349293634.16000003</v>
      </c>
      <c r="AB27" s="16">
        <f t="shared" si="8"/>
        <v>0.35346619537955459</v>
      </c>
      <c r="AC27" s="3">
        <f>SUM(AC13:AC26)</f>
        <v>1592773591.5900002</v>
      </c>
      <c r="AD27" s="3">
        <f>SUM(AD13:AD26)</f>
        <v>539137079.56999993</v>
      </c>
      <c r="AE27" s="16">
        <f t="shared" si="9"/>
        <v>0.33848946417538328</v>
      </c>
      <c r="AF27" s="3">
        <f>SUM(AF13:AF26)</f>
        <v>304796411.15999997</v>
      </c>
      <c r="AG27" s="3">
        <f>SUM(AG13:AG26)</f>
        <v>99711744.88000001</v>
      </c>
      <c r="AH27" s="16">
        <f t="shared" si="10"/>
        <v>0.32714212250897301</v>
      </c>
      <c r="AI27" s="3">
        <f>SUM(AI13:AI26)</f>
        <v>1667540806.1199999</v>
      </c>
      <c r="AJ27" s="3">
        <f>SUM(AJ13:AJ26)</f>
        <v>570497383.26999998</v>
      </c>
      <c r="AK27" s="16">
        <f t="shared" si="11"/>
        <v>0.3421189941356948</v>
      </c>
      <c r="AL27" s="3">
        <f>SUM(AL13:AL26)</f>
        <v>1657608779.4400001</v>
      </c>
      <c r="AM27" s="3">
        <f>SUM(AM13:AM26)</f>
        <v>636408184.77999997</v>
      </c>
      <c r="AN27" s="16">
        <f t="shared" si="12"/>
        <v>0.38393147567365177</v>
      </c>
      <c r="AO27" s="3">
        <f>SUM(AO13:AO26)</f>
        <v>444461332.13000005</v>
      </c>
      <c r="AP27" s="3">
        <f>SUM(AP13:AP26)</f>
        <v>117330315.14999999</v>
      </c>
      <c r="AQ27" s="16">
        <f t="shared" si="13"/>
        <v>0.26398317844145364</v>
      </c>
      <c r="AR27" s="3">
        <f>SUM(AR13:AR26)</f>
        <v>380473917.96999997</v>
      </c>
      <c r="AS27" s="3">
        <f>SUM(AS13:AS26)</f>
        <v>109713927.62</v>
      </c>
      <c r="AT27" s="16">
        <f t="shared" si="14"/>
        <v>0.28836123171168554</v>
      </c>
      <c r="AU27" s="3">
        <f>SUM(AU13:AU26)</f>
        <v>329029228.26999998</v>
      </c>
      <c r="AV27" s="3">
        <f>SUM(AV13:AV26)</f>
        <v>109679309.36</v>
      </c>
      <c r="AW27" s="16">
        <f t="shared" si="15"/>
        <v>0.33334214694749742</v>
      </c>
      <c r="AX27" s="3">
        <f>SUM(AX13:AX26)</f>
        <v>424393394.61000001</v>
      </c>
      <c r="AY27" s="3">
        <f>SUM(AY13:AY26)</f>
        <v>130695586.56000002</v>
      </c>
      <c r="AZ27" s="16">
        <f t="shared" si="16"/>
        <v>0.30795857857331604</v>
      </c>
      <c r="BA27" s="3">
        <f>SUM(BA13:BA26)</f>
        <v>232607996.24000001</v>
      </c>
      <c r="BB27" s="3">
        <f>SUM(BB13:BB26)</f>
        <v>88239056.36999999</v>
      </c>
      <c r="BC27" s="16">
        <f t="shared" si="17"/>
        <v>0.37934661660967495</v>
      </c>
      <c r="BD27" s="3">
        <f>SUM(BD13:BD26)</f>
        <v>680942159.75</v>
      </c>
      <c r="BE27" s="3">
        <f>SUM(BE13:BE26)</f>
        <v>218702940.44999999</v>
      </c>
      <c r="BF27" s="16">
        <f t="shared" si="18"/>
        <v>0.32117697122806177</v>
      </c>
      <c r="BG27" s="3">
        <f>SUM(BG13:BG26)</f>
        <v>504054995.84000003</v>
      </c>
      <c r="BH27" s="3">
        <f>SUM(BH13:BH26)</f>
        <v>143981738.44</v>
      </c>
      <c r="BI27" s="16">
        <f t="shared" si="19"/>
        <v>0.28564688303516683</v>
      </c>
      <c r="BJ27" s="3">
        <f>SUM(BJ13:BJ26)</f>
        <v>253749790.76999998</v>
      </c>
      <c r="BK27" s="3">
        <f>SUM(BK13:BK26)</f>
        <v>82787504.950000003</v>
      </c>
      <c r="BL27" s="16">
        <f t="shared" si="20"/>
        <v>0.3262564461581724</v>
      </c>
      <c r="BM27" s="3">
        <f>SUM(BM13:BM26)</f>
        <v>561777552.42000008</v>
      </c>
      <c r="BN27" s="3">
        <f>SUM(BN13:BN26)</f>
        <v>162202340.12</v>
      </c>
      <c r="BO27" s="16">
        <f t="shared" si="21"/>
        <v>0.28873054720907243</v>
      </c>
      <c r="BP27" s="3">
        <f>SUM(BP13:BP26)</f>
        <v>427768507.55000001</v>
      </c>
      <c r="BQ27" s="3">
        <f>SUM(BQ13:BQ26)</f>
        <v>146543587.81000003</v>
      </c>
      <c r="BR27" s="16">
        <f t="shared" si="22"/>
        <v>0.34257684991658993</v>
      </c>
      <c r="BS27" s="3">
        <f>SUM(BS13:BS26)</f>
        <v>341933676.49000001</v>
      </c>
      <c r="BT27" s="3">
        <f>SUM(BT13:BT26)</f>
        <v>112663933.98999998</v>
      </c>
      <c r="BU27" s="16">
        <f t="shared" si="23"/>
        <v>0.32949060515627476</v>
      </c>
      <c r="BV27" s="3">
        <f>SUM(BV13:BV26)</f>
        <v>3361418619.6999998</v>
      </c>
      <c r="BW27" s="3">
        <f>SUM(BW13:BW26)</f>
        <v>1050858057.6000001</v>
      </c>
      <c r="BX27" s="16">
        <f t="shared" si="24"/>
        <v>0.3126233821165027</v>
      </c>
      <c r="BY27" s="3">
        <f>SUM(BY13:BY26)</f>
        <v>9776807376.7299995</v>
      </c>
      <c r="BZ27" s="3">
        <f>SUM(BZ13:BZ26)</f>
        <v>2734941509.1799998</v>
      </c>
      <c r="CA27" s="16">
        <f t="shared" si="25"/>
        <v>0.27973768979938135</v>
      </c>
      <c r="CB27" s="3">
        <f>SUM(CB13:CB26)</f>
        <v>30767755453.59</v>
      </c>
      <c r="CC27" s="3">
        <f>SUM(CC13:CC26)</f>
        <v>9578570513.0599995</v>
      </c>
      <c r="CD27" s="19">
        <f t="shared" si="26"/>
        <v>0.31131846869714919</v>
      </c>
      <c r="CE27" s="17"/>
      <c r="CF27" s="30"/>
      <c r="CG27" s="30"/>
      <c r="CH27" s="18"/>
      <c r="CI27" s="27"/>
    </row>
    <row r="28" spans="1:87" s="13" customFormat="1" ht="15.75" x14ac:dyDescent="0.25">
      <c r="A28" s="4" t="s">
        <v>44</v>
      </c>
      <c r="B28" s="3">
        <f>B12-B27</f>
        <v>-9788949.9699999094</v>
      </c>
      <c r="C28" s="3">
        <f>C12-C27</f>
        <v>9367830.3299999833</v>
      </c>
      <c r="D28" s="16"/>
      <c r="E28" s="3">
        <f>E12-E27</f>
        <v>0</v>
      </c>
      <c r="F28" s="3">
        <f>F12-F27</f>
        <v>4290232.2799999937</v>
      </c>
      <c r="G28" s="16"/>
      <c r="H28" s="3">
        <f>H12-H27</f>
        <v>-91773379.100000143</v>
      </c>
      <c r="I28" s="3">
        <f>I12-I27</f>
        <v>165037756.44000006</v>
      </c>
      <c r="J28" s="16"/>
      <c r="K28" s="3">
        <f>K12-K27</f>
        <v>-31778959.00999999</v>
      </c>
      <c r="L28" s="3">
        <f>L12-L27</f>
        <v>43446615.219999969</v>
      </c>
      <c r="M28" s="16"/>
      <c r="N28" s="3">
        <f>N12-N27</f>
        <v>65672746.459999979</v>
      </c>
      <c r="O28" s="3">
        <f>O12-O27</f>
        <v>21490393.639999986</v>
      </c>
      <c r="P28" s="16"/>
      <c r="Q28" s="3">
        <f>Q12-Q27</f>
        <v>11999179.99000001</v>
      </c>
      <c r="R28" s="3">
        <f>R12-R27</f>
        <v>-1929963.2799999714</v>
      </c>
      <c r="S28" s="16"/>
      <c r="T28" s="3">
        <f>T12-T27</f>
        <v>-63926136.160000086</v>
      </c>
      <c r="U28" s="3">
        <f>U12-U27</f>
        <v>26035984.689999998</v>
      </c>
      <c r="V28" s="16"/>
      <c r="W28" s="3">
        <f>W12-W27</f>
        <v>-4111811.9300000072</v>
      </c>
      <c r="X28" s="3">
        <f>X12-X27</f>
        <v>6291819.849999994</v>
      </c>
      <c r="Y28" s="16"/>
      <c r="Z28" s="3">
        <f>Z12-Z27</f>
        <v>-23686728</v>
      </c>
      <c r="AA28" s="3">
        <f>AA12-AA27</f>
        <v>3286058.25</v>
      </c>
      <c r="AB28" s="16"/>
      <c r="AC28" s="3">
        <f>AC12-AC27</f>
        <v>-78999617.520000219</v>
      </c>
      <c r="AD28" s="3">
        <f>AD12-AD27</f>
        <v>9416437.2000000477</v>
      </c>
      <c r="AE28" s="16"/>
      <c r="AF28" s="3">
        <f>AF12-AF27</f>
        <v>44703827.410000026</v>
      </c>
      <c r="AG28" s="3">
        <f>AG12-AG27</f>
        <v>3423969.8899999857</v>
      </c>
      <c r="AH28" s="16"/>
      <c r="AI28" s="3">
        <f>AI12-AI27</f>
        <v>57290551</v>
      </c>
      <c r="AJ28" s="3">
        <f>AJ12-AJ27</f>
        <v>46900710.430000067</v>
      </c>
      <c r="AK28" s="19"/>
      <c r="AL28" s="3">
        <f>AL12-AL27</f>
        <v>-53943265.860000134</v>
      </c>
      <c r="AM28" s="3">
        <f>AM12-AM27</f>
        <v>23623927.940000057</v>
      </c>
      <c r="AN28" s="16"/>
      <c r="AO28" s="3">
        <f>AO12-AO27</f>
        <v>15030930.149999917</v>
      </c>
      <c r="AP28" s="3">
        <f>AP12-AP27</f>
        <v>3044501.9300000072</v>
      </c>
      <c r="AQ28" s="16"/>
      <c r="AR28" s="3">
        <f>AR12-AR27</f>
        <v>9474840.3300000429</v>
      </c>
      <c r="AS28" s="3">
        <f>AS12-AS27</f>
        <v>33489249.150000006</v>
      </c>
      <c r="AT28" s="16"/>
      <c r="AU28" s="3">
        <f>AU12-AU27</f>
        <v>6118380.6200000048</v>
      </c>
      <c r="AV28" s="3">
        <f>AV12-AV27</f>
        <v>6518616.3599999994</v>
      </c>
      <c r="AW28" s="16"/>
      <c r="AX28" s="3">
        <f>AX12-AX27</f>
        <v>45344861.060000002</v>
      </c>
      <c r="AY28" s="3">
        <f>AY12-AY27</f>
        <v>41154186.639999971</v>
      </c>
      <c r="AZ28" s="16"/>
      <c r="BA28" s="3">
        <f>BA12-BA27</f>
        <v>-1500000</v>
      </c>
      <c r="BB28" s="3">
        <f>BB12-BB27</f>
        <v>2367422.0300000161</v>
      </c>
      <c r="BC28" s="16"/>
      <c r="BD28" s="3">
        <f>BD12-BD27</f>
        <v>-33433389.159999967</v>
      </c>
      <c r="BE28" s="3">
        <f>BE12-BE27</f>
        <v>-2511230.0899999738</v>
      </c>
      <c r="BF28" s="16"/>
      <c r="BG28" s="3">
        <f>BG12-BG27</f>
        <v>-9548512.0000000596</v>
      </c>
      <c r="BH28" s="3">
        <f>BH12-BH27</f>
        <v>7326535.5300000012</v>
      </c>
      <c r="BI28" s="16"/>
      <c r="BJ28" s="3">
        <f>BJ12-BJ27</f>
        <v>3454652.0000000298</v>
      </c>
      <c r="BK28" s="3">
        <f>BK12-BK27</f>
        <v>3327168.9399999976</v>
      </c>
      <c r="BL28" s="16"/>
      <c r="BM28" s="3">
        <f>BM12-BM27</f>
        <v>-38779576.030000091</v>
      </c>
      <c r="BN28" s="3">
        <f>BN12-BN27</f>
        <v>25409864.120000005</v>
      </c>
      <c r="BO28" s="16"/>
      <c r="BP28" s="3">
        <f>BP12-BP27</f>
        <v>-33616513.550000012</v>
      </c>
      <c r="BQ28" s="3">
        <f>BQ12-BQ27</f>
        <v>9751023.0899999738</v>
      </c>
      <c r="BR28" s="16"/>
      <c r="BS28" s="3">
        <f>BS12-BS27</f>
        <v>-7374235.6000000238</v>
      </c>
      <c r="BT28" s="3">
        <f>BT12-BT27</f>
        <v>3097058.9400000274</v>
      </c>
      <c r="BU28" s="16"/>
      <c r="BV28" s="3">
        <f>BV12-BV27</f>
        <v>-183267197.38999987</v>
      </c>
      <c r="BW28" s="3">
        <f>BW12-BW27</f>
        <v>150270390.11999989</v>
      </c>
      <c r="BX28" s="16"/>
      <c r="BY28" s="3">
        <f>BY12-BY27</f>
        <v>-379638072.60000038</v>
      </c>
      <c r="BZ28" s="3">
        <f>BZ12-BZ27</f>
        <v>275603403.26000023</v>
      </c>
      <c r="CA28" s="16"/>
      <c r="CB28" s="3">
        <f>BY28+BV28+BS28+BP28+BM28+BJ28+BG28+BD28+BA28+AX28+AU28+AR28+AO28+AL28+AI28+AF28+AC28+Z28+W28+T28+Q28+N28+K28+H28+E28+B28</f>
        <v>-786076374.86000097</v>
      </c>
      <c r="CC28" s="3">
        <f>BZ28+BW28+BT28+BQ28+BN28+BK28+BH28+BE28+BB28+AY28+AV28+AS28+AP28+AM28+AJ28+AG28+AD28+AA28+X28+U28+R28+O28+L28+I28+F28+C28</f>
        <v>919529962.90000033</v>
      </c>
      <c r="CD28" s="19"/>
      <c r="CE28" s="17"/>
      <c r="CF28" s="30"/>
      <c r="CG28" s="30"/>
      <c r="CH28" s="18"/>
      <c r="CI28" s="27"/>
    </row>
    <row r="29" spans="1:87" ht="15.75" hidden="1" x14ac:dyDescent="0.25">
      <c r="A29" s="4" t="s">
        <v>45</v>
      </c>
      <c r="B29" s="1"/>
      <c r="C29" s="1"/>
      <c r="D29" s="12"/>
      <c r="E29" s="1"/>
      <c r="F29" s="1"/>
      <c r="G29" s="12"/>
      <c r="H29" s="1"/>
      <c r="I29" s="1"/>
      <c r="J29" s="12"/>
      <c r="K29" s="1"/>
      <c r="L29" s="1"/>
      <c r="M29" s="12"/>
      <c r="N29" s="1"/>
      <c r="O29" s="1"/>
      <c r="P29" s="12"/>
      <c r="Q29" s="1"/>
      <c r="R29" s="1"/>
      <c r="S29" s="12"/>
      <c r="T29" s="1"/>
      <c r="U29" s="1"/>
      <c r="V29" s="12"/>
      <c r="W29" s="1"/>
      <c r="X29" s="1"/>
      <c r="Y29" s="12"/>
      <c r="Z29" s="1"/>
      <c r="AA29" s="1"/>
      <c r="AB29" s="12"/>
      <c r="AC29" s="1"/>
      <c r="AD29" s="1"/>
      <c r="AE29" s="12"/>
      <c r="AF29" s="1"/>
      <c r="AG29" s="1"/>
      <c r="AH29" s="12"/>
      <c r="AI29" s="1"/>
      <c r="AJ29" s="1"/>
      <c r="AK29" s="11"/>
      <c r="AL29" s="1"/>
      <c r="AM29" s="1"/>
      <c r="AN29" s="12"/>
      <c r="AO29" s="1"/>
      <c r="AP29" s="1"/>
      <c r="AQ29" s="12"/>
      <c r="AR29" s="1"/>
      <c r="AS29" s="1"/>
      <c r="AT29" s="12"/>
      <c r="AU29" s="1"/>
      <c r="AV29" s="1"/>
      <c r="AW29" s="12"/>
      <c r="AX29" s="1"/>
      <c r="AY29" s="1"/>
      <c r="AZ29" s="12"/>
      <c r="BA29" s="1"/>
      <c r="BB29" s="1"/>
      <c r="BC29" s="12"/>
      <c r="BD29" s="1"/>
      <c r="BE29" s="1"/>
      <c r="BF29" s="12"/>
      <c r="BG29" s="1"/>
      <c r="BH29" s="1"/>
      <c r="BI29" s="12"/>
      <c r="BJ29" s="1"/>
      <c r="BK29" s="1"/>
      <c r="BL29" s="12"/>
      <c r="BM29" s="1"/>
      <c r="BN29" s="1"/>
      <c r="BO29" s="12"/>
      <c r="BP29" s="1"/>
      <c r="BQ29" s="1"/>
      <c r="BR29" s="12"/>
      <c r="BS29" s="1"/>
      <c r="BT29" s="1"/>
      <c r="BU29" s="12"/>
      <c r="BV29" s="1"/>
      <c r="BW29" s="1"/>
      <c r="BX29" s="12"/>
      <c r="BY29" s="1"/>
      <c r="BZ29" s="1"/>
      <c r="CA29" s="12"/>
      <c r="CB29" s="1"/>
      <c r="CC29" s="3"/>
      <c r="CD29" s="19"/>
      <c r="CF29" s="23"/>
      <c r="CG29" s="23"/>
      <c r="CH29" s="23"/>
      <c r="CI29" s="23"/>
    </row>
    <row r="30" spans="1:87" ht="15.75" hidden="1" x14ac:dyDescent="0.25">
      <c r="A30" s="7" t="s">
        <v>46</v>
      </c>
      <c r="B30" s="2"/>
      <c r="C30" s="2"/>
      <c r="D30" s="12" t="e">
        <f>SUM(C30/B30)</f>
        <v>#DIV/0!</v>
      </c>
      <c r="E30" s="2"/>
      <c r="F30" s="2"/>
      <c r="G30" s="12" t="e">
        <f>SUM(F30/E30)</f>
        <v>#DIV/0!</v>
      </c>
      <c r="H30" s="2"/>
      <c r="I30" s="2"/>
      <c r="J30" s="12" t="e">
        <f>SUM(I30/H30)</f>
        <v>#DIV/0!</v>
      </c>
      <c r="K30" s="2"/>
      <c r="L30" s="2"/>
      <c r="M30" s="12" t="e">
        <f>SUM(L30/K30)</f>
        <v>#DIV/0!</v>
      </c>
      <c r="N30" s="2"/>
      <c r="O30" s="2"/>
      <c r="P30" s="12" t="e">
        <f>SUM(O30/N30)</f>
        <v>#DIV/0!</v>
      </c>
      <c r="Q30" s="2"/>
      <c r="R30" s="2"/>
      <c r="S30" s="12" t="e">
        <f>SUM(R30/Q30)</f>
        <v>#DIV/0!</v>
      </c>
      <c r="T30" s="2"/>
      <c r="U30" s="2"/>
      <c r="V30" s="12" t="e">
        <f>SUM(U30/T30)</f>
        <v>#DIV/0!</v>
      </c>
      <c r="W30" s="2"/>
      <c r="X30" s="2"/>
      <c r="Y30" s="12" t="e">
        <f>SUM(X30/W30)</f>
        <v>#DIV/0!</v>
      </c>
      <c r="Z30" s="2"/>
      <c r="AA30" s="2"/>
      <c r="AB30" s="12" t="e">
        <f>SUM(AA30/Z30)</f>
        <v>#DIV/0!</v>
      </c>
      <c r="AC30" s="2"/>
      <c r="AD30" s="2"/>
      <c r="AE30" s="12" t="e">
        <f>SUM(AD30/AC30)</f>
        <v>#DIV/0!</v>
      </c>
      <c r="AF30" s="2"/>
      <c r="AG30" s="2"/>
      <c r="AH30" s="12" t="e">
        <f>SUM(AG30/AF30)</f>
        <v>#DIV/0!</v>
      </c>
      <c r="AI30" s="2"/>
      <c r="AJ30" s="2"/>
      <c r="AK30" s="11" t="e">
        <f>SUM(AJ30/AI30)</f>
        <v>#DIV/0!</v>
      </c>
      <c r="AL30" s="2"/>
      <c r="AM30" s="2"/>
      <c r="AN30" s="12" t="e">
        <f>SUM(AM30/AL30)</f>
        <v>#DIV/0!</v>
      </c>
      <c r="AO30" s="2"/>
      <c r="AP30" s="2"/>
      <c r="AQ30" s="12" t="e">
        <f>SUM(AP30/AO30)</f>
        <v>#DIV/0!</v>
      </c>
      <c r="AR30" s="2"/>
      <c r="AS30" s="2"/>
      <c r="AT30" s="12" t="e">
        <f>SUM(AS30/AR30)</f>
        <v>#DIV/0!</v>
      </c>
      <c r="AU30" s="2"/>
      <c r="AV30" s="2"/>
      <c r="AW30" s="12" t="e">
        <f>SUM(AV30/AU30)</f>
        <v>#DIV/0!</v>
      </c>
      <c r="AX30" s="2"/>
      <c r="AY30" s="2"/>
      <c r="AZ30" s="12" t="e">
        <f>SUM(AY30/AX30)</f>
        <v>#DIV/0!</v>
      </c>
      <c r="BA30" s="2"/>
      <c r="BB30" s="2"/>
      <c r="BC30" s="12" t="e">
        <f>SUM(BB30/BA30)</f>
        <v>#DIV/0!</v>
      </c>
      <c r="BD30" s="2"/>
      <c r="BE30" s="2"/>
      <c r="BF30" s="12" t="e">
        <f>SUM(BE30/BD30)</f>
        <v>#DIV/0!</v>
      </c>
      <c r="BG30" s="2"/>
      <c r="BH30" s="2"/>
      <c r="BI30" s="12" t="e">
        <f>SUM(BH30/BG30)</f>
        <v>#DIV/0!</v>
      </c>
      <c r="BJ30" s="2"/>
      <c r="BK30" s="2"/>
      <c r="BL30" s="12" t="e">
        <f>SUM(BK30/BJ30)</f>
        <v>#DIV/0!</v>
      </c>
      <c r="BM30" s="2"/>
      <c r="BN30" s="2"/>
      <c r="BO30" s="12" t="e">
        <f>SUM(BN30/BM30)</f>
        <v>#DIV/0!</v>
      </c>
      <c r="BP30" s="2"/>
      <c r="BQ30" s="2"/>
      <c r="BR30" s="12" t="e">
        <f>SUM(BQ30/BP30)</f>
        <v>#DIV/0!</v>
      </c>
      <c r="BS30" s="2"/>
      <c r="BT30" s="2"/>
      <c r="BU30" s="12" t="e">
        <f>SUM(BT30/BS30)</f>
        <v>#DIV/0!</v>
      </c>
      <c r="BV30" s="2"/>
      <c r="BW30" s="2"/>
      <c r="BX30" s="12" t="e">
        <f>SUM(BW30/BV30)</f>
        <v>#DIV/0!</v>
      </c>
      <c r="BY30" s="2"/>
      <c r="BZ30" s="2"/>
      <c r="CA30" s="12" t="e">
        <f>SUM(BZ30/BY30)</f>
        <v>#DIV/0!</v>
      </c>
      <c r="CB30" s="1">
        <f>BY30+BV30+BS30+BP30+BM30+BJ30+BG30+BD30+BA30+AX30+AU30+AR30+AO30+AL30+AI30+AF30+AC30+Z30+W30+T30+Q30+N30+K30+H30+E30+B30</f>
        <v>0</v>
      </c>
      <c r="CC30" s="3">
        <f>BZ30+BW30+BT30+BQ30+BN30+BK30+BH30+BE30+BB30+AY30+AV30+AS30+AP30+AM30+AJ30+AG30+AD30+AA30+X30+U30+R30+O30+L30+I30+F30+C30</f>
        <v>0</v>
      </c>
      <c r="CD30" s="19" t="e">
        <f>SUM(CC30/CB30)</f>
        <v>#DIV/0!</v>
      </c>
      <c r="CF30" s="23"/>
      <c r="CG30" s="23"/>
      <c r="CH30" s="23"/>
      <c r="CI30" s="23"/>
    </row>
    <row r="31" spans="1:87" ht="16.5" hidden="1" thickBot="1" x14ac:dyDescent="0.3">
      <c r="A31" s="7" t="s">
        <v>47</v>
      </c>
      <c r="B31" s="37"/>
      <c r="C31" s="24"/>
      <c r="D31" s="12" t="e">
        <f>SUM(C31/B31)</f>
        <v>#DIV/0!</v>
      </c>
      <c r="E31" s="24"/>
      <c r="F31" s="24"/>
      <c r="G31" s="12" t="e">
        <f>SUM(F31/E31)</f>
        <v>#DIV/0!</v>
      </c>
      <c r="H31" s="24"/>
      <c r="I31" s="24"/>
      <c r="J31" s="12" t="e">
        <f>SUM(I31/H31)</f>
        <v>#DIV/0!</v>
      </c>
      <c r="K31" s="24"/>
      <c r="L31" s="24"/>
      <c r="M31" s="12" t="e">
        <f>SUM(L31/K31)</f>
        <v>#DIV/0!</v>
      </c>
      <c r="N31" s="24"/>
      <c r="O31" s="24"/>
      <c r="P31" s="12" t="e">
        <f>SUM(O31/N31)</f>
        <v>#DIV/0!</v>
      </c>
      <c r="Q31" s="24"/>
      <c r="R31" s="24"/>
      <c r="S31" s="12" t="e">
        <f>SUM(R31/Q31)</f>
        <v>#DIV/0!</v>
      </c>
      <c r="T31" s="24"/>
      <c r="U31" s="24"/>
      <c r="V31" s="12" t="e">
        <f>SUM(U31/T31)</f>
        <v>#DIV/0!</v>
      </c>
      <c r="W31" s="24"/>
      <c r="X31" s="24"/>
      <c r="Y31" s="12" t="e">
        <f>SUM(X31/W31)</f>
        <v>#DIV/0!</v>
      </c>
      <c r="Z31" s="24"/>
      <c r="AA31" s="24"/>
      <c r="AB31" s="12" t="e">
        <f>SUM(AA31/Z31)</f>
        <v>#DIV/0!</v>
      </c>
      <c r="AC31" s="24"/>
      <c r="AD31" s="24"/>
      <c r="AE31" s="12" t="e">
        <f>SUM(AD31/AC31)</f>
        <v>#DIV/0!</v>
      </c>
      <c r="AF31" s="38"/>
      <c r="AG31" s="38"/>
      <c r="AH31" s="12" t="e">
        <f>SUM(AG31/AF31)</f>
        <v>#DIV/0!</v>
      </c>
      <c r="AI31" s="24"/>
      <c r="AJ31" s="24"/>
      <c r="AK31" s="11" t="e">
        <f>SUM(AJ31/AI31)</f>
        <v>#DIV/0!</v>
      </c>
      <c r="AL31" s="24"/>
      <c r="AM31" s="24"/>
      <c r="AN31" s="12" t="e">
        <f>SUM(AM31/AL31)</f>
        <v>#DIV/0!</v>
      </c>
      <c r="AO31" s="24"/>
      <c r="AP31" s="24"/>
      <c r="AQ31" s="12" t="e">
        <f>SUM(AP31/AO31)</f>
        <v>#DIV/0!</v>
      </c>
      <c r="AR31" s="24"/>
      <c r="AS31" s="24"/>
      <c r="AT31" s="12" t="e">
        <f>SUM(AS31/AR31)</f>
        <v>#DIV/0!</v>
      </c>
      <c r="AU31" s="24"/>
      <c r="AV31" s="24"/>
      <c r="AW31" s="12" t="e">
        <f>SUM(AV31/AU31)</f>
        <v>#DIV/0!</v>
      </c>
      <c r="AX31" s="24"/>
      <c r="AY31" s="24"/>
      <c r="AZ31" s="12" t="e">
        <f>SUM(AY31/AX31)</f>
        <v>#DIV/0!</v>
      </c>
      <c r="BA31" s="24"/>
      <c r="BB31" s="24"/>
      <c r="BC31" s="12" t="e">
        <f>SUM(BB31/BA31)</f>
        <v>#DIV/0!</v>
      </c>
      <c r="BD31" s="24"/>
      <c r="BE31" s="24"/>
      <c r="BF31" s="12" t="e">
        <f>SUM(BE31/BD31)</f>
        <v>#DIV/0!</v>
      </c>
      <c r="BG31" s="24"/>
      <c r="BH31" s="24"/>
      <c r="BI31" s="12" t="e">
        <f>SUM(BH31/BG31)</f>
        <v>#DIV/0!</v>
      </c>
      <c r="BJ31" s="24"/>
      <c r="BK31" s="24"/>
      <c r="BL31" s="12" t="e">
        <f>SUM(BK31/BJ31)</f>
        <v>#DIV/0!</v>
      </c>
      <c r="BM31" s="24"/>
      <c r="BN31" s="24"/>
      <c r="BO31" s="12" t="e">
        <f>SUM(BN31/BM31)</f>
        <v>#DIV/0!</v>
      </c>
      <c r="BP31" s="24"/>
      <c r="BQ31" s="24"/>
      <c r="BR31" s="12" t="e">
        <f>SUM(BQ31/BP31)</f>
        <v>#DIV/0!</v>
      </c>
      <c r="BS31" s="24"/>
      <c r="BT31" s="24"/>
      <c r="BU31" s="12" t="e">
        <f>SUM(BT31/BS31)</f>
        <v>#DIV/0!</v>
      </c>
      <c r="BV31" s="24"/>
      <c r="BW31" s="24"/>
      <c r="BX31" s="12" t="e">
        <f>SUM(BW31/BV31)</f>
        <v>#DIV/0!</v>
      </c>
      <c r="BY31" s="24"/>
      <c r="BZ31" s="24"/>
      <c r="CA31" s="12" t="e">
        <f>SUM(BZ31/BY31)</f>
        <v>#DIV/0!</v>
      </c>
      <c r="CB31" s="3">
        <f>BY31+BV31+BS31+BP31+BM31+BJ31+BG31+BD31+BA31+AX31+AU31+AR31+AO31+AL31+AI31+AF31+AC31+Z31+W31+T31+Q31+N31+K31+H31+E31+B31</f>
        <v>0</v>
      </c>
      <c r="CC31" s="3">
        <f>BZ31+BW31+BT31+BQ31+BN31+BK31+BH31+BE31+BB31+AY31+AV31+AS31+AP31+AM31+AJ31+AG31+AD31+AA31+X31+U31+R31+O31+L31+I31+F31+C31</f>
        <v>0</v>
      </c>
      <c r="CD31" s="19" t="e">
        <f>SUM(CC31/CB31)</f>
        <v>#DIV/0!</v>
      </c>
      <c r="CF31" s="27"/>
      <c r="CG31" s="27"/>
      <c r="CH31" s="23"/>
      <c r="CI31" s="23"/>
    </row>
    <row r="32" spans="1:87" ht="32.25" hidden="1" thickBot="1" x14ac:dyDescent="0.3">
      <c r="A32" s="7" t="s">
        <v>48</v>
      </c>
      <c r="B32" s="37">
        <f>(B31+B30)/B27*100</f>
        <v>0</v>
      </c>
      <c r="C32" s="24">
        <f>(C31+C30)/C27*100</f>
        <v>0</v>
      </c>
      <c r="D32" s="12"/>
      <c r="E32" s="24">
        <f>(E31+E30)/E27*100</f>
        <v>0</v>
      </c>
      <c r="F32" s="24">
        <f>(F31+F30)/F27*100</f>
        <v>0</v>
      </c>
      <c r="G32" s="12"/>
      <c r="H32" s="24">
        <f>(H31+H30)/H27*100</f>
        <v>0</v>
      </c>
      <c r="I32" s="24">
        <f>(I31+I30)/I27*100</f>
        <v>0</v>
      </c>
      <c r="J32" s="12"/>
      <c r="K32" s="24">
        <f>(K31+K30)/K27*100</f>
        <v>0</v>
      </c>
      <c r="L32" s="24">
        <f>(L31+L30)/L27*100</f>
        <v>0</v>
      </c>
      <c r="M32" s="12"/>
      <c r="N32" s="24">
        <f>(N31+N30)/N27*100</f>
        <v>0</v>
      </c>
      <c r="O32" s="24">
        <f>(O31+O30)/O27*100</f>
        <v>0</v>
      </c>
      <c r="P32" s="12"/>
      <c r="Q32" s="24">
        <f>(Q31+Q30)/Q27*100</f>
        <v>0</v>
      </c>
      <c r="R32" s="24">
        <f>(R31+R30)/R27*100</f>
        <v>0</v>
      </c>
      <c r="S32" s="12"/>
      <c r="T32" s="24">
        <f>(T31+T30)/T27*100</f>
        <v>0</v>
      </c>
      <c r="U32" s="24">
        <f>(U31+U30)/U27*100</f>
        <v>0</v>
      </c>
      <c r="V32" s="12"/>
      <c r="W32" s="24">
        <f>(W31+W30)/W27*100</f>
        <v>0</v>
      </c>
      <c r="X32" s="24">
        <f>(X31+X30)/X27*100</f>
        <v>0</v>
      </c>
      <c r="Y32" s="12"/>
      <c r="Z32" s="24">
        <f>(Z31+Z30)/Z27*100</f>
        <v>0</v>
      </c>
      <c r="AA32" s="24">
        <f>(AA31+AA30)/AA27*100</f>
        <v>0</v>
      </c>
      <c r="AB32" s="12"/>
      <c r="AC32" s="24">
        <f>(AC31+AC30)/AC27*100</f>
        <v>0</v>
      </c>
      <c r="AD32" s="24">
        <f>(AD31+AD30)/AD27*100</f>
        <v>0</v>
      </c>
      <c r="AE32" s="12"/>
      <c r="AF32" s="24">
        <f>(AF31+AF30)/AF27*100</f>
        <v>0</v>
      </c>
      <c r="AG32" s="24">
        <f>(AG31+AG30)/AG27*100</f>
        <v>0</v>
      </c>
      <c r="AH32" s="12"/>
      <c r="AI32" s="24">
        <f>(AI31+AI30)/AI27*100</f>
        <v>0</v>
      </c>
      <c r="AJ32" s="24">
        <f>(AJ31+AJ30)/AJ27*100</f>
        <v>0</v>
      </c>
      <c r="AK32" s="11"/>
      <c r="AL32" s="24">
        <f>(AL31+AL30)/AL27*100</f>
        <v>0</v>
      </c>
      <c r="AM32" s="24">
        <f>(AM31+AM30)/AM27*100</f>
        <v>0</v>
      </c>
      <c r="AN32" s="12"/>
      <c r="AO32" s="24">
        <f>(AO31+AO30)/AO27*100</f>
        <v>0</v>
      </c>
      <c r="AP32" s="24">
        <f>(AP31+AP30)/AP27*100</f>
        <v>0</v>
      </c>
      <c r="AQ32" s="12"/>
      <c r="AR32" s="24">
        <f>(AR31+AR30)/AR27*100</f>
        <v>0</v>
      </c>
      <c r="AS32" s="24">
        <f>(AS31+AS30)/AS27*100</f>
        <v>0</v>
      </c>
      <c r="AT32" s="12"/>
      <c r="AU32" s="24">
        <f>(AU31+AU30)/AU27*100</f>
        <v>0</v>
      </c>
      <c r="AV32" s="24">
        <f>(AV31+AV30)/AV27*100</f>
        <v>0</v>
      </c>
      <c r="AW32" s="12"/>
      <c r="AX32" s="24">
        <f>(AX31+AX30)/AX27*100</f>
        <v>0</v>
      </c>
      <c r="AY32" s="24">
        <f>(AY31+AY30)/AY27*100</f>
        <v>0</v>
      </c>
      <c r="AZ32" s="12"/>
      <c r="BA32" s="24">
        <f>(BA31+BA30)/BA27*100</f>
        <v>0</v>
      </c>
      <c r="BB32" s="24">
        <f>(BB31+BB30)/BB27*100</f>
        <v>0</v>
      </c>
      <c r="BC32" s="12"/>
      <c r="BD32" s="24">
        <f>(BD31+BD30)/BD27*100</f>
        <v>0</v>
      </c>
      <c r="BE32" s="24">
        <f>(BE31+BE30)/BE27*100</f>
        <v>0</v>
      </c>
      <c r="BF32" s="12" t="e">
        <f>SUM(BE32/BD32)</f>
        <v>#DIV/0!</v>
      </c>
      <c r="BG32" s="24">
        <f>(BG31+BG30)/BG27*100</f>
        <v>0</v>
      </c>
      <c r="BH32" s="24">
        <f>(BH31+BH30)/BH27*100</f>
        <v>0</v>
      </c>
      <c r="BI32" s="12"/>
      <c r="BJ32" s="24">
        <f>(BJ31+BJ30)/BJ27*100</f>
        <v>0</v>
      </c>
      <c r="BK32" s="24">
        <f>(BK31+BK30)/BK27*100</f>
        <v>0</v>
      </c>
      <c r="BL32" s="12"/>
      <c r="BM32" s="24">
        <f>(BM31+BM30)/BM27*100</f>
        <v>0</v>
      </c>
      <c r="BN32" s="24">
        <f>(BN31+BN30)/BN27*100</f>
        <v>0</v>
      </c>
      <c r="BO32" s="12"/>
      <c r="BP32" s="24">
        <f>(BP31+BP30)/BP27*100</f>
        <v>0</v>
      </c>
      <c r="BQ32" s="24">
        <f>(BQ31+BQ30)/BQ27*100</f>
        <v>0</v>
      </c>
      <c r="BR32" s="12"/>
      <c r="BS32" s="38">
        <f>(BS31+BS30)/BS27*100</f>
        <v>0</v>
      </c>
      <c r="BT32" s="38">
        <f>(BT31+BT30)/BT27*100</f>
        <v>0</v>
      </c>
      <c r="BU32" s="12"/>
      <c r="BV32" s="24">
        <f>(BV31+BV30)/BV27*100</f>
        <v>0</v>
      </c>
      <c r="BW32" s="24">
        <f>(BW31+BW30)/BW27*100</f>
        <v>0</v>
      </c>
      <c r="BX32" s="12"/>
      <c r="BY32" s="24">
        <f>(BY31+BY30)/BY27*100</f>
        <v>0</v>
      </c>
      <c r="BZ32" s="24">
        <f>(BZ31+BZ30)/BZ27*100</f>
        <v>0</v>
      </c>
      <c r="CA32" s="12"/>
      <c r="CB32" s="3">
        <f>(CB31+CB30)/CB27*100</f>
        <v>0</v>
      </c>
      <c r="CC32" s="3">
        <f>(CC31+CC30)/CC27*100</f>
        <v>0</v>
      </c>
      <c r="CD32" s="19"/>
      <c r="CF32" s="27"/>
      <c r="CG32" s="27"/>
      <c r="CH32" s="23"/>
      <c r="CI32" s="23"/>
    </row>
    <row r="33" spans="1:87" ht="15.75" hidden="1" x14ac:dyDescent="0.25">
      <c r="A33" s="8"/>
      <c r="B33" s="2"/>
      <c r="C33" s="2"/>
      <c r="D33" s="12"/>
      <c r="E33" s="2"/>
      <c r="F33" s="2"/>
      <c r="G33" s="12"/>
      <c r="H33" s="2"/>
      <c r="I33" s="2"/>
      <c r="J33" s="12"/>
      <c r="K33" s="2"/>
      <c r="L33" s="2"/>
      <c r="M33" s="12"/>
      <c r="N33" s="2"/>
      <c r="O33" s="2"/>
      <c r="P33" s="12"/>
      <c r="Q33" s="9"/>
      <c r="R33" s="2"/>
      <c r="S33" s="12"/>
      <c r="T33" s="2"/>
      <c r="U33" s="10"/>
      <c r="V33" s="12"/>
      <c r="W33" s="2"/>
      <c r="X33" s="2"/>
      <c r="Y33" s="2"/>
      <c r="Z33" s="2"/>
      <c r="AA33" s="2"/>
      <c r="AB33" s="12"/>
      <c r="AC33" s="2"/>
      <c r="AD33" s="2"/>
      <c r="AE33" s="12"/>
      <c r="AF33" s="2"/>
      <c r="AG33" s="2"/>
      <c r="AH33" s="12"/>
      <c r="AI33" s="2"/>
      <c r="AJ33" s="2"/>
      <c r="AK33" s="11"/>
      <c r="AL33" s="2"/>
      <c r="AM33" s="2"/>
      <c r="AN33" s="12"/>
      <c r="AO33" s="2"/>
      <c r="AP33" s="2"/>
      <c r="AQ33" s="12"/>
      <c r="AR33" s="2"/>
      <c r="AS33" s="2"/>
      <c r="AT33" s="12"/>
      <c r="AU33" s="2"/>
      <c r="AV33" s="2"/>
      <c r="AW33" s="12"/>
      <c r="AX33" s="2"/>
      <c r="AY33" s="2"/>
      <c r="AZ33" s="12"/>
      <c r="BA33" s="2"/>
      <c r="BB33" s="2"/>
      <c r="BC33" s="12"/>
      <c r="BD33" s="2"/>
      <c r="BE33" s="2"/>
      <c r="BF33" s="12"/>
      <c r="BG33" s="2"/>
      <c r="BH33" s="2"/>
      <c r="BI33" s="12"/>
      <c r="BJ33" s="2"/>
      <c r="BK33" s="2"/>
      <c r="BL33" s="12"/>
      <c r="BM33" s="2"/>
      <c r="BN33" s="2"/>
      <c r="BO33" s="12"/>
      <c r="BP33" s="2"/>
      <c r="BQ33" s="2"/>
      <c r="BR33" s="12"/>
      <c r="BS33" s="2"/>
      <c r="BT33" s="2"/>
      <c r="BU33" s="12"/>
      <c r="BV33" s="2"/>
      <c r="BW33" s="2"/>
      <c r="BX33" s="12"/>
      <c r="BY33" s="2"/>
      <c r="BZ33" s="2"/>
      <c r="CA33" s="12"/>
      <c r="CB33" s="2"/>
      <c r="CC33" s="3"/>
      <c r="CD33" s="19"/>
      <c r="CF33" s="23"/>
      <c r="CG33" s="23"/>
      <c r="CH33" s="23"/>
      <c r="CI33" s="23"/>
    </row>
    <row r="34" spans="1:87" x14ac:dyDescent="0.2">
      <c r="R34" s="34"/>
      <c r="S34" s="39"/>
      <c r="T34" s="34"/>
      <c r="AY34" s="34"/>
      <c r="AZ34" s="15"/>
      <c r="BE34" s="34"/>
      <c r="BF34" s="15"/>
      <c r="BG34" s="34"/>
      <c r="CF34" s="23"/>
      <c r="CG34" s="23"/>
      <c r="CH34" s="23"/>
      <c r="CI34" s="23"/>
    </row>
    <row r="35" spans="1:87" x14ac:dyDescent="0.2">
      <c r="B35" s="41"/>
      <c r="C35" s="41"/>
      <c r="E35" s="41"/>
      <c r="F35" s="41"/>
      <c r="H35" s="41"/>
      <c r="I35" s="41"/>
      <c r="K35" s="41"/>
      <c r="L35" s="41"/>
      <c r="N35" s="41"/>
      <c r="O35" s="41"/>
      <c r="Q35" s="41"/>
      <c r="R35" s="41"/>
      <c r="T35" s="41"/>
      <c r="U35" s="41"/>
      <c r="W35" s="41"/>
      <c r="X35" s="41"/>
      <c r="Z35" s="41"/>
      <c r="AA35" s="41"/>
      <c r="AC35" s="41"/>
      <c r="AD35" s="41"/>
      <c r="AF35" s="41"/>
      <c r="AG35" s="41"/>
      <c r="AI35" s="41"/>
      <c r="AJ35" s="41"/>
      <c r="AL35" s="41"/>
      <c r="AM35" s="41"/>
      <c r="AO35" s="41"/>
      <c r="AP35" s="41"/>
      <c r="AR35" s="41"/>
      <c r="AS35" s="41"/>
      <c r="AU35" s="41"/>
      <c r="AV35" s="41"/>
      <c r="AX35" s="41"/>
      <c r="AY35" s="41"/>
      <c r="AZ35" s="34"/>
      <c r="BA35" s="41"/>
      <c r="BB35" s="41"/>
      <c r="BD35" s="41"/>
      <c r="BE35" s="42"/>
      <c r="BF35" s="15"/>
      <c r="BG35" s="42"/>
      <c r="BH35" s="41"/>
      <c r="BJ35" s="41"/>
      <c r="BK35" s="41"/>
      <c r="BM35" s="41"/>
      <c r="BN35" s="41"/>
      <c r="BP35" s="41"/>
      <c r="BQ35" s="41"/>
      <c r="BS35" s="41"/>
      <c r="BT35" s="41"/>
      <c r="BV35" s="41"/>
      <c r="BW35" s="41"/>
      <c r="BY35" s="41"/>
      <c r="BZ35" s="41"/>
      <c r="CB35" s="41"/>
      <c r="CC35" s="41"/>
      <c r="CF35" s="23"/>
      <c r="CG35" s="23"/>
      <c r="CH35" s="23"/>
      <c r="CI35" s="23"/>
    </row>
    <row r="36" spans="1:87" x14ac:dyDescent="0.2">
      <c r="BE36" s="34"/>
      <c r="BF36" s="15"/>
      <c r="BG36" s="34"/>
      <c r="CF36" s="23"/>
      <c r="CG36" s="23"/>
      <c r="CH36" s="23"/>
      <c r="CI36" s="23"/>
    </row>
    <row r="37" spans="1:87" x14ac:dyDescent="0.2">
      <c r="BD37" s="41"/>
      <c r="BE37" s="42"/>
      <c r="BF37" s="15"/>
      <c r="BG37" s="34"/>
    </row>
    <row r="38" spans="1:87" x14ac:dyDescent="0.2">
      <c r="BE38" s="34"/>
      <c r="BF38" s="34"/>
      <c r="BG38" s="34"/>
    </row>
    <row r="39" spans="1:87" x14ac:dyDescent="0.2">
      <c r="BE39" s="34"/>
      <c r="BF39" s="34"/>
      <c r="BG39" s="34"/>
    </row>
  </sheetData>
  <mergeCells count="110">
    <mergeCell ref="CD4:CD5"/>
    <mergeCell ref="BS4:BS5"/>
    <mergeCell ref="BT4:BT5"/>
    <mergeCell ref="BU4:BU5"/>
    <mergeCell ref="BV4:BV5"/>
    <mergeCell ref="BW4:BW5"/>
    <mergeCell ref="BX4:BX5"/>
    <mergeCell ref="CA4:CA5"/>
    <mergeCell ref="CB4:CB5"/>
    <mergeCell ref="BY4:BY5"/>
    <mergeCell ref="BI4:BI5"/>
    <mergeCell ref="BJ4:BJ5"/>
    <mergeCell ref="BM4:BM5"/>
    <mergeCell ref="CC4:CC5"/>
    <mergeCell ref="BN4:BN5"/>
    <mergeCell ref="BK4:BK5"/>
    <mergeCell ref="BL4:BL5"/>
    <mergeCell ref="BZ4:BZ5"/>
    <mergeCell ref="BQ4:BQ5"/>
    <mergeCell ref="BR4:BR5"/>
    <mergeCell ref="BO4:BO5"/>
    <mergeCell ref="BP4:BP5"/>
    <mergeCell ref="BF4:BF5"/>
    <mergeCell ref="BH4:BH5"/>
    <mergeCell ref="AU4:AU5"/>
    <mergeCell ref="AV4:AV5"/>
    <mergeCell ref="BB4:BB5"/>
    <mergeCell ref="BC4:BC5"/>
    <mergeCell ref="BD4:BD5"/>
    <mergeCell ref="BE4:BE5"/>
    <mergeCell ref="AO4:AO5"/>
    <mergeCell ref="AP4:AP5"/>
    <mergeCell ref="AQ4:AQ5"/>
    <mergeCell ref="AM4:AM5"/>
    <mergeCell ref="AF4:AF5"/>
    <mergeCell ref="AJ4:AJ5"/>
    <mergeCell ref="AK4:AK5"/>
    <mergeCell ref="O4:O5"/>
    <mergeCell ref="P4:P5"/>
    <mergeCell ref="AC4:AC5"/>
    <mergeCell ref="AA4:AA5"/>
    <mergeCell ref="AB4:AB5"/>
    <mergeCell ref="U4:U5"/>
    <mergeCell ref="V4:V5"/>
    <mergeCell ref="K4:K5"/>
    <mergeCell ref="L4:L5"/>
    <mergeCell ref="M4:M5"/>
    <mergeCell ref="N4:N5"/>
    <mergeCell ref="W4:W5"/>
    <mergeCell ref="X4:X5"/>
    <mergeCell ref="Y4:Y5"/>
    <mergeCell ref="Z4:Z5"/>
    <mergeCell ref="AG4:AG5"/>
    <mergeCell ref="AC3:AE3"/>
    <mergeCell ref="Q4:Q5"/>
    <mergeCell ref="R4:R5"/>
    <mergeCell ref="S4:S5"/>
    <mergeCell ref="T4:T5"/>
    <mergeCell ref="T3:V3"/>
    <mergeCell ref="W3:Y3"/>
    <mergeCell ref="AD4:AD5"/>
    <mergeCell ref="AE4:AE5"/>
    <mergeCell ref="H4:H5"/>
    <mergeCell ref="N3:P3"/>
    <mergeCell ref="Q3:S3"/>
    <mergeCell ref="AZ4:AZ5"/>
    <mergeCell ref="AS4:AS5"/>
    <mergeCell ref="AT4:AT5"/>
    <mergeCell ref="CB3:CD3"/>
    <mergeCell ref="I4:I5"/>
    <mergeCell ref="J4:J5"/>
    <mergeCell ref="BY3:CA3"/>
    <mergeCell ref="AR3:AT3"/>
    <mergeCell ref="AU3:AW3"/>
    <mergeCell ref="AX3:AZ3"/>
    <mergeCell ref="BJ3:BL3"/>
    <mergeCell ref="BM3:BO3"/>
    <mergeCell ref="AL4:AL5"/>
    <mergeCell ref="AR4:AR5"/>
    <mergeCell ref="AW4:AW5"/>
    <mergeCell ref="AX4:AX5"/>
    <mergeCell ref="BG4:BG5"/>
    <mergeCell ref="BA4:BA5"/>
    <mergeCell ref="AN4:AN5"/>
    <mergeCell ref="AY4:AY5"/>
    <mergeCell ref="Z3:AB3"/>
    <mergeCell ref="B4:B5"/>
    <mergeCell ref="C4:C5"/>
    <mergeCell ref="D4:D5"/>
    <mergeCell ref="E4:E5"/>
    <mergeCell ref="B2:CD2"/>
    <mergeCell ref="A3:A5"/>
    <mergeCell ref="B3:D3"/>
    <mergeCell ref="E3:G3"/>
    <mergeCell ref="H3:J3"/>
    <mergeCell ref="K3:M3"/>
    <mergeCell ref="BV3:BX3"/>
    <mergeCell ref="AL3:AN3"/>
    <mergeCell ref="AO3:AQ3"/>
    <mergeCell ref="BS3:BU3"/>
    <mergeCell ref="BP3:BR3"/>
    <mergeCell ref="AH4:AH5"/>
    <mergeCell ref="AI4:AI5"/>
    <mergeCell ref="AF3:AH3"/>
    <mergeCell ref="AI3:AK3"/>
    <mergeCell ref="BA3:BC3"/>
    <mergeCell ref="BD3:BF3"/>
    <mergeCell ref="BG3:BI3"/>
    <mergeCell ref="F4:F5"/>
    <mergeCell ref="G4:G5"/>
  </mergeCells>
  <phoneticPr fontId="7" type="noConversion"/>
  <pageMargins left="0.2" right="0.25" top="0.55118110236220474" bottom="0.98425196850393704" header="0.39370078740157483" footer="0.51181102362204722"/>
  <pageSetup paperSize="9" scale="75" orientation="landscape" r:id="rId1"/>
  <headerFooter alignWithMargins="0"/>
  <colBreaks count="3" manualBreakCount="3">
    <brk id="49" max="1048575" man="1"/>
    <brk id="61" max="1048575" man="1"/>
    <brk id="73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</sheetPr>
  <dimension ref="A2:CI39"/>
  <sheetViews>
    <sheetView zoomScale="85" zoomScaleNormal="85" workbookViewId="0">
      <pane xSplit="1" ySplit="5" topLeftCell="B6" activePane="bottomRight" state="frozen"/>
      <selection pane="topRight" activeCell="B1" sqref="B1"/>
      <selection pane="bottomLeft" activeCell="A5" sqref="A5"/>
      <selection pane="bottomRight" activeCell="CA46" sqref="CA46"/>
    </sheetView>
  </sheetViews>
  <sheetFormatPr defaultColWidth="8.85546875" defaultRowHeight="12.75" x14ac:dyDescent="0.2"/>
  <cols>
    <col min="1" max="1" width="53.42578125" style="22" customWidth="1"/>
    <col min="2" max="2" width="16.28515625" style="22" customWidth="1"/>
    <col min="3" max="3" width="15.7109375" style="22" customWidth="1"/>
    <col min="4" max="4" width="8.5703125" style="22" customWidth="1"/>
    <col min="5" max="6" width="16.28515625" style="22" customWidth="1"/>
    <col min="7" max="7" width="9.42578125" style="22" customWidth="1"/>
    <col min="8" max="8" width="16.85546875" style="22" customWidth="1"/>
    <col min="9" max="9" width="16.28515625" style="22" customWidth="1"/>
    <col min="10" max="10" width="9.28515625" style="22" customWidth="1"/>
    <col min="11" max="11" width="16.5703125" style="22" customWidth="1"/>
    <col min="12" max="12" width="16" style="22" customWidth="1"/>
    <col min="13" max="13" width="10.42578125" style="22" customWidth="1"/>
    <col min="14" max="14" width="15.85546875" style="22" customWidth="1"/>
    <col min="15" max="15" width="15.5703125" style="22" customWidth="1"/>
    <col min="16" max="16" width="9.42578125" style="22" customWidth="1"/>
    <col min="17" max="17" width="15.28515625" style="22" customWidth="1"/>
    <col min="18" max="18" width="14.28515625" style="22" customWidth="1"/>
    <col min="19" max="19" width="10.28515625" style="22" customWidth="1"/>
    <col min="20" max="20" width="16.140625" style="22" customWidth="1"/>
    <col min="21" max="21" width="15.28515625" style="22" customWidth="1"/>
    <col min="22" max="22" width="9.5703125" style="22" customWidth="1"/>
    <col min="23" max="23" width="16.5703125" style="22" customWidth="1"/>
    <col min="24" max="24" width="14.140625" style="22" customWidth="1"/>
    <col min="25" max="25" width="9.42578125" style="22" customWidth="1"/>
    <col min="26" max="27" width="16.42578125" style="22" customWidth="1"/>
    <col min="28" max="28" width="9.28515625" style="22" customWidth="1"/>
    <col min="29" max="29" width="16.85546875" style="22" customWidth="1"/>
    <col min="30" max="30" width="17.28515625" style="22" customWidth="1"/>
    <col min="31" max="31" width="9.5703125" style="22" customWidth="1"/>
    <col min="32" max="32" width="16.140625" style="22" customWidth="1"/>
    <col min="33" max="33" width="16.28515625" style="22" customWidth="1"/>
    <col min="34" max="34" width="9.28515625" style="22" customWidth="1"/>
    <col min="35" max="35" width="16.42578125" style="22" customWidth="1"/>
    <col min="36" max="36" width="15.7109375" style="22" customWidth="1"/>
    <col min="37" max="37" width="9.85546875" style="22" customWidth="1"/>
    <col min="38" max="38" width="17.140625" style="22" customWidth="1"/>
    <col min="39" max="39" width="17" style="22" customWidth="1"/>
    <col min="40" max="40" width="8.85546875" style="22"/>
    <col min="41" max="41" width="15.28515625" style="22" customWidth="1"/>
    <col min="42" max="42" width="15.7109375" style="22" customWidth="1"/>
    <col min="43" max="43" width="9.28515625" style="22" customWidth="1"/>
    <col min="44" max="44" width="16.28515625" style="22" customWidth="1"/>
    <col min="45" max="45" width="15.85546875" style="22" customWidth="1"/>
    <col min="46" max="46" width="9.5703125" style="22" customWidth="1"/>
    <col min="47" max="47" width="15.5703125" style="22" customWidth="1"/>
    <col min="48" max="48" width="15.140625" style="22" customWidth="1"/>
    <col min="49" max="49" width="10.42578125" style="22" customWidth="1"/>
    <col min="50" max="50" width="15.5703125" style="22" customWidth="1"/>
    <col min="51" max="51" width="15.140625" style="22" customWidth="1"/>
    <col min="52" max="52" width="10" style="22" customWidth="1"/>
    <col min="53" max="53" width="15.7109375" style="22" customWidth="1"/>
    <col min="54" max="54" width="14.28515625" style="22" customWidth="1"/>
    <col min="55" max="55" width="8.7109375" style="22" customWidth="1"/>
    <col min="56" max="56" width="16.85546875" style="22" customWidth="1"/>
    <col min="57" max="57" width="16" style="22" customWidth="1"/>
    <col min="58" max="58" width="8.85546875" style="22"/>
    <col min="59" max="59" width="16.5703125" style="22" customWidth="1"/>
    <col min="60" max="60" width="15.85546875" style="22" customWidth="1"/>
    <col min="61" max="61" width="8.85546875" style="22"/>
    <col min="62" max="62" width="15.140625" style="22" customWidth="1"/>
    <col min="63" max="63" width="15.28515625" style="22" customWidth="1"/>
    <col min="64" max="64" width="8.85546875" style="22"/>
    <col min="65" max="65" width="15.28515625" style="22" customWidth="1"/>
    <col min="66" max="66" width="15.42578125" style="22" customWidth="1"/>
    <col min="67" max="67" width="8.85546875" style="22"/>
    <col min="68" max="68" width="15.5703125" style="22" customWidth="1"/>
    <col min="69" max="69" width="15.7109375" style="22" customWidth="1"/>
    <col min="70" max="70" width="8.85546875" style="22"/>
    <col min="71" max="71" width="15.5703125" style="22" customWidth="1"/>
    <col min="72" max="72" width="15.140625" style="22" customWidth="1"/>
    <col min="73" max="73" width="8.85546875" style="22"/>
    <col min="74" max="74" width="16.85546875" style="22" customWidth="1"/>
    <col min="75" max="75" width="15.85546875" style="22" customWidth="1"/>
    <col min="76" max="76" width="8.85546875" style="22"/>
    <col min="77" max="77" width="17" style="22" customWidth="1"/>
    <col min="78" max="78" width="16.28515625" style="22" customWidth="1"/>
    <col min="79" max="79" width="8.85546875" style="22"/>
    <col min="80" max="80" width="18.140625" style="22" customWidth="1"/>
    <col min="81" max="81" width="17.85546875" style="22" customWidth="1"/>
    <col min="82" max="82" width="8.85546875" style="40"/>
    <col min="83" max="83" width="17.42578125" style="22" bestFit="1" customWidth="1"/>
    <col min="84" max="84" width="21.140625" style="22" customWidth="1"/>
    <col min="85" max="85" width="19.42578125" style="22" customWidth="1"/>
    <col min="86" max="16384" width="8.85546875" style="22"/>
  </cols>
  <sheetData>
    <row r="2" spans="1:87" s="21" customFormat="1" ht="22.9" customHeight="1" x14ac:dyDescent="0.3">
      <c r="A2" s="20"/>
      <c r="B2" s="49" t="s">
        <v>74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 t="s">
        <v>0</v>
      </c>
      <c r="AK2" s="49"/>
      <c r="AL2" s="49"/>
      <c r="AM2" s="49"/>
      <c r="AN2" s="49"/>
      <c r="AO2" s="49"/>
      <c r="AP2" s="49"/>
      <c r="AQ2" s="49"/>
      <c r="AR2" s="49"/>
      <c r="AS2" s="49"/>
      <c r="AT2" s="49"/>
      <c r="AU2" s="49"/>
      <c r="AV2" s="49"/>
      <c r="AW2" s="49"/>
      <c r="AX2" s="49"/>
      <c r="AY2" s="49"/>
      <c r="AZ2" s="49"/>
      <c r="BA2" s="49"/>
      <c r="BB2" s="49"/>
      <c r="BC2" s="49"/>
      <c r="BD2" s="49"/>
      <c r="BE2" s="49"/>
      <c r="BF2" s="49"/>
      <c r="BG2" s="49"/>
      <c r="BH2" s="49"/>
      <c r="BI2" s="49"/>
      <c r="BJ2" s="49"/>
      <c r="BK2" s="49"/>
      <c r="BL2" s="49"/>
      <c r="BM2" s="49"/>
      <c r="BN2" s="49"/>
      <c r="BO2" s="49"/>
      <c r="BP2" s="49"/>
      <c r="BQ2" s="49"/>
      <c r="BR2" s="49"/>
      <c r="BS2" s="49"/>
      <c r="BT2" s="49"/>
      <c r="BU2" s="49"/>
      <c r="BV2" s="49"/>
      <c r="BW2" s="49"/>
      <c r="BX2" s="49"/>
      <c r="BY2" s="49"/>
      <c r="BZ2" s="49"/>
      <c r="CA2" s="49"/>
      <c r="CB2" s="49"/>
      <c r="CC2" s="49"/>
      <c r="CD2" s="49"/>
    </row>
    <row r="3" spans="1:87" ht="15.75" x14ac:dyDescent="0.25">
      <c r="A3" s="50"/>
      <c r="B3" s="45" t="s">
        <v>1</v>
      </c>
      <c r="C3" s="46"/>
      <c r="D3" s="46"/>
      <c r="E3" s="45" t="s">
        <v>2</v>
      </c>
      <c r="F3" s="46"/>
      <c r="G3" s="46"/>
      <c r="H3" s="45" t="s">
        <v>3</v>
      </c>
      <c r="I3" s="46"/>
      <c r="J3" s="46"/>
      <c r="K3" s="45" t="s">
        <v>4</v>
      </c>
      <c r="L3" s="46"/>
      <c r="M3" s="46"/>
      <c r="N3" s="45" t="s">
        <v>5</v>
      </c>
      <c r="O3" s="46"/>
      <c r="P3" s="46"/>
      <c r="Q3" s="45" t="s">
        <v>6</v>
      </c>
      <c r="R3" s="46"/>
      <c r="S3" s="46"/>
      <c r="T3" s="45" t="s">
        <v>7</v>
      </c>
      <c r="U3" s="46"/>
      <c r="V3" s="46"/>
      <c r="W3" s="45" t="s">
        <v>8</v>
      </c>
      <c r="X3" s="46"/>
      <c r="Y3" s="46"/>
      <c r="Z3" s="45" t="s">
        <v>49</v>
      </c>
      <c r="AA3" s="46"/>
      <c r="AB3" s="46"/>
      <c r="AC3" s="45" t="s">
        <v>9</v>
      </c>
      <c r="AD3" s="46"/>
      <c r="AE3" s="46"/>
      <c r="AF3" s="45" t="s">
        <v>10</v>
      </c>
      <c r="AG3" s="46"/>
      <c r="AH3" s="46"/>
      <c r="AI3" s="45" t="s">
        <v>51</v>
      </c>
      <c r="AJ3" s="46"/>
      <c r="AK3" s="46"/>
      <c r="AL3" s="45" t="s">
        <v>11</v>
      </c>
      <c r="AM3" s="46"/>
      <c r="AN3" s="46"/>
      <c r="AO3" s="45" t="s">
        <v>12</v>
      </c>
      <c r="AP3" s="46"/>
      <c r="AQ3" s="46"/>
      <c r="AR3" s="45" t="s">
        <v>13</v>
      </c>
      <c r="AS3" s="46"/>
      <c r="AT3" s="46"/>
      <c r="AU3" s="45" t="s">
        <v>14</v>
      </c>
      <c r="AV3" s="46"/>
      <c r="AW3" s="46"/>
      <c r="AX3" s="45" t="s">
        <v>15</v>
      </c>
      <c r="AY3" s="46"/>
      <c r="AZ3" s="46"/>
      <c r="BA3" s="45" t="s">
        <v>16</v>
      </c>
      <c r="BB3" s="46"/>
      <c r="BC3" s="46"/>
      <c r="BD3" s="45" t="s">
        <v>17</v>
      </c>
      <c r="BE3" s="46"/>
      <c r="BF3" s="46"/>
      <c r="BG3" s="45" t="s">
        <v>18</v>
      </c>
      <c r="BH3" s="46"/>
      <c r="BI3" s="46"/>
      <c r="BJ3" s="45" t="s">
        <v>19</v>
      </c>
      <c r="BK3" s="46"/>
      <c r="BL3" s="46"/>
      <c r="BM3" s="45" t="s">
        <v>20</v>
      </c>
      <c r="BN3" s="46"/>
      <c r="BO3" s="46"/>
      <c r="BP3" s="45" t="s">
        <v>21</v>
      </c>
      <c r="BQ3" s="46"/>
      <c r="BR3" s="46"/>
      <c r="BS3" s="45" t="s">
        <v>22</v>
      </c>
      <c r="BT3" s="46"/>
      <c r="BU3" s="46"/>
      <c r="BV3" s="45" t="s">
        <v>23</v>
      </c>
      <c r="BW3" s="46"/>
      <c r="BX3" s="46"/>
      <c r="BY3" s="45" t="s">
        <v>24</v>
      </c>
      <c r="BZ3" s="46"/>
      <c r="CA3" s="46"/>
      <c r="CB3" s="45" t="s">
        <v>25</v>
      </c>
      <c r="CC3" s="46"/>
      <c r="CD3" s="46"/>
    </row>
    <row r="4" spans="1:87" ht="13.15" customHeight="1" x14ac:dyDescent="0.2">
      <c r="A4" s="46"/>
      <c r="B4" s="45" t="s">
        <v>26</v>
      </c>
      <c r="C4" s="45" t="s">
        <v>59</v>
      </c>
      <c r="D4" s="47" t="s">
        <v>27</v>
      </c>
      <c r="E4" s="45" t="s">
        <v>26</v>
      </c>
      <c r="F4" s="45" t="s">
        <v>59</v>
      </c>
      <c r="G4" s="47" t="s">
        <v>27</v>
      </c>
      <c r="H4" s="45" t="s">
        <v>26</v>
      </c>
      <c r="I4" s="45" t="s">
        <v>59</v>
      </c>
      <c r="J4" s="47" t="s">
        <v>27</v>
      </c>
      <c r="K4" s="45" t="s">
        <v>26</v>
      </c>
      <c r="L4" s="45" t="s">
        <v>59</v>
      </c>
      <c r="M4" s="47" t="s">
        <v>27</v>
      </c>
      <c r="N4" s="45" t="s">
        <v>26</v>
      </c>
      <c r="O4" s="45" t="s">
        <v>59</v>
      </c>
      <c r="P4" s="47" t="s">
        <v>27</v>
      </c>
      <c r="Q4" s="45" t="s">
        <v>26</v>
      </c>
      <c r="R4" s="45" t="s">
        <v>59</v>
      </c>
      <c r="S4" s="47" t="s">
        <v>27</v>
      </c>
      <c r="T4" s="45" t="s">
        <v>26</v>
      </c>
      <c r="U4" s="45" t="s">
        <v>59</v>
      </c>
      <c r="V4" s="47" t="s">
        <v>27</v>
      </c>
      <c r="W4" s="45" t="s">
        <v>26</v>
      </c>
      <c r="X4" s="45" t="s">
        <v>59</v>
      </c>
      <c r="Y4" s="47" t="s">
        <v>27</v>
      </c>
      <c r="Z4" s="45" t="s">
        <v>26</v>
      </c>
      <c r="AA4" s="45" t="s">
        <v>59</v>
      </c>
      <c r="AB4" s="47" t="s">
        <v>27</v>
      </c>
      <c r="AC4" s="45" t="s">
        <v>26</v>
      </c>
      <c r="AD4" s="45" t="s">
        <v>59</v>
      </c>
      <c r="AE4" s="47" t="s">
        <v>27</v>
      </c>
      <c r="AF4" s="45" t="s">
        <v>26</v>
      </c>
      <c r="AG4" s="45" t="s">
        <v>59</v>
      </c>
      <c r="AH4" s="47" t="s">
        <v>27</v>
      </c>
      <c r="AI4" s="45" t="s">
        <v>26</v>
      </c>
      <c r="AJ4" s="45" t="s">
        <v>59</v>
      </c>
      <c r="AK4" s="47" t="s">
        <v>27</v>
      </c>
      <c r="AL4" s="45" t="s">
        <v>26</v>
      </c>
      <c r="AM4" s="45" t="s">
        <v>59</v>
      </c>
      <c r="AN4" s="47" t="s">
        <v>27</v>
      </c>
      <c r="AO4" s="45" t="s">
        <v>26</v>
      </c>
      <c r="AP4" s="45" t="s">
        <v>59</v>
      </c>
      <c r="AQ4" s="47" t="s">
        <v>27</v>
      </c>
      <c r="AR4" s="45" t="s">
        <v>26</v>
      </c>
      <c r="AS4" s="45" t="s">
        <v>59</v>
      </c>
      <c r="AT4" s="47" t="s">
        <v>27</v>
      </c>
      <c r="AU4" s="45" t="s">
        <v>26</v>
      </c>
      <c r="AV4" s="45" t="s">
        <v>59</v>
      </c>
      <c r="AW4" s="47" t="s">
        <v>27</v>
      </c>
      <c r="AX4" s="45" t="s">
        <v>26</v>
      </c>
      <c r="AY4" s="45" t="s">
        <v>59</v>
      </c>
      <c r="AZ4" s="47" t="s">
        <v>27</v>
      </c>
      <c r="BA4" s="45" t="s">
        <v>26</v>
      </c>
      <c r="BB4" s="45" t="s">
        <v>59</v>
      </c>
      <c r="BC4" s="47" t="s">
        <v>27</v>
      </c>
      <c r="BD4" s="45" t="s">
        <v>26</v>
      </c>
      <c r="BE4" s="45" t="s">
        <v>59</v>
      </c>
      <c r="BF4" s="47" t="s">
        <v>27</v>
      </c>
      <c r="BG4" s="45" t="s">
        <v>26</v>
      </c>
      <c r="BH4" s="45" t="s">
        <v>59</v>
      </c>
      <c r="BI4" s="47" t="s">
        <v>27</v>
      </c>
      <c r="BJ4" s="45" t="s">
        <v>26</v>
      </c>
      <c r="BK4" s="45" t="s">
        <v>59</v>
      </c>
      <c r="BL4" s="47" t="s">
        <v>27</v>
      </c>
      <c r="BM4" s="45" t="s">
        <v>26</v>
      </c>
      <c r="BN4" s="45" t="s">
        <v>59</v>
      </c>
      <c r="BO4" s="47" t="s">
        <v>27</v>
      </c>
      <c r="BP4" s="45" t="s">
        <v>26</v>
      </c>
      <c r="BQ4" s="45" t="s">
        <v>59</v>
      </c>
      <c r="BR4" s="47" t="s">
        <v>27</v>
      </c>
      <c r="BS4" s="45" t="s">
        <v>26</v>
      </c>
      <c r="BT4" s="45" t="s">
        <v>59</v>
      </c>
      <c r="BU4" s="47" t="s">
        <v>27</v>
      </c>
      <c r="BV4" s="45" t="s">
        <v>26</v>
      </c>
      <c r="BW4" s="45" t="s">
        <v>59</v>
      </c>
      <c r="BX4" s="47" t="s">
        <v>27</v>
      </c>
      <c r="BY4" s="45" t="s">
        <v>26</v>
      </c>
      <c r="BZ4" s="45" t="s">
        <v>59</v>
      </c>
      <c r="CA4" s="47" t="s">
        <v>27</v>
      </c>
      <c r="CB4" s="45" t="s">
        <v>26</v>
      </c>
      <c r="CC4" s="45" t="s">
        <v>59</v>
      </c>
      <c r="CD4" s="47" t="s">
        <v>27</v>
      </c>
    </row>
    <row r="5" spans="1:87" ht="18" customHeight="1" x14ac:dyDescent="0.2">
      <c r="A5" s="46"/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  <c r="AC5" s="46"/>
      <c r="AD5" s="46"/>
      <c r="AE5" s="46"/>
      <c r="AF5" s="46"/>
      <c r="AG5" s="46"/>
      <c r="AH5" s="46"/>
      <c r="AI5" s="46"/>
      <c r="AJ5" s="46"/>
      <c r="AK5" s="46"/>
      <c r="AL5" s="46"/>
      <c r="AM5" s="46"/>
      <c r="AN5" s="46"/>
      <c r="AO5" s="46"/>
      <c r="AP5" s="46"/>
      <c r="AQ5" s="46"/>
      <c r="AR5" s="46"/>
      <c r="AS5" s="46"/>
      <c r="AT5" s="46"/>
      <c r="AU5" s="46"/>
      <c r="AV5" s="46"/>
      <c r="AW5" s="46"/>
      <c r="AX5" s="46"/>
      <c r="AY5" s="46"/>
      <c r="AZ5" s="46"/>
      <c r="BA5" s="46"/>
      <c r="BB5" s="46"/>
      <c r="BC5" s="46"/>
      <c r="BD5" s="46"/>
      <c r="BE5" s="46"/>
      <c r="BF5" s="46"/>
      <c r="BG5" s="46"/>
      <c r="BH5" s="46"/>
      <c r="BI5" s="46"/>
      <c r="BJ5" s="46"/>
      <c r="BK5" s="46"/>
      <c r="BL5" s="46"/>
      <c r="BM5" s="46"/>
      <c r="BN5" s="46"/>
      <c r="BO5" s="46"/>
      <c r="BP5" s="46"/>
      <c r="BQ5" s="46"/>
      <c r="BR5" s="46"/>
      <c r="BS5" s="46"/>
      <c r="BT5" s="46"/>
      <c r="BU5" s="46"/>
      <c r="BV5" s="46"/>
      <c r="BW5" s="46"/>
      <c r="BX5" s="46"/>
      <c r="BY5" s="46"/>
      <c r="BZ5" s="46"/>
      <c r="CA5" s="46"/>
      <c r="CB5" s="46"/>
      <c r="CC5" s="46"/>
      <c r="CD5" s="48"/>
      <c r="CF5" s="23"/>
      <c r="CG5" s="23"/>
      <c r="CH5" s="23"/>
      <c r="CI5" s="23"/>
    </row>
    <row r="6" spans="1:87" ht="15.75" x14ac:dyDescent="0.2">
      <c r="A6" s="5" t="s">
        <v>28</v>
      </c>
      <c r="B6" s="24">
        <v>242413471.77000001</v>
      </c>
      <c r="C6" s="24">
        <v>91003929.680000007</v>
      </c>
      <c r="D6" s="25">
        <f t="shared" ref="D6:D27" si="0">IF(B6=0,0,C6/B6)</f>
        <v>0.37540788890785665</v>
      </c>
      <c r="E6" s="26">
        <v>54392086</v>
      </c>
      <c r="F6" s="26">
        <v>18955008.34</v>
      </c>
      <c r="G6" s="25">
        <f t="shared" ref="G6:G27" si="1">IF(E6=0,0,F6/E6)</f>
        <v>0.34848835067660394</v>
      </c>
      <c r="H6" s="26">
        <v>1067418323.22</v>
      </c>
      <c r="I6" s="26">
        <v>470691344.41000003</v>
      </c>
      <c r="J6" s="25">
        <f t="shared" ref="J6:J27" si="2">IF(H6=0,0,I6/H6)</f>
        <v>0.44096239887479266</v>
      </c>
      <c r="K6" s="26">
        <v>506108100</v>
      </c>
      <c r="L6" s="26">
        <v>201455712.97</v>
      </c>
      <c r="M6" s="25">
        <f t="shared" ref="M6:M27" si="3">IF(K6=0,0,L6/K6)</f>
        <v>0.39804878240439145</v>
      </c>
      <c r="N6" s="26">
        <v>141233999</v>
      </c>
      <c r="O6" s="26">
        <v>52225687.789999999</v>
      </c>
      <c r="P6" s="25">
        <f t="shared" ref="P6:P27" si="4">IF(N6=0,0,O6/N6)</f>
        <v>0.36978127193013915</v>
      </c>
      <c r="Q6" s="26">
        <v>101829622</v>
      </c>
      <c r="R6" s="26">
        <v>41658178.210000001</v>
      </c>
      <c r="S6" s="25">
        <f t="shared" ref="S6:S27" si="5">IF(Q6=0,0,R6/Q6)</f>
        <v>0.40909685602093271</v>
      </c>
      <c r="T6" s="26">
        <v>631953891.11000001</v>
      </c>
      <c r="U6" s="26">
        <v>236974921.94</v>
      </c>
      <c r="V6" s="25">
        <f t="shared" ref="V6:V27" si="6">IF(T6=0,0,U6/T6)</f>
        <v>0.37498767754046686</v>
      </c>
      <c r="W6" s="26">
        <v>87014654.620000005</v>
      </c>
      <c r="X6" s="26">
        <v>30085456.82</v>
      </c>
      <c r="Y6" s="25">
        <f t="shared" ref="Y6:Y27" si="7">IF(W6=0,0,X6/W6)</f>
        <v>0.34575160875355548</v>
      </c>
      <c r="Z6" s="26">
        <v>367468724.77999997</v>
      </c>
      <c r="AA6" s="26">
        <v>135403599.94999999</v>
      </c>
      <c r="AB6" s="25">
        <f t="shared" ref="AB6:AB27" si="8">IF(Z6=0,0,AA6/Z6)</f>
        <v>0.36847652825710497</v>
      </c>
      <c r="AC6" s="26">
        <v>356553320</v>
      </c>
      <c r="AD6" s="26">
        <v>134816986.50999999</v>
      </c>
      <c r="AE6" s="25">
        <f t="shared" ref="AE6:AE27" si="9">IF(AC6=0,0,AD6/AC6)</f>
        <v>0.37811171274467448</v>
      </c>
      <c r="AF6" s="26">
        <v>61126288</v>
      </c>
      <c r="AG6" s="26">
        <v>22953011.039999999</v>
      </c>
      <c r="AH6" s="25">
        <f t="shared" ref="AH6:AH27" si="10">IF(AF6=0,0,AG6/AF6)</f>
        <v>0.37550147066021738</v>
      </c>
      <c r="AI6" s="26">
        <v>378909466</v>
      </c>
      <c r="AJ6" s="26">
        <v>157498546.91</v>
      </c>
      <c r="AK6" s="11">
        <f t="shared" ref="AK6:AK27" si="11">IF(AI6=0,0,AJ6/AI6)</f>
        <v>0.41566274015967708</v>
      </c>
      <c r="AL6" s="26">
        <v>707114457.13999999</v>
      </c>
      <c r="AM6" s="26">
        <v>292235265.10000002</v>
      </c>
      <c r="AN6" s="12">
        <f t="shared" ref="AN6:AN27" si="12">IF(AL6=0,0,AM6/AL6)</f>
        <v>0.41327858898823366</v>
      </c>
      <c r="AO6" s="26">
        <v>210494894</v>
      </c>
      <c r="AP6" s="26">
        <v>63196391.609999999</v>
      </c>
      <c r="AQ6" s="12">
        <f t="shared" ref="AQ6:AQ27" si="13">IF(AO6=0,0,AP6/AO6)</f>
        <v>0.30022767017807089</v>
      </c>
      <c r="AR6" s="26">
        <v>108493761</v>
      </c>
      <c r="AS6" s="26">
        <v>41624356.969999999</v>
      </c>
      <c r="AT6" s="12">
        <f t="shared" ref="AT6:AT27" si="14">IF(AR6=0,0,AS6/AR6)</f>
        <v>0.3836566875951512</v>
      </c>
      <c r="AU6" s="26">
        <v>120661957</v>
      </c>
      <c r="AV6" s="26">
        <v>41474474.909999996</v>
      </c>
      <c r="AW6" s="12">
        <f t="shared" ref="AW6:AW27" si="15">IF(AU6=0,0,AV6/AU6)</f>
        <v>0.34372453374015804</v>
      </c>
      <c r="AX6" s="26">
        <v>161622406</v>
      </c>
      <c r="AY6" s="26">
        <v>63706308.460000001</v>
      </c>
      <c r="AZ6" s="12">
        <f t="shared" ref="AZ6:AZ27" si="16">IF(AX6=0,0,AY6/AX6)</f>
        <v>0.3941675540951915</v>
      </c>
      <c r="BA6" s="26">
        <v>82335307</v>
      </c>
      <c r="BB6" s="26">
        <v>43268853.380000003</v>
      </c>
      <c r="BC6" s="12">
        <f t="shared" ref="BC6:BC27" si="17">IF(BA6=0,0,BB6/BA6)</f>
        <v>0.52552003455819996</v>
      </c>
      <c r="BD6" s="26">
        <v>305652170</v>
      </c>
      <c r="BE6" s="26">
        <v>115810667.81</v>
      </c>
      <c r="BF6" s="12">
        <f t="shared" ref="BF6:BF27" si="18">IF(BD6=0,0,BE6/BD6)</f>
        <v>0.3788969265619806</v>
      </c>
      <c r="BG6" s="26">
        <v>273274191</v>
      </c>
      <c r="BH6" s="26">
        <v>84004984.920000002</v>
      </c>
      <c r="BI6" s="12">
        <f t="shared" ref="BI6:BI27" si="19">IF(BG6=0,0,BH6/BG6)</f>
        <v>0.30740182456527704</v>
      </c>
      <c r="BJ6" s="26">
        <v>66291792.829999998</v>
      </c>
      <c r="BK6" s="26">
        <v>26845429.149999999</v>
      </c>
      <c r="BL6" s="12">
        <f t="shared" ref="BL6:BL27" si="20">IF(BJ6=0,0,BK6/BJ6)</f>
        <v>0.40495856280192866</v>
      </c>
      <c r="BM6" s="26">
        <v>218072643</v>
      </c>
      <c r="BN6" s="26">
        <v>87511692.819999993</v>
      </c>
      <c r="BO6" s="12">
        <f t="shared" ref="BO6:BO27" si="21">IF(BM6=0,0,BN6/BM6)</f>
        <v>0.40129606178983207</v>
      </c>
      <c r="BP6" s="26">
        <v>100111623</v>
      </c>
      <c r="BQ6" s="26">
        <v>43983190.159999996</v>
      </c>
      <c r="BR6" s="12">
        <f t="shared" ref="BR6:BR27" si="22">IF(BP6=0,0,BQ6/BP6)</f>
        <v>0.43934149544254214</v>
      </c>
      <c r="BS6" s="26">
        <v>161352376.56999999</v>
      </c>
      <c r="BT6" s="26">
        <v>61458693.289999999</v>
      </c>
      <c r="BU6" s="12">
        <f t="shared" ref="BU6:BU27" si="23">IF(BS6=0,0,BT6/BS6)</f>
        <v>0.38089735395584451</v>
      </c>
      <c r="BV6" s="26">
        <v>1720524000</v>
      </c>
      <c r="BW6" s="26">
        <v>740317665.58000004</v>
      </c>
      <c r="BX6" s="25">
        <f t="shared" ref="BX6:BX27" si="24">IF(BV6=0,0,BW6/BV6)</f>
        <v>0.43028616025117933</v>
      </c>
      <c r="BY6" s="24">
        <v>4127975908</v>
      </c>
      <c r="BZ6" s="24">
        <v>1760035813.9200001</v>
      </c>
      <c r="CA6" s="12">
        <f t="shared" ref="CA6:CA27" si="25">IF(BY6=0,0,BZ6/BY6)</f>
        <v>0.42636775338466926</v>
      </c>
      <c r="CB6" s="3">
        <f>B6+E6+H6+K6+N6+Q6+T6+W6+Z6+AC6+AF6+AI6+AL6+AO6+AR6+AU6+AX6+BA6+BD6+BG6+BJ6+BM6+BP6+BS6+BV6+BY6</f>
        <v>12360399433.040001</v>
      </c>
      <c r="CC6" s="3">
        <f>C6+F6+I6+L6+O6+R6+U6+X6+AA6+AD6+AG6+AJ6+AM6+AP6+AS6+AV6+AY6+BB6+BE6+BH6+BK6+BN6+BQ6+BT6+BW6+BZ6</f>
        <v>5059196172.6500006</v>
      </c>
      <c r="CD6" s="19">
        <f t="shared" ref="CD6:CD27" si="26">IF(CB6=0,0,CC6/CB6)</f>
        <v>0.40930685129207894</v>
      </c>
      <c r="CF6" s="27"/>
      <c r="CG6" s="27"/>
      <c r="CH6" s="23"/>
      <c r="CI6" s="23"/>
    </row>
    <row r="7" spans="1:87" ht="31.5" x14ac:dyDescent="0.2">
      <c r="A7" s="5" t="s">
        <v>29</v>
      </c>
      <c r="B7" s="24">
        <v>0</v>
      </c>
      <c r="C7" s="24">
        <v>0</v>
      </c>
      <c r="D7" s="25">
        <f t="shared" si="0"/>
        <v>0</v>
      </c>
      <c r="E7" s="26">
        <v>25447880</v>
      </c>
      <c r="F7" s="26">
        <v>10603283</v>
      </c>
      <c r="G7" s="25">
        <f t="shared" si="1"/>
        <v>0.41666665356799859</v>
      </c>
      <c r="H7" s="26">
        <v>0</v>
      </c>
      <c r="I7" s="26">
        <v>0</v>
      </c>
      <c r="J7" s="25">
        <f t="shared" si="2"/>
        <v>0</v>
      </c>
      <c r="K7" s="26">
        <v>0</v>
      </c>
      <c r="L7" s="26">
        <v>0</v>
      </c>
      <c r="M7" s="25">
        <f t="shared" si="3"/>
        <v>0</v>
      </c>
      <c r="N7" s="26">
        <v>14383008</v>
      </c>
      <c r="O7" s="26">
        <v>5992920</v>
      </c>
      <c r="P7" s="25">
        <f t="shared" si="4"/>
        <v>0.41666666666666669</v>
      </c>
      <c r="Q7" s="26">
        <v>41164842</v>
      </c>
      <c r="R7" s="26">
        <v>17152018</v>
      </c>
      <c r="S7" s="25">
        <f t="shared" si="5"/>
        <v>0.41666667881295405</v>
      </c>
      <c r="T7" s="26">
        <v>0</v>
      </c>
      <c r="U7" s="26">
        <v>0</v>
      </c>
      <c r="V7" s="25">
        <f t="shared" si="6"/>
        <v>0</v>
      </c>
      <c r="W7" s="26">
        <v>17599904</v>
      </c>
      <c r="X7" s="26">
        <v>7333293</v>
      </c>
      <c r="Y7" s="25">
        <f t="shared" si="7"/>
        <v>0.41666664772716944</v>
      </c>
      <c r="Z7" s="26">
        <v>0</v>
      </c>
      <c r="AA7" s="26">
        <v>0</v>
      </c>
      <c r="AB7" s="25">
        <f t="shared" si="8"/>
        <v>0</v>
      </c>
      <c r="AC7" s="26">
        <v>0</v>
      </c>
      <c r="AD7" s="26">
        <v>0</v>
      </c>
      <c r="AE7" s="25">
        <f t="shared" si="9"/>
        <v>0</v>
      </c>
      <c r="AF7" s="26">
        <v>48168963</v>
      </c>
      <c r="AG7" s="26">
        <v>20070401</v>
      </c>
      <c r="AH7" s="25">
        <f t="shared" si="10"/>
        <v>0.4166666614766027</v>
      </c>
      <c r="AI7" s="26">
        <v>0</v>
      </c>
      <c r="AJ7" s="26">
        <v>0</v>
      </c>
      <c r="AK7" s="11">
        <f t="shared" si="11"/>
        <v>0</v>
      </c>
      <c r="AL7" s="26">
        <v>0</v>
      </c>
      <c r="AM7" s="26">
        <v>0</v>
      </c>
      <c r="AN7" s="12">
        <f t="shared" si="12"/>
        <v>0</v>
      </c>
      <c r="AO7" s="26">
        <v>0</v>
      </c>
      <c r="AP7" s="26">
        <v>0</v>
      </c>
      <c r="AQ7" s="12">
        <f t="shared" si="13"/>
        <v>0</v>
      </c>
      <c r="AR7" s="26">
        <v>51736407</v>
      </c>
      <c r="AS7" s="26">
        <v>21556836</v>
      </c>
      <c r="AT7" s="12">
        <f t="shared" si="14"/>
        <v>0.41666666183447953</v>
      </c>
      <c r="AU7" s="26">
        <v>52916241</v>
      </c>
      <c r="AV7" s="26">
        <v>22048434</v>
      </c>
      <c r="AW7" s="12">
        <f t="shared" si="15"/>
        <v>0.41666667139111413</v>
      </c>
      <c r="AX7" s="26">
        <v>5341106</v>
      </c>
      <c r="AY7" s="26">
        <v>2225461</v>
      </c>
      <c r="AZ7" s="12">
        <f t="shared" si="16"/>
        <v>0.41666669787118998</v>
      </c>
      <c r="BA7" s="26">
        <v>29433109</v>
      </c>
      <c r="BB7" s="26">
        <v>12263795</v>
      </c>
      <c r="BC7" s="12">
        <f t="shared" si="17"/>
        <v>0.41666665251027341</v>
      </c>
      <c r="BD7" s="26">
        <v>0</v>
      </c>
      <c r="BE7" s="26">
        <v>0</v>
      </c>
      <c r="BF7" s="12">
        <f t="shared" si="18"/>
        <v>0</v>
      </c>
      <c r="BG7" s="26">
        <v>0</v>
      </c>
      <c r="BH7" s="26">
        <v>0</v>
      </c>
      <c r="BI7" s="25">
        <f t="shared" si="19"/>
        <v>0</v>
      </c>
      <c r="BJ7" s="26">
        <v>32413958</v>
      </c>
      <c r="BK7" s="26">
        <v>13505816</v>
      </c>
      <c r="BL7" s="12">
        <f t="shared" si="20"/>
        <v>0.41666667180848449</v>
      </c>
      <c r="BM7" s="26">
        <v>7784152</v>
      </c>
      <c r="BN7" s="26">
        <v>3243397</v>
      </c>
      <c r="BO7" s="25">
        <f t="shared" si="21"/>
        <v>0.41666670948871504</v>
      </c>
      <c r="BP7" s="26">
        <v>37493290</v>
      </c>
      <c r="BQ7" s="26">
        <v>15622204</v>
      </c>
      <c r="BR7" s="12">
        <f t="shared" si="22"/>
        <v>0.41666666222142684</v>
      </c>
      <c r="BS7" s="26">
        <v>3841451</v>
      </c>
      <c r="BT7" s="26">
        <v>1600605</v>
      </c>
      <c r="BU7" s="12">
        <f t="shared" si="23"/>
        <v>0.41666677513262568</v>
      </c>
      <c r="BV7" s="26">
        <v>0</v>
      </c>
      <c r="BW7" s="26">
        <v>0</v>
      </c>
      <c r="BX7" s="25">
        <f t="shared" si="24"/>
        <v>0</v>
      </c>
      <c r="BY7" s="24">
        <v>211154741</v>
      </c>
      <c r="BZ7" s="24">
        <v>211154741</v>
      </c>
      <c r="CA7" s="12">
        <f t="shared" si="25"/>
        <v>1</v>
      </c>
      <c r="CB7" s="3">
        <f>B7+E7+H7+K7+N7+Q7+T7+W7+Z7+AC7+AF7+AI7+AL7+AO7+AR7+AU7+AX7+BA7+BD7+BG7+BJ7+BM7+BP7+BS7+BV7+BY7</f>
        <v>578879052</v>
      </c>
      <c r="CC7" s="3">
        <f t="shared" ref="CC7:CC12" si="27">BZ7+BW7+BT7+BQ7+BN7+BK7+BH7+BE7+BB7+AY7+AV7+AS7+AP7+AM7+AJ7+AG7+AD7+AA7+X7+U7+R7+O7+L7+I7+F7+C7</f>
        <v>364373204</v>
      </c>
      <c r="CD7" s="19">
        <f t="shared" si="26"/>
        <v>0.62944617315328244</v>
      </c>
      <c r="CF7" s="27"/>
      <c r="CG7" s="27"/>
      <c r="CH7" s="23"/>
      <c r="CI7" s="23"/>
    </row>
    <row r="8" spans="1:87" ht="47.25" x14ac:dyDescent="0.2">
      <c r="A8" s="5" t="s">
        <v>30</v>
      </c>
      <c r="B8" s="24">
        <v>250391879.69</v>
      </c>
      <c r="C8" s="24">
        <v>86901028.150000006</v>
      </c>
      <c r="D8" s="25">
        <f t="shared" si="0"/>
        <v>0.34706008939901978</v>
      </c>
      <c r="E8" s="26">
        <v>5429182.5</v>
      </c>
      <c r="F8" s="26">
        <v>5053376.5</v>
      </c>
      <c r="G8" s="25">
        <f t="shared" si="1"/>
        <v>0.93078037070958652</v>
      </c>
      <c r="H8" s="26">
        <v>166130326.56</v>
      </c>
      <c r="I8" s="26">
        <v>91177296.890000001</v>
      </c>
      <c r="J8" s="25">
        <f t="shared" si="2"/>
        <v>0.54882993838617544</v>
      </c>
      <c r="K8" s="26">
        <v>205775039.74000001</v>
      </c>
      <c r="L8" s="26">
        <v>132537503.22</v>
      </c>
      <c r="M8" s="25">
        <f t="shared" si="3"/>
        <v>0.6440893093130402</v>
      </c>
      <c r="N8" s="26">
        <v>21652847.25</v>
      </c>
      <c r="O8" s="26">
        <v>18781736.25</v>
      </c>
      <c r="P8" s="25">
        <f t="shared" si="4"/>
        <v>0.86740261145101827</v>
      </c>
      <c r="Q8" s="26">
        <v>4959533.4000000004</v>
      </c>
      <c r="R8" s="26">
        <v>2440637.48</v>
      </c>
      <c r="S8" s="25">
        <f t="shared" si="5"/>
        <v>0.49211030215060148</v>
      </c>
      <c r="T8" s="26">
        <v>131339744.09</v>
      </c>
      <c r="U8" s="26">
        <v>125670761.09</v>
      </c>
      <c r="V8" s="25">
        <f t="shared" si="6"/>
        <v>0.9568372617193821</v>
      </c>
      <c r="W8" s="26">
        <v>8212430.2800000003</v>
      </c>
      <c r="X8" s="26">
        <v>7978992.2699999996</v>
      </c>
      <c r="Y8" s="25">
        <f t="shared" si="7"/>
        <v>0.97157503905165565</v>
      </c>
      <c r="Z8" s="26">
        <v>62420026.960000001</v>
      </c>
      <c r="AA8" s="26">
        <v>56248803.960000001</v>
      </c>
      <c r="AB8" s="25">
        <f t="shared" si="8"/>
        <v>0.90113392607224208</v>
      </c>
      <c r="AC8" s="26">
        <v>612335210.09000003</v>
      </c>
      <c r="AD8" s="26">
        <v>266339879.12</v>
      </c>
      <c r="AE8" s="25">
        <f t="shared" si="9"/>
        <v>0.43495764204193615</v>
      </c>
      <c r="AF8" s="26">
        <v>19025251.609999999</v>
      </c>
      <c r="AG8" s="26">
        <v>4636015</v>
      </c>
      <c r="AH8" s="25">
        <f t="shared" si="10"/>
        <v>0.24367693500375212</v>
      </c>
      <c r="AI8" s="26">
        <v>321389316.12</v>
      </c>
      <c r="AJ8" s="26">
        <v>226633115.94999999</v>
      </c>
      <c r="AK8" s="11">
        <f t="shared" si="11"/>
        <v>0.70516692554079785</v>
      </c>
      <c r="AL8" s="26">
        <v>221028686.5</v>
      </c>
      <c r="AM8" s="26">
        <v>215506335.5</v>
      </c>
      <c r="AN8" s="12">
        <f t="shared" si="12"/>
        <v>0.97501522952768394</v>
      </c>
      <c r="AO8" s="26">
        <v>23266885.280000001</v>
      </c>
      <c r="AP8" s="26">
        <v>4715305.28</v>
      </c>
      <c r="AQ8" s="12">
        <f t="shared" si="13"/>
        <v>0.20266164650982454</v>
      </c>
      <c r="AR8" s="26">
        <v>26412061.149999999</v>
      </c>
      <c r="AS8" s="26">
        <v>2381634.15</v>
      </c>
      <c r="AT8" s="12">
        <f t="shared" si="14"/>
        <v>9.0172218535848725E-2</v>
      </c>
      <c r="AU8" s="26">
        <v>10227605.34</v>
      </c>
      <c r="AV8" s="26">
        <v>9962953.3399999999</v>
      </c>
      <c r="AW8" s="12">
        <f t="shared" si="15"/>
        <v>0.97412375710617716</v>
      </c>
      <c r="AX8" s="26">
        <v>37191036.390000001</v>
      </c>
      <c r="AY8" s="26">
        <v>26622902.379999999</v>
      </c>
      <c r="AZ8" s="12">
        <f t="shared" si="16"/>
        <v>0.71584190612011067</v>
      </c>
      <c r="BA8" s="26">
        <v>4715972.24</v>
      </c>
      <c r="BB8" s="26">
        <v>4457670.24</v>
      </c>
      <c r="BC8" s="12">
        <f t="shared" si="17"/>
        <v>0.94522826114006131</v>
      </c>
      <c r="BD8" s="26">
        <v>13128750.16</v>
      </c>
      <c r="BE8" s="26">
        <v>6946128.1600000001</v>
      </c>
      <c r="BF8" s="12">
        <f t="shared" si="18"/>
        <v>0.52907764070056762</v>
      </c>
      <c r="BG8" s="26">
        <v>25666701.84</v>
      </c>
      <c r="BH8" s="26">
        <v>18760580.059999999</v>
      </c>
      <c r="BI8" s="12">
        <f t="shared" si="19"/>
        <v>0.73093068898952851</v>
      </c>
      <c r="BJ8" s="26">
        <v>6049316.7699999996</v>
      </c>
      <c r="BK8" s="26">
        <v>3113831.77</v>
      </c>
      <c r="BL8" s="12">
        <f t="shared" si="20"/>
        <v>0.5147410671965853</v>
      </c>
      <c r="BM8" s="26">
        <v>34430037.159999996</v>
      </c>
      <c r="BN8" s="26">
        <v>27507394.16</v>
      </c>
      <c r="BO8" s="12">
        <f t="shared" si="21"/>
        <v>0.79893594166542004</v>
      </c>
      <c r="BP8" s="26">
        <v>4351648</v>
      </c>
      <c r="BQ8" s="26">
        <v>3395480</v>
      </c>
      <c r="BR8" s="12">
        <f t="shared" si="22"/>
        <v>0.78027450749692995</v>
      </c>
      <c r="BS8" s="26">
        <v>8120243.7400000002</v>
      </c>
      <c r="BT8" s="26">
        <v>6801133.7400000002</v>
      </c>
      <c r="BU8" s="12">
        <f t="shared" si="23"/>
        <v>0.83755290577028907</v>
      </c>
      <c r="BV8" s="26">
        <v>34862527.700000003</v>
      </c>
      <c r="BW8" s="26">
        <v>30824034.699999999</v>
      </c>
      <c r="BX8" s="25">
        <f t="shared" si="24"/>
        <v>0.88415948967463986</v>
      </c>
      <c r="BY8" s="24">
        <v>1324951021.1300001</v>
      </c>
      <c r="BZ8" s="24">
        <v>105349459.22</v>
      </c>
      <c r="CA8" s="12">
        <f t="shared" si="25"/>
        <v>7.9511965000903559E-2</v>
      </c>
      <c r="CB8" s="3">
        <f>B8+E8+H8+K8+N8+Q8+T8+W8+Z8+AC8+AF8+AI8+AL8+AO8+AR8+AU8+AX8+BA8+BD8+BG8+BJ8+BM8+BP8+BS8+BV8+BY8</f>
        <v>3583463281.6899996</v>
      </c>
      <c r="CC8" s="3">
        <f t="shared" si="27"/>
        <v>1490743988.5800004</v>
      </c>
      <c r="CD8" s="19">
        <f t="shared" si="26"/>
        <v>0.41600649187535405</v>
      </c>
      <c r="CF8" s="27"/>
      <c r="CG8" s="27"/>
      <c r="CH8" s="23"/>
      <c r="CI8" s="23"/>
    </row>
    <row r="9" spans="1:87" ht="47.25" x14ac:dyDescent="0.2">
      <c r="A9" s="5" t="s">
        <v>31</v>
      </c>
      <c r="B9" s="24">
        <v>364135182</v>
      </c>
      <c r="C9" s="24">
        <v>149605177.81</v>
      </c>
      <c r="D9" s="25">
        <f t="shared" si="0"/>
        <v>0.41085065438691942</v>
      </c>
      <c r="E9" s="26">
        <v>106022336</v>
      </c>
      <c r="F9" s="26">
        <v>45237021.090000004</v>
      </c>
      <c r="G9" s="25">
        <f t="shared" si="1"/>
        <v>0.4266744423552411</v>
      </c>
      <c r="H9" s="26">
        <v>781893484</v>
      </c>
      <c r="I9" s="26">
        <v>365673375.42000002</v>
      </c>
      <c r="J9" s="25">
        <f t="shared" si="2"/>
        <v>0.46767671415970008</v>
      </c>
      <c r="K9" s="26">
        <v>660427763</v>
      </c>
      <c r="L9" s="26">
        <v>323523150.37</v>
      </c>
      <c r="M9" s="25">
        <f t="shared" si="3"/>
        <v>0.48986909469158701</v>
      </c>
      <c r="N9" s="26">
        <v>251823098</v>
      </c>
      <c r="O9" s="26">
        <v>110543007.38</v>
      </c>
      <c r="P9" s="25">
        <f t="shared" si="4"/>
        <v>0.43897088177352178</v>
      </c>
      <c r="Q9" s="26">
        <v>210618685</v>
      </c>
      <c r="R9" s="26">
        <v>89421560.700000003</v>
      </c>
      <c r="S9" s="25">
        <f t="shared" si="5"/>
        <v>0.42456613334187326</v>
      </c>
      <c r="T9" s="26">
        <v>545610254</v>
      </c>
      <c r="U9" s="26">
        <v>286901824.95999998</v>
      </c>
      <c r="V9" s="25">
        <f t="shared" si="6"/>
        <v>0.52583657080609036</v>
      </c>
      <c r="W9" s="26">
        <v>114505042</v>
      </c>
      <c r="X9" s="26">
        <v>53091681.789999999</v>
      </c>
      <c r="Y9" s="25">
        <f t="shared" si="7"/>
        <v>0.46366239304990603</v>
      </c>
      <c r="Z9" s="26">
        <v>570718612</v>
      </c>
      <c r="AA9" s="26">
        <v>243377081.86000001</v>
      </c>
      <c r="AB9" s="25">
        <f t="shared" si="8"/>
        <v>0.4264397143228264</v>
      </c>
      <c r="AC9" s="26">
        <v>560311996</v>
      </c>
      <c r="AD9" s="26">
        <v>263211938.41</v>
      </c>
      <c r="AE9" s="25">
        <f t="shared" si="9"/>
        <v>0.4697595987396993</v>
      </c>
      <c r="AF9" s="26">
        <v>174252722</v>
      </c>
      <c r="AG9" s="26">
        <v>90170995.319999993</v>
      </c>
      <c r="AH9" s="25">
        <f t="shared" si="10"/>
        <v>0.5174725208596741</v>
      </c>
      <c r="AI9" s="26">
        <v>961190368</v>
      </c>
      <c r="AJ9" s="26">
        <v>384392999.51999998</v>
      </c>
      <c r="AK9" s="11">
        <f t="shared" si="11"/>
        <v>0.39991349509653012</v>
      </c>
      <c r="AL9" s="26">
        <v>775777673</v>
      </c>
      <c r="AM9" s="26">
        <v>369559472.23000002</v>
      </c>
      <c r="AN9" s="12">
        <f t="shared" si="12"/>
        <v>0.47637291596815523</v>
      </c>
      <c r="AO9" s="26">
        <v>187030466</v>
      </c>
      <c r="AP9" s="26">
        <v>89280067.859999999</v>
      </c>
      <c r="AQ9" s="12">
        <f t="shared" si="13"/>
        <v>0.47735574727167712</v>
      </c>
      <c r="AR9" s="26">
        <v>185306401</v>
      </c>
      <c r="AS9" s="26">
        <v>85396907.109999999</v>
      </c>
      <c r="AT9" s="12">
        <f t="shared" si="14"/>
        <v>0.46084164739673511</v>
      </c>
      <c r="AU9" s="26">
        <v>135686131</v>
      </c>
      <c r="AV9" s="26">
        <v>68074344.060000002</v>
      </c>
      <c r="AW9" s="12">
        <f t="shared" si="15"/>
        <v>0.50170451142128891</v>
      </c>
      <c r="AX9" s="26">
        <v>218601349</v>
      </c>
      <c r="AY9" s="26">
        <v>100656628.15000001</v>
      </c>
      <c r="AZ9" s="12">
        <f t="shared" si="16"/>
        <v>0.46045748853086904</v>
      </c>
      <c r="BA9" s="26">
        <v>120027007</v>
      </c>
      <c r="BB9" s="26">
        <v>54600410.159999996</v>
      </c>
      <c r="BC9" s="12">
        <f t="shared" si="17"/>
        <v>0.45490103873039173</v>
      </c>
      <c r="BD9" s="26">
        <v>330960951</v>
      </c>
      <c r="BE9" s="26">
        <v>157860245.94999999</v>
      </c>
      <c r="BF9" s="12">
        <f t="shared" si="18"/>
        <v>0.47697544218743798</v>
      </c>
      <c r="BG9" s="26">
        <v>204298063</v>
      </c>
      <c r="BH9" s="26">
        <v>97377940.200000003</v>
      </c>
      <c r="BI9" s="12">
        <f t="shared" si="19"/>
        <v>0.47664641930550267</v>
      </c>
      <c r="BJ9" s="26">
        <v>155657450</v>
      </c>
      <c r="BK9" s="26">
        <v>64859313.880000003</v>
      </c>
      <c r="BL9" s="12">
        <f t="shared" si="20"/>
        <v>0.41667979194057209</v>
      </c>
      <c r="BM9" s="26">
        <v>278904097</v>
      </c>
      <c r="BN9" s="26">
        <v>124863532.06999999</v>
      </c>
      <c r="BO9" s="12">
        <f t="shared" si="21"/>
        <v>0.44769343087132918</v>
      </c>
      <c r="BP9" s="26">
        <v>231055653</v>
      </c>
      <c r="BQ9" s="26">
        <v>100016969.98999999</v>
      </c>
      <c r="BR9" s="12">
        <f t="shared" si="22"/>
        <v>0.43286960821512555</v>
      </c>
      <c r="BS9" s="26">
        <v>177168787</v>
      </c>
      <c r="BT9" s="26">
        <v>87407983.5</v>
      </c>
      <c r="BU9" s="12">
        <f t="shared" si="23"/>
        <v>0.49335994776551695</v>
      </c>
      <c r="BV9" s="26">
        <v>1378945364</v>
      </c>
      <c r="BW9" s="26">
        <v>670635282.71000004</v>
      </c>
      <c r="BX9" s="25">
        <f t="shared" si="24"/>
        <v>0.48633927073415217</v>
      </c>
      <c r="BY9" s="24">
        <v>3784441062</v>
      </c>
      <c r="BZ9" s="24">
        <v>1867751971.74</v>
      </c>
      <c r="CA9" s="12">
        <f t="shared" si="25"/>
        <v>0.4935344324672693</v>
      </c>
      <c r="CB9" s="3">
        <f>B9+E9+H9+K9+N9+Q9+T9+W9+Z9+AC9+AF9+AI9+AL9+AO9+AR9+AU9+AX9+BA9+BD9+BG9+BJ9+BM9+BP9+BS9+BV9+BY9</f>
        <v>13465369996</v>
      </c>
      <c r="CC9" s="3">
        <f t="shared" si="27"/>
        <v>6343490884.2399988</v>
      </c>
      <c r="CD9" s="19">
        <f t="shared" si="26"/>
        <v>0.47109666397019806</v>
      </c>
      <c r="CF9" s="27"/>
      <c r="CG9" s="27"/>
      <c r="CH9" s="23"/>
      <c r="CI9" s="23"/>
    </row>
    <row r="10" spans="1:87" ht="31.5" x14ac:dyDescent="0.2">
      <c r="A10" s="5" t="s">
        <v>50</v>
      </c>
      <c r="B10" s="24">
        <v>6390570</v>
      </c>
      <c r="C10" s="24">
        <v>5660580</v>
      </c>
      <c r="D10" s="25">
        <f t="shared" si="0"/>
        <v>0.88577075284364304</v>
      </c>
      <c r="E10" s="26">
        <v>4872967.5999999996</v>
      </c>
      <c r="F10" s="26">
        <v>4384662.42</v>
      </c>
      <c r="G10" s="25">
        <f t="shared" si="1"/>
        <v>0.89979305834087631</v>
      </c>
      <c r="H10" s="26">
        <v>16902254.989999998</v>
      </c>
      <c r="I10" s="26">
        <v>7424885.6699999999</v>
      </c>
      <c r="J10" s="25">
        <f t="shared" si="2"/>
        <v>0.43928373311092739</v>
      </c>
      <c r="K10" s="26">
        <v>24904158.5</v>
      </c>
      <c r="L10" s="26">
        <v>3919293.95</v>
      </c>
      <c r="M10" s="25">
        <f t="shared" si="3"/>
        <v>0.15737508055130633</v>
      </c>
      <c r="N10" s="26">
        <v>36426190</v>
      </c>
      <c r="O10" s="26">
        <v>35655697.329999998</v>
      </c>
      <c r="P10" s="25">
        <f t="shared" si="4"/>
        <v>0.97884783805278563</v>
      </c>
      <c r="Q10" s="26">
        <v>816820</v>
      </c>
      <c r="R10" s="26">
        <v>220478.41</v>
      </c>
      <c r="S10" s="25">
        <f t="shared" si="5"/>
        <v>0.2699228838667026</v>
      </c>
      <c r="T10" s="26">
        <v>7228715</v>
      </c>
      <c r="U10" s="26">
        <v>2823913</v>
      </c>
      <c r="V10" s="25">
        <f t="shared" si="6"/>
        <v>0.39065214218571348</v>
      </c>
      <c r="W10" s="26">
        <v>1777434.78</v>
      </c>
      <c r="X10" s="26">
        <v>1213412.3799999999</v>
      </c>
      <c r="Y10" s="25">
        <f t="shared" si="7"/>
        <v>0.68267617673150283</v>
      </c>
      <c r="Z10" s="26">
        <v>3200550</v>
      </c>
      <c r="AA10" s="26">
        <v>283944</v>
      </c>
      <c r="AB10" s="25">
        <f t="shared" si="8"/>
        <v>8.8717251722360224E-2</v>
      </c>
      <c r="AC10" s="26">
        <v>23015500</v>
      </c>
      <c r="AD10" s="26">
        <v>21499929.960000001</v>
      </c>
      <c r="AE10" s="25">
        <f t="shared" si="9"/>
        <v>0.93415002759010235</v>
      </c>
      <c r="AF10" s="26">
        <v>17490138.02</v>
      </c>
      <c r="AG10" s="26">
        <v>17005796.02</v>
      </c>
      <c r="AH10" s="25">
        <f t="shared" si="10"/>
        <v>0.97230770852430359</v>
      </c>
      <c r="AI10" s="26">
        <v>17343430</v>
      </c>
      <c r="AJ10" s="26">
        <v>14426824</v>
      </c>
      <c r="AK10" s="25">
        <f t="shared" si="11"/>
        <v>0.83183222695856585</v>
      </c>
      <c r="AL10" s="26">
        <v>28161144.739999998</v>
      </c>
      <c r="AM10" s="26">
        <v>14777907.23</v>
      </c>
      <c r="AN10" s="25">
        <f t="shared" si="12"/>
        <v>0.52476230517041123</v>
      </c>
      <c r="AO10" s="26">
        <v>593710</v>
      </c>
      <c r="AP10" s="26">
        <v>145824</v>
      </c>
      <c r="AQ10" s="25">
        <f t="shared" si="13"/>
        <v>0.24561486247494568</v>
      </c>
      <c r="AR10" s="26">
        <v>29589950.149999999</v>
      </c>
      <c r="AS10" s="26">
        <v>29037904.149999999</v>
      </c>
      <c r="AT10" s="25">
        <f t="shared" si="14"/>
        <v>0.981343462993296</v>
      </c>
      <c r="AU10" s="26">
        <v>5689273.4199999999</v>
      </c>
      <c r="AV10" s="26">
        <v>5129908.99</v>
      </c>
      <c r="AW10" s="25">
        <f t="shared" si="15"/>
        <v>0.90168086700955219</v>
      </c>
      <c r="AX10" s="26">
        <v>66799649</v>
      </c>
      <c r="AY10" s="26">
        <v>66342649</v>
      </c>
      <c r="AZ10" s="25">
        <f t="shared" si="16"/>
        <v>0.99315864668690101</v>
      </c>
      <c r="BA10" s="26">
        <v>1359950</v>
      </c>
      <c r="BB10" s="26">
        <v>719368</v>
      </c>
      <c r="BC10" s="25">
        <f t="shared" si="17"/>
        <v>0.52896650612154861</v>
      </c>
      <c r="BD10" s="26">
        <v>1566937</v>
      </c>
      <c r="BE10" s="26">
        <v>843614.82</v>
      </c>
      <c r="BF10" s="25">
        <f t="shared" si="18"/>
        <v>0.53838464469216052</v>
      </c>
      <c r="BG10" s="26">
        <v>1171800</v>
      </c>
      <c r="BH10" s="26">
        <v>192352.75</v>
      </c>
      <c r="BI10" s="25">
        <f t="shared" si="19"/>
        <v>0.16415151903055128</v>
      </c>
      <c r="BJ10" s="26">
        <v>640580</v>
      </c>
      <c r="BK10" s="26">
        <v>121086</v>
      </c>
      <c r="BL10" s="25">
        <f t="shared" si="20"/>
        <v>0.18902557057666489</v>
      </c>
      <c r="BM10" s="26">
        <v>23062918.359999999</v>
      </c>
      <c r="BN10" s="26">
        <v>10915589.380000001</v>
      </c>
      <c r="BO10" s="25">
        <f t="shared" si="21"/>
        <v>0.47329610284411555</v>
      </c>
      <c r="BP10" s="26">
        <v>633710</v>
      </c>
      <c r="BQ10" s="26">
        <v>185824</v>
      </c>
      <c r="BR10" s="25">
        <f t="shared" si="22"/>
        <v>0.29323191996339021</v>
      </c>
      <c r="BS10" s="26">
        <v>8789950</v>
      </c>
      <c r="BT10" s="26">
        <v>8224884</v>
      </c>
      <c r="BU10" s="12">
        <f t="shared" si="23"/>
        <v>0.93571453762535628</v>
      </c>
      <c r="BV10" s="26">
        <v>1656200</v>
      </c>
      <c r="BW10" s="26">
        <v>0</v>
      </c>
      <c r="BX10" s="25">
        <f t="shared" si="24"/>
        <v>0</v>
      </c>
      <c r="BY10" s="24">
        <v>2181139</v>
      </c>
      <c r="BZ10" s="24">
        <v>470335.93</v>
      </c>
      <c r="CA10" s="12">
        <f t="shared" si="25"/>
        <v>0.21563776082129565</v>
      </c>
      <c r="CB10" s="3">
        <f>B10+E10+H10+K10+N10+Q10+T10+W10+Z10+AC10+AF10+AI10+AL10+AO10+AR10+AU10+AX10+BA10+BD10+BG10+BJ10+BM10+BP10+BS10+BV10+BY10</f>
        <v>332265640.56000006</v>
      </c>
      <c r="CC10" s="3">
        <f t="shared" si="27"/>
        <v>251626665.38999993</v>
      </c>
      <c r="CD10" s="19">
        <f t="shared" si="26"/>
        <v>0.75730570565740318</v>
      </c>
      <c r="CF10" s="27"/>
      <c r="CG10" s="27"/>
      <c r="CH10" s="23"/>
      <c r="CI10" s="27"/>
    </row>
    <row r="11" spans="1:87" ht="31.5" x14ac:dyDescent="0.2">
      <c r="A11" s="5" t="s">
        <v>32</v>
      </c>
      <c r="B11" s="24">
        <v>0</v>
      </c>
      <c r="C11" s="24">
        <v>0</v>
      </c>
      <c r="D11" s="25">
        <f t="shared" si="0"/>
        <v>0</v>
      </c>
      <c r="E11" s="26">
        <v>0</v>
      </c>
      <c r="F11" s="26">
        <v>0</v>
      </c>
      <c r="G11" s="25">
        <f t="shared" si="1"/>
        <v>0</v>
      </c>
      <c r="H11" s="26">
        <v>1348100</v>
      </c>
      <c r="I11" s="26">
        <v>1145060</v>
      </c>
      <c r="J11" s="25">
        <f t="shared" si="2"/>
        <v>0.84938802759439214</v>
      </c>
      <c r="K11" s="26">
        <v>569760</v>
      </c>
      <c r="L11" s="26">
        <v>569760</v>
      </c>
      <c r="M11" s="25">
        <f t="shared" si="3"/>
        <v>1</v>
      </c>
      <c r="N11" s="26">
        <v>40958168</v>
      </c>
      <c r="O11" s="26">
        <v>50</v>
      </c>
      <c r="P11" s="25">
        <f t="shared" si="4"/>
        <v>1.2207577252966979E-6</v>
      </c>
      <c r="Q11" s="26">
        <v>21157319</v>
      </c>
      <c r="R11" s="26">
        <v>0</v>
      </c>
      <c r="S11" s="25">
        <f t="shared" si="5"/>
        <v>0</v>
      </c>
      <c r="T11" s="26">
        <v>365000</v>
      </c>
      <c r="U11" s="26">
        <v>310000</v>
      </c>
      <c r="V11" s="25">
        <f t="shared" si="6"/>
        <v>0.84931506849315064</v>
      </c>
      <c r="W11" s="26">
        <v>312400</v>
      </c>
      <c r="X11" s="26">
        <v>118625</v>
      </c>
      <c r="Y11" s="25">
        <f t="shared" si="7"/>
        <v>0.37972151088348272</v>
      </c>
      <c r="Z11" s="26">
        <v>0</v>
      </c>
      <c r="AA11" s="26">
        <v>0</v>
      </c>
      <c r="AB11" s="25">
        <f t="shared" si="8"/>
        <v>0</v>
      </c>
      <c r="AC11" s="26">
        <v>697456</v>
      </c>
      <c r="AD11" s="26">
        <v>7220.09</v>
      </c>
      <c r="AE11" s="25">
        <f t="shared" si="9"/>
        <v>1.0352036544240785E-2</v>
      </c>
      <c r="AF11" s="26">
        <v>35087407.939999998</v>
      </c>
      <c r="AG11" s="26">
        <v>0</v>
      </c>
      <c r="AH11" s="25">
        <f t="shared" si="10"/>
        <v>0</v>
      </c>
      <c r="AI11" s="26">
        <v>75767270</v>
      </c>
      <c r="AJ11" s="26">
        <v>63000</v>
      </c>
      <c r="AK11" s="11">
        <f t="shared" si="11"/>
        <v>8.3149359875312921E-4</v>
      </c>
      <c r="AL11" s="26">
        <v>1000</v>
      </c>
      <c r="AM11" s="26">
        <v>94000</v>
      </c>
      <c r="AN11" s="12">
        <f t="shared" si="12"/>
        <v>94</v>
      </c>
      <c r="AO11" s="26">
        <v>49515741</v>
      </c>
      <c r="AP11" s="26">
        <v>800200</v>
      </c>
      <c r="AQ11" s="25">
        <f t="shared" si="13"/>
        <v>1.6160517521084862E-2</v>
      </c>
      <c r="AR11" s="26">
        <v>657800</v>
      </c>
      <c r="AS11" s="26">
        <v>422603</v>
      </c>
      <c r="AT11" s="25">
        <f t="shared" si="14"/>
        <v>0.64244907266646401</v>
      </c>
      <c r="AU11" s="26">
        <v>13972711.130000001</v>
      </c>
      <c r="AV11" s="26">
        <v>79680</v>
      </c>
      <c r="AW11" s="12">
        <f t="shared" si="15"/>
        <v>5.7025439987035643E-3</v>
      </c>
      <c r="AX11" s="26">
        <v>22140000</v>
      </c>
      <c r="AY11" s="26">
        <v>1000</v>
      </c>
      <c r="AZ11" s="12">
        <f t="shared" si="16"/>
        <v>4.5167118337850047E-5</v>
      </c>
      <c r="BA11" s="26">
        <v>1300000</v>
      </c>
      <c r="BB11" s="26">
        <v>417809</v>
      </c>
      <c r="BC11" s="25">
        <f t="shared" si="17"/>
        <v>0.32139153846153845</v>
      </c>
      <c r="BD11" s="26">
        <v>15044155.609999999</v>
      </c>
      <c r="BE11" s="26">
        <v>480563.24</v>
      </c>
      <c r="BF11" s="12">
        <f t="shared" si="18"/>
        <v>3.1943516968181637E-2</v>
      </c>
      <c r="BG11" s="26">
        <v>99500</v>
      </c>
      <c r="BH11" s="26">
        <v>99500</v>
      </c>
      <c r="BI11" s="12">
        <f t="shared" si="19"/>
        <v>1</v>
      </c>
      <c r="BJ11" s="26">
        <v>5475069</v>
      </c>
      <c r="BK11" s="26">
        <v>2550</v>
      </c>
      <c r="BL11" s="25">
        <f t="shared" si="20"/>
        <v>4.6574755496232102E-4</v>
      </c>
      <c r="BM11" s="26">
        <v>0</v>
      </c>
      <c r="BN11" s="26">
        <v>0</v>
      </c>
      <c r="BO11" s="25">
        <f t="shared" si="21"/>
        <v>0</v>
      </c>
      <c r="BP11" s="26">
        <v>30000000</v>
      </c>
      <c r="BQ11" s="26">
        <v>30000000</v>
      </c>
      <c r="BR11" s="25">
        <f t="shared" si="22"/>
        <v>1</v>
      </c>
      <c r="BS11" s="26">
        <v>0</v>
      </c>
      <c r="BT11" s="26">
        <v>0</v>
      </c>
      <c r="BU11" s="12">
        <f t="shared" si="23"/>
        <v>0</v>
      </c>
      <c r="BV11" s="26">
        <v>45916805.039999999</v>
      </c>
      <c r="BW11" s="26">
        <v>0</v>
      </c>
      <c r="BX11" s="25">
        <f t="shared" si="24"/>
        <v>0</v>
      </c>
      <c r="BY11" s="24">
        <v>0</v>
      </c>
      <c r="BZ11" s="24">
        <v>-145000</v>
      </c>
      <c r="CA11" s="12">
        <f t="shared" si="25"/>
        <v>0</v>
      </c>
      <c r="CB11" s="3">
        <f>B11+E11+H11+K11+N11+Q11+T11+W11+Z11+AC11+AF11+AI11+AL11+AO11+AR11+AU11+AX11+BA11+BD11+BG11+BJ11+BM11+BP11+BS11+BV11+BY11</f>
        <v>360385662.72000003</v>
      </c>
      <c r="CC11" s="3">
        <f t="shared" si="27"/>
        <v>34466620.329999998</v>
      </c>
      <c r="CD11" s="19">
        <f t="shared" si="26"/>
        <v>9.5638156273654754E-2</v>
      </c>
      <c r="CF11" s="27"/>
      <c r="CG11" s="27"/>
      <c r="CH11" s="23"/>
      <c r="CI11" s="23"/>
    </row>
    <row r="12" spans="1:87" s="13" customFormat="1" ht="15.75" x14ac:dyDescent="0.25">
      <c r="A12" s="6" t="s">
        <v>33</v>
      </c>
      <c r="B12" s="28">
        <v>860733267.49000001</v>
      </c>
      <c r="C12" s="28">
        <v>330183765</v>
      </c>
      <c r="D12" s="16">
        <f t="shared" si="0"/>
        <v>0.38360753263650993</v>
      </c>
      <c r="E12" s="29">
        <v>196164452.09999999</v>
      </c>
      <c r="F12" s="29">
        <v>84233351.349999994</v>
      </c>
      <c r="G12" s="16">
        <f t="shared" si="1"/>
        <v>0.42940171090254325</v>
      </c>
      <c r="H12" s="29">
        <v>2033689623.3</v>
      </c>
      <c r="I12" s="29">
        <v>936115496.07000005</v>
      </c>
      <c r="J12" s="16">
        <f t="shared" si="2"/>
        <v>0.4603040136237686</v>
      </c>
      <c r="K12" s="29">
        <v>1397576923.73</v>
      </c>
      <c r="L12" s="29">
        <v>661797523</v>
      </c>
      <c r="M12" s="16">
        <f t="shared" si="3"/>
        <v>0.4735320909805274</v>
      </c>
      <c r="N12" s="29">
        <v>506438810.25</v>
      </c>
      <c r="O12" s="29">
        <v>223160598.75</v>
      </c>
      <c r="P12" s="16">
        <f t="shared" si="4"/>
        <v>0.44064671631275321</v>
      </c>
      <c r="Q12" s="29">
        <v>379888175.81999999</v>
      </c>
      <c r="R12" s="29">
        <v>150234227.22</v>
      </c>
      <c r="S12" s="16">
        <f t="shared" si="5"/>
        <v>0.39546960601159781</v>
      </c>
      <c r="T12" s="29">
        <v>1315041451.29</v>
      </c>
      <c r="U12" s="29">
        <v>651225268.08000004</v>
      </c>
      <c r="V12" s="16">
        <f t="shared" si="6"/>
        <v>0.49521273070227229</v>
      </c>
      <c r="W12" s="29">
        <v>229421865.68000001</v>
      </c>
      <c r="X12" s="29">
        <v>99821461.260000005</v>
      </c>
      <c r="Y12" s="16">
        <f t="shared" si="7"/>
        <v>0.43510003270234066</v>
      </c>
      <c r="Z12" s="29">
        <v>1004807214.74</v>
      </c>
      <c r="AA12" s="29">
        <v>436312730.76999998</v>
      </c>
      <c r="AB12" s="16">
        <f t="shared" si="8"/>
        <v>0.4342253164283843</v>
      </c>
      <c r="AC12" s="29">
        <v>1552913482.0899999</v>
      </c>
      <c r="AD12" s="29">
        <v>684040615.60000002</v>
      </c>
      <c r="AE12" s="16">
        <f t="shared" si="9"/>
        <v>0.44048855489320565</v>
      </c>
      <c r="AF12" s="29">
        <v>355150770.56999999</v>
      </c>
      <c r="AG12" s="29">
        <v>154791902.99000001</v>
      </c>
      <c r="AH12" s="16">
        <f t="shared" si="10"/>
        <v>0.43584842218296871</v>
      </c>
      <c r="AI12" s="29">
        <v>1754599850.1199999</v>
      </c>
      <c r="AJ12" s="29">
        <v>782071471.78999996</v>
      </c>
      <c r="AK12" s="16">
        <f t="shared" si="11"/>
        <v>0.44572639837881717</v>
      </c>
      <c r="AL12" s="29">
        <v>1673449451.24</v>
      </c>
      <c r="AM12" s="29">
        <v>829265566.91999996</v>
      </c>
      <c r="AN12" s="16">
        <f t="shared" si="12"/>
        <v>0.49554264474826359</v>
      </c>
      <c r="AO12" s="29">
        <v>470901696.27999997</v>
      </c>
      <c r="AP12" s="29">
        <v>157561307.63</v>
      </c>
      <c r="AQ12" s="16">
        <f t="shared" si="13"/>
        <v>0.3345949035110577</v>
      </c>
      <c r="AR12" s="29">
        <v>402196380.30000001</v>
      </c>
      <c r="AS12" s="29">
        <v>180419241.38</v>
      </c>
      <c r="AT12" s="16">
        <f t="shared" si="14"/>
        <v>0.44858494560648332</v>
      </c>
      <c r="AU12" s="29">
        <v>339153918.88999999</v>
      </c>
      <c r="AV12" s="29">
        <v>143166522.25</v>
      </c>
      <c r="AW12" s="16">
        <f t="shared" si="15"/>
        <v>0.42212846225855977</v>
      </c>
      <c r="AX12" s="29">
        <v>511695546.38999999</v>
      </c>
      <c r="AY12" s="29">
        <v>259554948.99000001</v>
      </c>
      <c r="AZ12" s="16">
        <f t="shared" si="16"/>
        <v>0.50724488579420723</v>
      </c>
      <c r="BA12" s="29">
        <v>239171345.24000001</v>
      </c>
      <c r="BB12" s="29">
        <v>115727905.78</v>
      </c>
      <c r="BC12" s="16">
        <f t="shared" si="17"/>
        <v>0.48387027996130194</v>
      </c>
      <c r="BD12" s="29">
        <v>666352963.76999998</v>
      </c>
      <c r="BE12" s="29">
        <v>281941219.98000002</v>
      </c>
      <c r="BF12" s="16">
        <f t="shared" si="18"/>
        <v>0.42311092665495453</v>
      </c>
      <c r="BG12" s="29">
        <v>504510255.83999997</v>
      </c>
      <c r="BH12" s="29">
        <v>198836774.37</v>
      </c>
      <c r="BI12" s="16">
        <f t="shared" si="19"/>
        <v>0.39411839911745811</v>
      </c>
      <c r="BJ12" s="29">
        <v>266528166.59999999</v>
      </c>
      <c r="BK12" s="29">
        <v>108448026.8</v>
      </c>
      <c r="BL12" s="16">
        <f t="shared" si="20"/>
        <v>0.40689142983809501</v>
      </c>
      <c r="BM12" s="29">
        <v>561608948.23000002</v>
      </c>
      <c r="BN12" s="29">
        <v>253396706.30000001</v>
      </c>
      <c r="BO12" s="16">
        <f t="shared" si="21"/>
        <v>0.45119777221965579</v>
      </c>
      <c r="BP12" s="29">
        <v>403645924</v>
      </c>
      <c r="BQ12" s="29">
        <v>193203668.15000001</v>
      </c>
      <c r="BR12" s="16">
        <f t="shared" si="22"/>
        <v>0.47864639938739972</v>
      </c>
      <c r="BS12" s="29">
        <v>358447146.06999999</v>
      </c>
      <c r="BT12" s="29">
        <v>164667637.28999999</v>
      </c>
      <c r="BU12" s="16">
        <f t="shared" si="23"/>
        <v>0.45939168185717005</v>
      </c>
      <c r="BV12" s="29">
        <v>3174773301.3099999</v>
      </c>
      <c r="BW12" s="29">
        <v>1434602224.9300001</v>
      </c>
      <c r="BX12" s="16">
        <f t="shared" si="24"/>
        <v>0.45187548488518636</v>
      </c>
      <c r="BY12" s="28">
        <v>9450703871.1299992</v>
      </c>
      <c r="BZ12" s="28">
        <v>3943762451.8200002</v>
      </c>
      <c r="CA12" s="16">
        <f t="shared" si="25"/>
        <v>0.41729827805391317</v>
      </c>
      <c r="CB12" s="3">
        <f>BY12+BV12+BS12+BP12+BM12+BJ12+BG12+BD12+BA12+AX12+AU12+AR12+AO12+AL12+AI12+AF12+AC12+Z12+W12+T12+Q12+N12+K12+H12+E12+B12</f>
        <v>30609564802.469997</v>
      </c>
      <c r="CC12" s="3">
        <f t="shared" si="27"/>
        <v>13458542614.469999</v>
      </c>
      <c r="CD12" s="16">
        <f t="shared" si="26"/>
        <v>0.43968421966535048</v>
      </c>
      <c r="CE12" s="17"/>
      <c r="CF12" s="30"/>
      <c r="CG12" s="30"/>
      <c r="CH12" s="18"/>
      <c r="CI12" s="30"/>
    </row>
    <row r="13" spans="1:87" ht="15.75" x14ac:dyDescent="0.2">
      <c r="A13" s="5" t="s">
        <v>34</v>
      </c>
      <c r="B13" s="26">
        <v>62855727</v>
      </c>
      <c r="C13" s="26">
        <v>21714656.440000001</v>
      </c>
      <c r="D13" s="25">
        <f t="shared" si="0"/>
        <v>0.34546822503540531</v>
      </c>
      <c r="E13" s="26">
        <v>31253420.579999998</v>
      </c>
      <c r="F13" s="26">
        <v>11297721.82</v>
      </c>
      <c r="G13" s="25">
        <f t="shared" si="1"/>
        <v>0.36148753033547154</v>
      </c>
      <c r="H13" s="26">
        <v>283185145.38999999</v>
      </c>
      <c r="I13" s="26">
        <v>96161299.569999993</v>
      </c>
      <c r="J13" s="25">
        <f t="shared" si="2"/>
        <v>0.33957042286793515</v>
      </c>
      <c r="K13" s="26">
        <v>129060874.27</v>
      </c>
      <c r="L13" s="26">
        <v>39952683.619999997</v>
      </c>
      <c r="M13" s="25">
        <f t="shared" si="3"/>
        <v>0.30956464417262153</v>
      </c>
      <c r="N13" s="26">
        <v>44660397.759999998</v>
      </c>
      <c r="O13" s="26">
        <v>16356114.49</v>
      </c>
      <c r="P13" s="25">
        <f t="shared" si="4"/>
        <v>0.36623306800570693</v>
      </c>
      <c r="Q13" s="26">
        <v>45823445.43</v>
      </c>
      <c r="R13" s="26">
        <v>16986150.989999998</v>
      </c>
      <c r="S13" s="25">
        <f t="shared" si="5"/>
        <v>0.37068690122719128</v>
      </c>
      <c r="T13" s="24">
        <v>180130249.03</v>
      </c>
      <c r="U13" s="24">
        <v>64120318.140000001</v>
      </c>
      <c r="V13" s="25">
        <f t="shared" si="6"/>
        <v>0.35596641033522919</v>
      </c>
      <c r="W13" s="24">
        <v>38739838.520000003</v>
      </c>
      <c r="X13" s="24">
        <v>14535428.359999999</v>
      </c>
      <c r="Y13" s="25">
        <f t="shared" si="7"/>
        <v>0.37520621962571871</v>
      </c>
      <c r="Z13" s="26">
        <v>78798067.849999994</v>
      </c>
      <c r="AA13" s="26">
        <v>29201251.219999999</v>
      </c>
      <c r="AB13" s="25">
        <f t="shared" si="8"/>
        <v>0.37058334064215259</v>
      </c>
      <c r="AC13" s="24">
        <v>129293986.2</v>
      </c>
      <c r="AD13" s="24">
        <v>58670688.969999999</v>
      </c>
      <c r="AE13" s="25">
        <f t="shared" si="9"/>
        <v>0.45377740059189231</v>
      </c>
      <c r="AF13" s="24">
        <v>33330602</v>
      </c>
      <c r="AG13" s="24">
        <v>13265675.75</v>
      </c>
      <c r="AH13" s="25">
        <f t="shared" si="10"/>
        <v>0.39800288485638513</v>
      </c>
      <c r="AI13" s="26">
        <v>82488379.819999993</v>
      </c>
      <c r="AJ13" s="26">
        <v>27987293.120000001</v>
      </c>
      <c r="AK13" s="11">
        <f t="shared" si="11"/>
        <v>0.33928770550557291</v>
      </c>
      <c r="AL13" s="24">
        <v>153188485.59</v>
      </c>
      <c r="AM13" s="24">
        <v>49542909.560000002</v>
      </c>
      <c r="AN13" s="12">
        <f t="shared" si="12"/>
        <v>0.32341144550902273</v>
      </c>
      <c r="AO13" s="24">
        <v>56887116.509999998</v>
      </c>
      <c r="AP13" s="24">
        <v>18136492.170000002</v>
      </c>
      <c r="AQ13" s="12">
        <f t="shared" si="13"/>
        <v>0.3188154591525455</v>
      </c>
      <c r="AR13" s="24">
        <v>57559829.759999998</v>
      </c>
      <c r="AS13" s="24">
        <v>22280326.789999999</v>
      </c>
      <c r="AT13" s="12">
        <f t="shared" si="14"/>
        <v>0.38708117940757442</v>
      </c>
      <c r="AU13" s="24">
        <v>53184177.020000003</v>
      </c>
      <c r="AV13" s="24">
        <v>20074790.289999999</v>
      </c>
      <c r="AW13" s="12">
        <f t="shared" si="15"/>
        <v>0.37745794735999844</v>
      </c>
      <c r="AX13" s="24">
        <v>54804909.5</v>
      </c>
      <c r="AY13" s="24">
        <v>18763937.219999999</v>
      </c>
      <c r="AZ13" s="12">
        <f t="shared" si="16"/>
        <v>0.34237694015350939</v>
      </c>
      <c r="BA13" s="24">
        <v>38248244</v>
      </c>
      <c r="BB13" s="24">
        <v>17007489.780000001</v>
      </c>
      <c r="BC13" s="12">
        <f t="shared" si="17"/>
        <v>0.44466066938916204</v>
      </c>
      <c r="BD13" s="24">
        <v>72434778.019999996</v>
      </c>
      <c r="BE13" s="24">
        <v>30525352.870000001</v>
      </c>
      <c r="BF13" s="12">
        <f t="shared" si="18"/>
        <v>0.42141846367737379</v>
      </c>
      <c r="BG13" s="24">
        <v>72958557.420000002</v>
      </c>
      <c r="BH13" s="24">
        <v>23582390.870000001</v>
      </c>
      <c r="BI13" s="12">
        <f t="shared" si="19"/>
        <v>0.32322995004195904</v>
      </c>
      <c r="BJ13" s="26">
        <v>39701493.340000004</v>
      </c>
      <c r="BK13" s="26">
        <v>14716296.4</v>
      </c>
      <c r="BL13" s="12">
        <f t="shared" si="20"/>
        <v>0.37067362363352346</v>
      </c>
      <c r="BM13" s="26">
        <v>69455084.609999999</v>
      </c>
      <c r="BN13" s="26">
        <v>19623597.350000001</v>
      </c>
      <c r="BO13" s="12">
        <f t="shared" si="21"/>
        <v>0.28253651205220237</v>
      </c>
      <c r="BP13" s="26">
        <v>50800497.530000001</v>
      </c>
      <c r="BQ13" s="26">
        <v>17840970.789999999</v>
      </c>
      <c r="BR13" s="12">
        <f t="shared" si="22"/>
        <v>0.3511967728163311</v>
      </c>
      <c r="BS13" s="26">
        <v>48992232.030000001</v>
      </c>
      <c r="BT13" s="26">
        <v>17429532.260000002</v>
      </c>
      <c r="BU13" s="12">
        <f t="shared" si="23"/>
        <v>0.3557611388133361</v>
      </c>
      <c r="BV13" s="26">
        <v>296771727</v>
      </c>
      <c r="BW13" s="26">
        <v>98216079.760000005</v>
      </c>
      <c r="BX13" s="25">
        <f t="shared" si="24"/>
        <v>0.33094823672337226</v>
      </c>
      <c r="BY13" s="26">
        <v>527017206.89999998</v>
      </c>
      <c r="BZ13" s="26">
        <v>210153972.66</v>
      </c>
      <c r="CA13" s="12">
        <f t="shared" si="25"/>
        <v>0.39876112185436885</v>
      </c>
      <c r="CB13" s="3">
        <f t="shared" ref="CB13:CC26" si="28">BY13+BV13+BS13+BP13+BM13+BJ13+BG13+BD13+BA13+AX13+AU13+AR13+AO13+AL13+AI13+AF13+AC13+Z13+W13+T13+Q13+N13+K13+H13+E13+B13</f>
        <v>2731624473.0799994</v>
      </c>
      <c r="CC13" s="3">
        <f t="shared" si="28"/>
        <v>988143421.26000035</v>
      </c>
      <c r="CD13" s="19">
        <f t="shared" si="26"/>
        <v>0.3617420443395849</v>
      </c>
      <c r="CF13" s="27"/>
      <c r="CG13" s="27"/>
      <c r="CH13" s="23"/>
      <c r="CI13" s="23"/>
    </row>
    <row r="14" spans="1:87" ht="15.75" x14ac:dyDescent="0.2">
      <c r="A14" s="5" t="s">
        <v>35</v>
      </c>
      <c r="B14" s="26">
        <v>1493828</v>
      </c>
      <c r="C14" s="26">
        <v>388807.07</v>
      </c>
      <c r="D14" s="25">
        <f t="shared" si="0"/>
        <v>0.2602756609194633</v>
      </c>
      <c r="E14" s="26">
        <v>566237</v>
      </c>
      <c r="F14" s="26">
        <v>122230.78</v>
      </c>
      <c r="G14" s="25">
        <f t="shared" si="1"/>
        <v>0.21586505297251857</v>
      </c>
      <c r="H14" s="26">
        <v>3214500</v>
      </c>
      <c r="I14" s="26">
        <v>925811.27</v>
      </c>
      <c r="J14" s="25">
        <f t="shared" si="2"/>
        <v>0.28801097215741173</v>
      </c>
      <c r="K14" s="26">
        <v>2710575</v>
      </c>
      <c r="L14" s="26">
        <v>647472.56999999995</v>
      </c>
      <c r="M14" s="25">
        <f t="shared" si="3"/>
        <v>0.23886908497274562</v>
      </c>
      <c r="N14" s="26">
        <v>958941</v>
      </c>
      <c r="O14" s="26">
        <v>170118.78</v>
      </c>
      <c r="P14" s="25">
        <f t="shared" si="4"/>
        <v>0.17740275991953625</v>
      </c>
      <c r="Q14" s="26">
        <v>744504</v>
      </c>
      <c r="R14" s="26">
        <v>194007.22</v>
      </c>
      <c r="S14" s="25">
        <f t="shared" si="5"/>
        <v>0.26058586656351074</v>
      </c>
      <c r="T14" s="24">
        <v>2561191</v>
      </c>
      <c r="U14" s="24">
        <v>649334.6</v>
      </c>
      <c r="V14" s="25">
        <f t="shared" si="6"/>
        <v>0.25352837800851241</v>
      </c>
      <c r="W14" s="24">
        <v>428872</v>
      </c>
      <c r="X14" s="24">
        <v>148247.25</v>
      </c>
      <c r="Y14" s="25">
        <f t="shared" si="7"/>
        <v>0.34566782163442705</v>
      </c>
      <c r="Z14" s="26">
        <v>848109</v>
      </c>
      <c r="AA14" s="26">
        <v>257724.85</v>
      </c>
      <c r="AB14" s="25">
        <f t="shared" si="8"/>
        <v>0.30388175340669654</v>
      </c>
      <c r="AC14" s="24">
        <v>1785365</v>
      </c>
      <c r="AD14" s="24">
        <v>408856.17</v>
      </c>
      <c r="AE14" s="25">
        <f t="shared" si="9"/>
        <v>0.2290042484309931</v>
      </c>
      <c r="AF14" s="24">
        <v>626444</v>
      </c>
      <c r="AG14" s="24">
        <v>116356.84</v>
      </c>
      <c r="AH14" s="25">
        <f t="shared" si="10"/>
        <v>0.18574180613111466</v>
      </c>
      <c r="AI14" s="26">
        <v>390321</v>
      </c>
      <c r="AJ14" s="26">
        <v>107301.21</v>
      </c>
      <c r="AK14" s="11">
        <f t="shared" si="11"/>
        <v>0.27490503969809466</v>
      </c>
      <c r="AL14" s="24">
        <v>1835963</v>
      </c>
      <c r="AM14" s="24">
        <v>320602.5</v>
      </c>
      <c r="AN14" s="12">
        <f t="shared" si="12"/>
        <v>0.17462361714261126</v>
      </c>
      <c r="AO14" s="24">
        <v>472241</v>
      </c>
      <c r="AP14" s="24">
        <v>48665.48</v>
      </c>
      <c r="AQ14" s="12">
        <f t="shared" si="13"/>
        <v>0.10305221274730487</v>
      </c>
      <c r="AR14" s="24">
        <v>891478</v>
      </c>
      <c r="AS14" s="24">
        <v>241035.9</v>
      </c>
      <c r="AT14" s="12">
        <f t="shared" si="14"/>
        <v>0.27037784443362595</v>
      </c>
      <c r="AU14" s="24">
        <v>766190</v>
      </c>
      <c r="AV14" s="24">
        <v>198176.4</v>
      </c>
      <c r="AW14" s="12">
        <f t="shared" si="15"/>
        <v>0.25865177044858323</v>
      </c>
      <c r="AX14" s="24">
        <v>1163740</v>
      </c>
      <c r="AY14" s="24">
        <v>117511.01</v>
      </c>
      <c r="AZ14" s="12">
        <f t="shared" si="16"/>
        <v>0.10097703095193084</v>
      </c>
      <c r="BA14" s="24">
        <v>655356</v>
      </c>
      <c r="BB14" s="24">
        <v>94017.73</v>
      </c>
      <c r="BC14" s="12">
        <f t="shared" si="17"/>
        <v>0.14346054663419575</v>
      </c>
      <c r="BD14" s="24">
        <v>771007</v>
      </c>
      <c r="BE14" s="24">
        <v>251136.43</v>
      </c>
      <c r="BF14" s="12">
        <f t="shared" si="18"/>
        <v>0.3257252268786146</v>
      </c>
      <c r="BG14" s="24">
        <v>489108</v>
      </c>
      <c r="BH14" s="24">
        <v>164789.63</v>
      </c>
      <c r="BI14" s="12">
        <f t="shared" si="19"/>
        <v>0.33691869689311971</v>
      </c>
      <c r="BJ14" s="26">
        <v>628852</v>
      </c>
      <c r="BK14" s="26">
        <v>144468.03</v>
      </c>
      <c r="BL14" s="12">
        <f t="shared" si="20"/>
        <v>0.2297329578342758</v>
      </c>
      <c r="BM14" s="26">
        <v>1361311</v>
      </c>
      <c r="BN14" s="26">
        <v>391364.37</v>
      </c>
      <c r="BO14" s="12">
        <f t="shared" si="21"/>
        <v>0.28749078645511567</v>
      </c>
      <c r="BP14" s="26">
        <v>621624</v>
      </c>
      <c r="BQ14" s="26">
        <v>700</v>
      </c>
      <c r="BR14" s="12">
        <f t="shared" si="22"/>
        <v>1.1260826480316076E-3</v>
      </c>
      <c r="BS14" s="26">
        <v>520429</v>
      </c>
      <c r="BT14" s="26">
        <v>39676.089999999997</v>
      </c>
      <c r="BU14" s="12">
        <f t="shared" si="23"/>
        <v>7.6237277323131486E-2</v>
      </c>
      <c r="BV14" s="26">
        <v>0</v>
      </c>
      <c r="BW14" s="26">
        <v>0</v>
      </c>
      <c r="BX14" s="25">
        <f t="shared" si="24"/>
        <v>0</v>
      </c>
      <c r="BY14" s="26">
        <v>0</v>
      </c>
      <c r="BZ14" s="26">
        <v>0</v>
      </c>
      <c r="CA14" s="12">
        <f t="shared" si="25"/>
        <v>0</v>
      </c>
      <c r="CB14" s="3">
        <f t="shared" si="28"/>
        <v>26506186</v>
      </c>
      <c r="CC14" s="3">
        <f t="shared" si="28"/>
        <v>6148412.1800000006</v>
      </c>
      <c r="CD14" s="19">
        <f t="shared" si="26"/>
        <v>0.23196140629210105</v>
      </c>
      <c r="CF14" s="27"/>
      <c r="CG14" s="27"/>
      <c r="CH14" s="23"/>
      <c r="CI14" s="23"/>
    </row>
    <row r="15" spans="1:87" ht="31.5" x14ac:dyDescent="0.2">
      <c r="A15" s="5" t="s">
        <v>36</v>
      </c>
      <c r="B15" s="26">
        <v>4956727</v>
      </c>
      <c r="C15" s="26">
        <v>1677083.81</v>
      </c>
      <c r="D15" s="25">
        <f t="shared" si="0"/>
        <v>0.33834500266002143</v>
      </c>
      <c r="E15" s="26">
        <v>2526398</v>
      </c>
      <c r="F15" s="26">
        <v>966828.41</v>
      </c>
      <c r="G15" s="25">
        <f t="shared" si="1"/>
        <v>0.38269045890631642</v>
      </c>
      <c r="H15" s="26">
        <v>20752980.57</v>
      </c>
      <c r="I15" s="26">
        <v>6676750.8799999999</v>
      </c>
      <c r="J15" s="25">
        <f t="shared" si="2"/>
        <v>0.32172491356021155</v>
      </c>
      <c r="K15" s="26">
        <v>12236726</v>
      </c>
      <c r="L15" s="26">
        <v>2298075.88</v>
      </c>
      <c r="M15" s="25">
        <f t="shared" si="3"/>
        <v>0.18780153122657153</v>
      </c>
      <c r="N15" s="26">
        <v>3665081.81</v>
      </c>
      <c r="O15" s="26">
        <v>1293222.51</v>
      </c>
      <c r="P15" s="25">
        <f t="shared" si="4"/>
        <v>0.35284956163093123</v>
      </c>
      <c r="Q15" s="26">
        <v>4830256</v>
      </c>
      <c r="R15" s="26">
        <v>1820500.16</v>
      </c>
      <c r="S15" s="25">
        <f t="shared" si="5"/>
        <v>0.37689517077355733</v>
      </c>
      <c r="T15" s="24">
        <v>13873663.789999999</v>
      </c>
      <c r="U15" s="24">
        <v>4904245.93</v>
      </c>
      <c r="V15" s="25">
        <f t="shared" si="6"/>
        <v>0.35349320873228396</v>
      </c>
      <c r="W15" s="24">
        <v>3301260.01</v>
      </c>
      <c r="X15" s="24">
        <v>1085077.25</v>
      </c>
      <c r="Y15" s="25">
        <f t="shared" si="7"/>
        <v>0.32868578867254994</v>
      </c>
      <c r="Z15" s="26">
        <v>8041489</v>
      </c>
      <c r="AA15" s="26">
        <v>2820523.51</v>
      </c>
      <c r="AB15" s="25">
        <f t="shared" si="8"/>
        <v>0.3507464239520815</v>
      </c>
      <c r="AC15" s="24">
        <v>8107792.25</v>
      </c>
      <c r="AD15" s="24">
        <v>3048137.54</v>
      </c>
      <c r="AE15" s="25">
        <f t="shared" si="9"/>
        <v>0.37595160877487949</v>
      </c>
      <c r="AF15" s="24">
        <v>4923696.46</v>
      </c>
      <c r="AG15" s="24">
        <v>1826991.53</v>
      </c>
      <c r="AH15" s="25">
        <f t="shared" si="10"/>
        <v>0.37106095894465435</v>
      </c>
      <c r="AI15" s="26">
        <v>8173083</v>
      </c>
      <c r="AJ15" s="26">
        <v>2855132.26</v>
      </c>
      <c r="AK15" s="11">
        <f t="shared" si="11"/>
        <v>0.34933356971903989</v>
      </c>
      <c r="AL15" s="24">
        <v>7190497</v>
      </c>
      <c r="AM15" s="24">
        <v>2761819.45</v>
      </c>
      <c r="AN15" s="12">
        <f t="shared" si="12"/>
        <v>0.38409298411500625</v>
      </c>
      <c r="AO15" s="24">
        <v>4542162</v>
      </c>
      <c r="AP15" s="24">
        <v>865239.99</v>
      </c>
      <c r="AQ15" s="12">
        <f t="shared" si="13"/>
        <v>0.19049078170263412</v>
      </c>
      <c r="AR15" s="24">
        <v>4414886</v>
      </c>
      <c r="AS15" s="24">
        <v>1421796.76</v>
      </c>
      <c r="AT15" s="12">
        <f t="shared" si="14"/>
        <v>0.32204608680722446</v>
      </c>
      <c r="AU15" s="24">
        <v>3680763.4</v>
      </c>
      <c r="AV15" s="24">
        <v>1496166.09</v>
      </c>
      <c r="AW15" s="12">
        <f t="shared" si="15"/>
        <v>0.40648254924508326</v>
      </c>
      <c r="AX15" s="24">
        <v>6253458</v>
      </c>
      <c r="AY15" s="24">
        <v>1745917.14</v>
      </c>
      <c r="AZ15" s="12">
        <f t="shared" si="16"/>
        <v>0.27919227090035625</v>
      </c>
      <c r="BA15" s="24">
        <v>2587431.86</v>
      </c>
      <c r="BB15" s="24">
        <v>824807.16</v>
      </c>
      <c r="BC15" s="12">
        <f t="shared" si="17"/>
        <v>0.31877444687567541</v>
      </c>
      <c r="BD15" s="24">
        <v>5688638.4400000004</v>
      </c>
      <c r="BE15" s="24">
        <v>2181141.77</v>
      </c>
      <c r="BF15" s="12">
        <f t="shared" si="18"/>
        <v>0.38342070655487115</v>
      </c>
      <c r="BG15" s="24">
        <v>5800394</v>
      </c>
      <c r="BH15" s="24">
        <v>1627780.36</v>
      </c>
      <c r="BI15" s="12">
        <f t="shared" si="19"/>
        <v>0.28063272253574501</v>
      </c>
      <c r="BJ15" s="26">
        <v>4204212</v>
      </c>
      <c r="BK15" s="26">
        <v>1570284.59</v>
      </c>
      <c r="BL15" s="12">
        <f t="shared" si="20"/>
        <v>0.37350271346925418</v>
      </c>
      <c r="BM15" s="26">
        <v>6128468</v>
      </c>
      <c r="BN15" s="26">
        <v>1844887.04</v>
      </c>
      <c r="BO15" s="12">
        <f t="shared" si="21"/>
        <v>0.30103559976163702</v>
      </c>
      <c r="BP15" s="26">
        <v>3680112</v>
      </c>
      <c r="BQ15" s="26">
        <v>1096739.45</v>
      </c>
      <c r="BR15" s="12">
        <f t="shared" si="22"/>
        <v>0.29801795434486777</v>
      </c>
      <c r="BS15" s="26">
        <v>4143365.4</v>
      </c>
      <c r="BT15" s="26">
        <v>1491464.21</v>
      </c>
      <c r="BU15" s="12">
        <f t="shared" si="23"/>
        <v>0.35996444098316793</v>
      </c>
      <c r="BV15" s="26">
        <v>31400001</v>
      </c>
      <c r="BW15" s="26">
        <v>9696317.5500000007</v>
      </c>
      <c r="BX15" s="25">
        <f t="shared" si="24"/>
        <v>0.30879991214013019</v>
      </c>
      <c r="BY15" s="26">
        <v>50682020</v>
      </c>
      <c r="BZ15" s="26">
        <v>18013186.809999999</v>
      </c>
      <c r="CA15" s="12">
        <f t="shared" si="25"/>
        <v>0.35541572356429357</v>
      </c>
      <c r="CB15" s="3">
        <f t="shared" si="28"/>
        <v>235785562.99000001</v>
      </c>
      <c r="CC15" s="3">
        <f t="shared" si="28"/>
        <v>77910118.039999992</v>
      </c>
      <c r="CD15" s="19">
        <f t="shared" si="26"/>
        <v>0.33042785593833945</v>
      </c>
      <c r="CF15" s="27"/>
      <c r="CG15" s="27"/>
      <c r="CH15" s="23"/>
      <c r="CI15" s="23"/>
    </row>
    <row r="16" spans="1:87" ht="15.75" x14ac:dyDescent="0.2">
      <c r="A16" s="5" t="s">
        <v>37</v>
      </c>
      <c r="B16" s="26">
        <v>19830228.050000001</v>
      </c>
      <c r="C16" s="26">
        <v>3780692.8</v>
      </c>
      <c r="D16" s="25">
        <f t="shared" si="0"/>
        <v>0.19065301672110621</v>
      </c>
      <c r="E16" s="26">
        <v>9876939</v>
      </c>
      <c r="F16" s="26">
        <v>2090167.25</v>
      </c>
      <c r="G16" s="25">
        <f t="shared" si="1"/>
        <v>0.21162095361730998</v>
      </c>
      <c r="H16" s="26">
        <v>125448201.39</v>
      </c>
      <c r="I16" s="26">
        <v>52422931.229999997</v>
      </c>
      <c r="J16" s="25">
        <f t="shared" si="2"/>
        <v>0.41788507646295237</v>
      </c>
      <c r="K16" s="26">
        <v>58486802.549999997</v>
      </c>
      <c r="L16" s="26">
        <v>29110475.920000002</v>
      </c>
      <c r="M16" s="25">
        <f t="shared" si="3"/>
        <v>0.49772725898485631</v>
      </c>
      <c r="N16" s="26">
        <v>25099341.370000001</v>
      </c>
      <c r="O16" s="26">
        <v>9997518.4499999993</v>
      </c>
      <c r="P16" s="25">
        <f t="shared" si="4"/>
        <v>0.39831795992661134</v>
      </c>
      <c r="Q16" s="26">
        <v>20352354.98</v>
      </c>
      <c r="R16" s="26">
        <v>4803211.25</v>
      </c>
      <c r="S16" s="25">
        <f t="shared" si="5"/>
        <v>0.23600272571503664</v>
      </c>
      <c r="T16" s="24">
        <v>153535030.55000001</v>
      </c>
      <c r="U16" s="24">
        <v>83379573.900000006</v>
      </c>
      <c r="V16" s="25">
        <f t="shared" si="6"/>
        <v>0.54306547242876102</v>
      </c>
      <c r="W16" s="24">
        <v>16254713.640000001</v>
      </c>
      <c r="X16" s="24">
        <v>5072034.47</v>
      </c>
      <c r="Y16" s="25">
        <f t="shared" si="7"/>
        <v>0.31203468620441349</v>
      </c>
      <c r="Z16" s="26">
        <v>79710681.030000001</v>
      </c>
      <c r="AA16" s="26">
        <v>35174691.619999997</v>
      </c>
      <c r="AB16" s="25">
        <f t="shared" si="8"/>
        <v>0.4412795269778414</v>
      </c>
      <c r="AC16" s="24">
        <v>50631509.369999997</v>
      </c>
      <c r="AD16" s="24">
        <v>12981197.57</v>
      </c>
      <c r="AE16" s="25">
        <f t="shared" si="9"/>
        <v>0.25638575131421171</v>
      </c>
      <c r="AF16" s="24">
        <v>24363041</v>
      </c>
      <c r="AG16" s="24">
        <v>3891159.39</v>
      </c>
      <c r="AH16" s="25">
        <f t="shared" si="10"/>
        <v>0.1597156689101332</v>
      </c>
      <c r="AI16" s="26">
        <v>36157676.950000003</v>
      </c>
      <c r="AJ16" s="26">
        <v>13750590.720000001</v>
      </c>
      <c r="AK16" s="11">
        <f t="shared" si="11"/>
        <v>0.38029519260915901</v>
      </c>
      <c r="AL16" s="24">
        <v>83011269.400000006</v>
      </c>
      <c r="AM16" s="24">
        <v>29335544.329999998</v>
      </c>
      <c r="AN16" s="12">
        <f t="shared" si="12"/>
        <v>0.35339231097217744</v>
      </c>
      <c r="AO16" s="24">
        <v>25519394.41</v>
      </c>
      <c r="AP16" s="24">
        <v>3514340.3</v>
      </c>
      <c r="AQ16" s="12">
        <f t="shared" si="13"/>
        <v>0.13771252732482062</v>
      </c>
      <c r="AR16" s="24">
        <v>53335346.939999998</v>
      </c>
      <c r="AS16" s="24">
        <v>3334348.36</v>
      </c>
      <c r="AT16" s="12">
        <f t="shared" si="14"/>
        <v>6.2516671425255757E-2</v>
      </c>
      <c r="AU16" s="24">
        <v>35479885.780000001</v>
      </c>
      <c r="AV16" s="24">
        <v>12785470.77</v>
      </c>
      <c r="AW16" s="12">
        <f t="shared" si="15"/>
        <v>0.36035828438904288</v>
      </c>
      <c r="AX16" s="24">
        <v>29169502.890000001</v>
      </c>
      <c r="AY16" s="24">
        <v>9430385.3200000003</v>
      </c>
      <c r="AZ16" s="12">
        <f t="shared" si="16"/>
        <v>0.32329605874884348</v>
      </c>
      <c r="BA16" s="24">
        <v>9002281.5299999993</v>
      </c>
      <c r="BB16" s="24">
        <v>4184612.93</v>
      </c>
      <c r="BC16" s="12">
        <f t="shared" si="17"/>
        <v>0.4648391539472328</v>
      </c>
      <c r="BD16" s="24">
        <v>48290547.920000002</v>
      </c>
      <c r="BE16" s="24">
        <v>9328418.2799999993</v>
      </c>
      <c r="BF16" s="12">
        <f t="shared" si="18"/>
        <v>0.19317275702594677</v>
      </c>
      <c r="BG16" s="24">
        <v>29647948.5</v>
      </c>
      <c r="BH16" s="24">
        <v>7271526.1900000004</v>
      </c>
      <c r="BI16" s="12">
        <f t="shared" si="19"/>
        <v>0.24526237253818761</v>
      </c>
      <c r="BJ16" s="26">
        <v>17568006</v>
      </c>
      <c r="BK16" s="26">
        <v>3798612.23</v>
      </c>
      <c r="BL16" s="12">
        <f t="shared" si="20"/>
        <v>0.2162232999009677</v>
      </c>
      <c r="BM16" s="26">
        <v>48041968.280000001</v>
      </c>
      <c r="BN16" s="26">
        <v>19523240.850000001</v>
      </c>
      <c r="BO16" s="12">
        <f t="shared" si="21"/>
        <v>0.40637887141121942</v>
      </c>
      <c r="BP16" s="26">
        <v>68289544</v>
      </c>
      <c r="BQ16" s="26">
        <v>37338591.57</v>
      </c>
      <c r="BR16" s="12">
        <f t="shared" si="22"/>
        <v>0.54676879333093809</v>
      </c>
      <c r="BS16" s="26">
        <v>22368314.199999999</v>
      </c>
      <c r="BT16" s="26">
        <v>8309063.2800000003</v>
      </c>
      <c r="BU16" s="12">
        <f t="shared" si="23"/>
        <v>0.37146577992900337</v>
      </c>
      <c r="BV16" s="26">
        <v>399959530.69999999</v>
      </c>
      <c r="BW16" s="26">
        <v>127320482.7</v>
      </c>
      <c r="BX16" s="25">
        <f t="shared" si="24"/>
        <v>0.31833341357603512</v>
      </c>
      <c r="BY16" s="26">
        <v>1798890024.77</v>
      </c>
      <c r="BZ16" s="26">
        <v>332960060.99000001</v>
      </c>
      <c r="CA16" s="12">
        <f t="shared" si="25"/>
        <v>0.18509194914934901</v>
      </c>
      <c r="CB16" s="3">
        <f t="shared" si="28"/>
        <v>3288320085.2000003</v>
      </c>
      <c r="CC16" s="3">
        <f t="shared" si="28"/>
        <v>864888942.67000008</v>
      </c>
      <c r="CD16" s="19">
        <f t="shared" si="26"/>
        <v>0.26301847759975477</v>
      </c>
      <c r="CF16" s="27"/>
      <c r="CG16" s="27"/>
      <c r="CH16" s="23"/>
      <c r="CI16" s="23"/>
    </row>
    <row r="17" spans="1:87" ht="15.75" x14ac:dyDescent="0.2">
      <c r="A17" s="5" t="s">
        <v>38</v>
      </c>
      <c r="B17" s="26">
        <v>282670691.93000001</v>
      </c>
      <c r="C17" s="26">
        <v>96666320.959999993</v>
      </c>
      <c r="D17" s="25">
        <f t="shared" si="0"/>
        <v>0.34197503922316164</v>
      </c>
      <c r="E17" s="26">
        <v>9576390.8499999996</v>
      </c>
      <c r="F17" s="26">
        <v>4923406.6500000004</v>
      </c>
      <c r="G17" s="25">
        <f t="shared" si="1"/>
        <v>0.51411922582504044</v>
      </c>
      <c r="H17" s="26">
        <v>418472862.67000002</v>
      </c>
      <c r="I17" s="26">
        <v>128835298.5</v>
      </c>
      <c r="J17" s="25">
        <f t="shared" si="2"/>
        <v>0.30787013924388484</v>
      </c>
      <c r="K17" s="26">
        <v>317262692.92000002</v>
      </c>
      <c r="L17" s="26">
        <v>122410179.22</v>
      </c>
      <c r="M17" s="25">
        <f t="shared" si="3"/>
        <v>0.38583225179541225</v>
      </c>
      <c r="N17" s="26">
        <v>38828601.530000001</v>
      </c>
      <c r="O17" s="26">
        <v>19905719.77</v>
      </c>
      <c r="P17" s="25">
        <f t="shared" si="4"/>
        <v>0.51265610878672296</v>
      </c>
      <c r="Q17" s="26">
        <v>18268036.059999999</v>
      </c>
      <c r="R17" s="26">
        <v>8848400.5899999999</v>
      </c>
      <c r="S17" s="25">
        <f t="shared" si="5"/>
        <v>0.4843651808513017</v>
      </c>
      <c r="T17" s="24">
        <v>144427215.56999999</v>
      </c>
      <c r="U17" s="24">
        <v>52346532.439999998</v>
      </c>
      <c r="V17" s="25">
        <f t="shared" si="6"/>
        <v>0.36244230170475755</v>
      </c>
      <c r="W17" s="24">
        <v>18650098.300000001</v>
      </c>
      <c r="X17" s="24">
        <v>8024069.6900000004</v>
      </c>
      <c r="Y17" s="25">
        <f t="shared" si="7"/>
        <v>0.43024275587866473</v>
      </c>
      <c r="Z17" s="26">
        <v>89156002.150000006</v>
      </c>
      <c r="AA17" s="26">
        <v>48927065.799999997</v>
      </c>
      <c r="AB17" s="25">
        <f t="shared" si="8"/>
        <v>0.54878039189871852</v>
      </c>
      <c r="AC17" s="24">
        <v>691890138.00999999</v>
      </c>
      <c r="AD17" s="24">
        <v>260386564.94999999</v>
      </c>
      <c r="AE17" s="25">
        <f t="shared" si="9"/>
        <v>0.37634091114366569</v>
      </c>
      <c r="AF17" s="24">
        <v>19820058.699999999</v>
      </c>
      <c r="AG17" s="24">
        <v>4542640.96</v>
      </c>
      <c r="AH17" s="25">
        <f t="shared" si="10"/>
        <v>0.22919412241700374</v>
      </c>
      <c r="AI17" s="26">
        <v>411644701.17000002</v>
      </c>
      <c r="AJ17" s="26">
        <v>243125310.19999999</v>
      </c>
      <c r="AK17" s="11">
        <f t="shared" si="11"/>
        <v>0.59061931201586071</v>
      </c>
      <c r="AL17" s="24">
        <v>331112487.12</v>
      </c>
      <c r="AM17" s="24">
        <v>241392874.18000001</v>
      </c>
      <c r="AN17" s="12">
        <f t="shared" si="12"/>
        <v>0.72903585207439092</v>
      </c>
      <c r="AO17" s="24">
        <v>47177983.590000004</v>
      </c>
      <c r="AP17" s="24">
        <v>14893452.800000001</v>
      </c>
      <c r="AQ17" s="12">
        <f t="shared" si="13"/>
        <v>0.31568650600736708</v>
      </c>
      <c r="AR17" s="24">
        <v>27852375.84</v>
      </c>
      <c r="AS17" s="24">
        <v>11099079.529999999</v>
      </c>
      <c r="AT17" s="12">
        <f t="shared" si="14"/>
        <v>0.39849668817337053</v>
      </c>
      <c r="AU17" s="24">
        <v>23451587.699999999</v>
      </c>
      <c r="AV17" s="24">
        <v>10729422.84</v>
      </c>
      <c r="AW17" s="12">
        <f t="shared" si="15"/>
        <v>0.45751370769664351</v>
      </c>
      <c r="AX17" s="24">
        <v>57622166.189999998</v>
      </c>
      <c r="AY17" s="24">
        <v>17921674.969999999</v>
      </c>
      <c r="AZ17" s="12">
        <f t="shared" si="16"/>
        <v>0.31102050052936409</v>
      </c>
      <c r="BA17" s="24">
        <v>14542699.029999999</v>
      </c>
      <c r="BB17" s="24">
        <v>13586064.84</v>
      </c>
      <c r="BC17" s="12">
        <f t="shared" si="17"/>
        <v>0.93421893776206411</v>
      </c>
      <c r="BD17" s="24">
        <v>65681630.270000003</v>
      </c>
      <c r="BE17" s="24">
        <v>21201268.82</v>
      </c>
      <c r="BF17" s="12">
        <f t="shared" si="18"/>
        <v>0.32278840724335145</v>
      </c>
      <c r="BG17" s="24">
        <v>88525243.430000007</v>
      </c>
      <c r="BH17" s="24">
        <v>27122837.510000002</v>
      </c>
      <c r="BI17" s="12">
        <f t="shared" si="19"/>
        <v>0.30638534794255579</v>
      </c>
      <c r="BJ17" s="26">
        <v>14422906.6</v>
      </c>
      <c r="BK17" s="26">
        <v>7108365.4100000001</v>
      </c>
      <c r="BL17" s="12">
        <f t="shared" si="20"/>
        <v>0.49285248855456087</v>
      </c>
      <c r="BM17" s="26">
        <v>42588781.520000003</v>
      </c>
      <c r="BN17" s="26">
        <v>12661486</v>
      </c>
      <c r="BO17" s="12">
        <f t="shared" si="21"/>
        <v>0.29729627258892283</v>
      </c>
      <c r="BP17" s="26">
        <v>33156507.629999999</v>
      </c>
      <c r="BQ17" s="26">
        <v>11404435.73</v>
      </c>
      <c r="BR17" s="12">
        <f t="shared" si="22"/>
        <v>0.34395768870667398</v>
      </c>
      <c r="BS17" s="26">
        <v>19226794.739999998</v>
      </c>
      <c r="BT17" s="26">
        <v>9054113.0299999993</v>
      </c>
      <c r="BU17" s="12">
        <f t="shared" si="23"/>
        <v>0.47091120243581486</v>
      </c>
      <c r="BV17" s="26">
        <v>330823746.44</v>
      </c>
      <c r="BW17" s="26">
        <v>114203305.81999999</v>
      </c>
      <c r="BX17" s="25">
        <f t="shared" si="24"/>
        <v>0.34520891274868787</v>
      </c>
      <c r="BY17" s="26">
        <v>1115186850.78</v>
      </c>
      <c r="BZ17" s="26">
        <v>566996076.19000006</v>
      </c>
      <c r="CA17" s="12">
        <f t="shared" si="25"/>
        <v>0.50843145773591536</v>
      </c>
      <c r="CB17" s="3">
        <f t="shared" si="28"/>
        <v>4672039250.7400017</v>
      </c>
      <c r="CC17" s="3">
        <f t="shared" si="28"/>
        <v>2078315967.4000003</v>
      </c>
      <c r="CD17" s="19">
        <f t="shared" si="26"/>
        <v>0.4448412900364262</v>
      </c>
      <c r="CF17" s="27"/>
      <c r="CG17" s="27"/>
      <c r="CH17" s="23"/>
      <c r="CI17" s="23"/>
    </row>
    <row r="18" spans="1:87" ht="15.75" x14ac:dyDescent="0.2">
      <c r="A18" s="5" t="s">
        <v>39</v>
      </c>
      <c r="B18" s="26">
        <v>0</v>
      </c>
      <c r="C18" s="26">
        <v>0</v>
      </c>
      <c r="D18" s="25">
        <f t="shared" si="0"/>
        <v>0</v>
      </c>
      <c r="E18" s="26">
        <v>0</v>
      </c>
      <c r="F18" s="26">
        <v>0</v>
      </c>
      <c r="G18" s="25">
        <f t="shared" si="1"/>
        <v>0</v>
      </c>
      <c r="H18" s="26">
        <v>2202040</v>
      </c>
      <c r="I18" s="26">
        <v>528844.1</v>
      </c>
      <c r="J18" s="25">
        <f t="shared" si="2"/>
        <v>0.24016098708470326</v>
      </c>
      <c r="K18" s="26">
        <v>3647600</v>
      </c>
      <c r="L18" s="26">
        <v>39440</v>
      </c>
      <c r="M18" s="25">
        <f t="shared" si="3"/>
        <v>1.0812589099681982E-2</v>
      </c>
      <c r="N18" s="26">
        <v>0</v>
      </c>
      <c r="O18" s="26">
        <v>0</v>
      </c>
      <c r="P18" s="25">
        <f t="shared" si="4"/>
        <v>0</v>
      </c>
      <c r="Q18" s="26">
        <v>0</v>
      </c>
      <c r="R18" s="26">
        <v>0</v>
      </c>
      <c r="S18" s="25">
        <f t="shared" si="5"/>
        <v>0</v>
      </c>
      <c r="T18" s="24">
        <v>480000</v>
      </c>
      <c r="U18" s="24">
        <v>0</v>
      </c>
      <c r="V18" s="25">
        <f t="shared" si="6"/>
        <v>0</v>
      </c>
      <c r="W18" s="24">
        <v>0</v>
      </c>
      <c r="X18" s="24">
        <v>0</v>
      </c>
      <c r="Y18" s="25">
        <f t="shared" si="7"/>
        <v>0</v>
      </c>
      <c r="Z18" s="26">
        <v>0</v>
      </c>
      <c r="AA18" s="26">
        <v>0</v>
      </c>
      <c r="AB18" s="25">
        <f t="shared" si="8"/>
        <v>0</v>
      </c>
      <c r="AC18" s="24">
        <v>1600000</v>
      </c>
      <c r="AD18" s="24">
        <v>0</v>
      </c>
      <c r="AE18" s="25">
        <f t="shared" si="9"/>
        <v>0</v>
      </c>
      <c r="AF18" s="24">
        <v>50000</v>
      </c>
      <c r="AG18" s="24">
        <v>0</v>
      </c>
      <c r="AH18" s="25">
        <f t="shared" si="10"/>
        <v>0</v>
      </c>
      <c r="AI18" s="26">
        <v>3080000</v>
      </c>
      <c r="AJ18" s="26">
        <v>0</v>
      </c>
      <c r="AK18" s="11">
        <f t="shared" si="11"/>
        <v>0</v>
      </c>
      <c r="AL18" s="24">
        <v>0</v>
      </c>
      <c r="AM18" s="24">
        <v>0</v>
      </c>
      <c r="AN18" s="12">
        <f t="shared" si="12"/>
        <v>0</v>
      </c>
      <c r="AO18" s="24">
        <v>70000</v>
      </c>
      <c r="AP18" s="24">
        <v>0</v>
      </c>
      <c r="AQ18" s="12">
        <f t="shared" si="13"/>
        <v>0</v>
      </c>
      <c r="AR18" s="24">
        <v>0</v>
      </c>
      <c r="AS18" s="24">
        <v>0</v>
      </c>
      <c r="AT18" s="12">
        <f t="shared" si="14"/>
        <v>0</v>
      </c>
      <c r="AU18" s="24">
        <v>92658.37</v>
      </c>
      <c r="AV18" s="24">
        <v>0</v>
      </c>
      <c r="AW18" s="12">
        <f t="shared" si="15"/>
        <v>0</v>
      </c>
      <c r="AX18" s="24">
        <v>1493000</v>
      </c>
      <c r="AY18" s="24">
        <v>28095.040000000001</v>
      </c>
      <c r="AZ18" s="12">
        <f t="shared" si="16"/>
        <v>1.881784326858674E-2</v>
      </c>
      <c r="BA18" s="24">
        <v>0</v>
      </c>
      <c r="BB18" s="24">
        <v>0</v>
      </c>
      <c r="BC18" s="12">
        <f t="shared" si="17"/>
        <v>0</v>
      </c>
      <c r="BD18" s="24">
        <v>125010</v>
      </c>
      <c r="BE18" s="24">
        <v>74970</v>
      </c>
      <c r="BF18" s="12">
        <f t="shared" si="18"/>
        <v>0.59971202303815696</v>
      </c>
      <c r="BG18" s="24">
        <v>0</v>
      </c>
      <c r="BH18" s="24">
        <v>0</v>
      </c>
      <c r="BI18" s="12">
        <f t="shared" si="19"/>
        <v>0</v>
      </c>
      <c r="BJ18" s="26">
        <v>0</v>
      </c>
      <c r="BK18" s="26">
        <v>0</v>
      </c>
      <c r="BL18" s="12">
        <f t="shared" si="20"/>
        <v>0</v>
      </c>
      <c r="BM18" s="26">
        <v>0</v>
      </c>
      <c r="BN18" s="26">
        <v>0</v>
      </c>
      <c r="BO18" s="12">
        <f t="shared" si="21"/>
        <v>0</v>
      </c>
      <c r="BP18" s="26">
        <v>2639500</v>
      </c>
      <c r="BQ18" s="26">
        <v>1032772.71</v>
      </c>
      <c r="BR18" s="12">
        <f t="shared" si="22"/>
        <v>0.3912758893729873</v>
      </c>
      <c r="BS18" s="26">
        <v>750000</v>
      </c>
      <c r="BT18" s="26">
        <v>63552.07</v>
      </c>
      <c r="BU18" s="12">
        <f t="shared" si="23"/>
        <v>8.4736093333333332E-2</v>
      </c>
      <c r="BV18" s="26">
        <v>900000</v>
      </c>
      <c r="BW18" s="26">
        <v>183270</v>
      </c>
      <c r="BX18" s="25">
        <f t="shared" si="24"/>
        <v>0.20363333333333333</v>
      </c>
      <c r="BY18" s="26">
        <v>2187598</v>
      </c>
      <c r="BZ18" s="26">
        <v>1275828.3</v>
      </c>
      <c r="CA18" s="12">
        <f t="shared" si="25"/>
        <v>0.58320966649265549</v>
      </c>
      <c r="CB18" s="3">
        <f t="shared" si="28"/>
        <v>19317406.370000001</v>
      </c>
      <c r="CC18" s="3">
        <f t="shared" si="28"/>
        <v>3226772.22</v>
      </c>
      <c r="CD18" s="19">
        <f t="shared" si="26"/>
        <v>0.16703962002948744</v>
      </c>
      <c r="CF18" s="27"/>
      <c r="CG18" s="27"/>
      <c r="CH18" s="23"/>
      <c r="CI18" s="23"/>
    </row>
    <row r="19" spans="1:87" ht="15.75" x14ac:dyDescent="0.2">
      <c r="A19" s="5" t="s">
        <v>40</v>
      </c>
      <c r="B19" s="26">
        <v>284038594.19999999</v>
      </c>
      <c r="C19" s="26">
        <v>101343429.06999999</v>
      </c>
      <c r="D19" s="25">
        <f t="shared" si="0"/>
        <v>0.3567945734819441</v>
      </c>
      <c r="E19" s="26">
        <v>82819485</v>
      </c>
      <c r="F19" s="26">
        <v>31073990.07</v>
      </c>
      <c r="G19" s="25">
        <f t="shared" si="1"/>
        <v>0.37520144045812409</v>
      </c>
      <c r="H19" s="26">
        <v>740109806.09000003</v>
      </c>
      <c r="I19" s="26">
        <v>272463375.38</v>
      </c>
      <c r="J19" s="25">
        <f t="shared" si="2"/>
        <v>0.36813912359765094</v>
      </c>
      <c r="K19" s="26">
        <v>605675496</v>
      </c>
      <c r="L19" s="26">
        <v>221662078.71000001</v>
      </c>
      <c r="M19" s="25">
        <f t="shared" si="3"/>
        <v>0.36597498193983402</v>
      </c>
      <c r="N19" s="26">
        <v>177633785.83000001</v>
      </c>
      <c r="O19" s="26">
        <v>68903011.079999998</v>
      </c>
      <c r="P19" s="25">
        <f t="shared" si="4"/>
        <v>0.38789361358284569</v>
      </c>
      <c r="Q19" s="26">
        <v>128441557.67</v>
      </c>
      <c r="R19" s="26">
        <v>53453017.840000004</v>
      </c>
      <c r="S19" s="25">
        <f t="shared" si="5"/>
        <v>0.4161660665727428</v>
      </c>
      <c r="T19" s="24">
        <v>508280904.63</v>
      </c>
      <c r="U19" s="24">
        <v>200186512.62</v>
      </c>
      <c r="V19" s="25">
        <f t="shared" si="6"/>
        <v>0.39385015411059865</v>
      </c>
      <c r="W19" s="24">
        <v>91254825.780000001</v>
      </c>
      <c r="X19" s="24">
        <v>33000458.48</v>
      </c>
      <c r="Y19" s="25">
        <f t="shared" si="7"/>
        <v>0.36162973517212715</v>
      </c>
      <c r="Z19" s="26">
        <v>443961879</v>
      </c>
      <c r="AA19" s="26">
        <v>179858275.06999999</v>
      </c>
      <c r="AB19" s="25">
        <f t="shared" si="8"/>
        <v>0.4051209880342001</v>
      </c>
      <c r="AC19" s="24">
        <v>389843842.5</v>
      </c>
      <c r="AD19" s="24">
        <v>158829924.84</v>
      </c>
      <c r="AE19" s="25">
        <f t="shared" si="9"/>
        <v>0.40741934981312422</v>
      </c>
      <c r="AF19" s="24">
        <v>115365639</v>
      </c>
      <c r="AG19" s="24">
        <v>45579684.710000001</v>
      </c>
      <c r="AH19" s="25">
        <f t="shared" si="10"/>
        <v>0.39508891126585793</v>
      </c>
      <c r="AI19" s="26">
        <v>480147609.04000002</v>
      </c>
      <c r="AJ19" s="26">
        <v>187199395.44999999</v>
      </c>
      <c r="AK19" s="11">
        <f t="shared" si="11"/>
        <v>0.38987884543314433</v>
      </c>
      <c r="AL19" s="24">
        <v>712637502.97000003</v>
      </c>
      <c r="AM19" s="24">
        <v>269577276.87</v>
      </c>
      <c r="AN19" s="12">
        <f t="shared" si="12"/>
        <v>0.37828106961323987</v>
      </c>
      <c r="AO19" s="24">
        <v>196361476.84999999</v>
      </c>
      <c r="AP19" s="24">
        <v>70009719.590000004</v>
      </c>
      <c r="AQ19" s="12">
        <f t="shared" si="13"/>
        <v>0.35653490039433877</v>
      </c>
      <c r="AR19" s="24">
        <v>146197470</v>
      </c>
      <c r="AS19" s="24">
        <v>61350608.909999996</v>
      </c>
      <c r="AT19" s="12">
        <f t="shared" si="14"/>
        <v>0.41964206979778784</v>
      </c>
      <c r="AU19" s="24">
        <v>130222034</v>
      </c>
      <c r="AV19" s="24">
        <v>51790560.840000004</v>
      </c>
      <c r="AW19" s="12">
        <f t="shared" si="15"/>
        <v>0.39770965979536155</v>
      </c>
      <c r="AX19" s="24">
        <v>183775364</v>
      </c>
      <c r="AY19" s="24">
        <v>67097626.789999999</v>
      </c>
      <c r="AZ19" s="12">
        <f t="shared" si="16"/>
        <v>0.36510675495111522</v>
      </c>
      <c r="BA19" s="24">
        <v>95702629.819999993</v>
      </c>
      <c r="BB19" s="24">
        <v>41676039.689999998</v>
      </c>
      <c r="BC19" s="12">
        <f t="shared" si="17"/>
        <v>0.43547434138837543</v>
      </c>
      <c r="BD19" s="24">
        <v>293585715.01999998</v>
      </c>
      <c r="BE19" s="24">
        <v>119739282.54000001</v>
      </c>
      <c r="BF19" s="12">
        <f t="shared" si="18"/>
        <v>0.40785118762281397</v>
      </c>
      <c r="BG19" s="24">
        <v>180129740</v>
      </c>
      <c r="BH19" s="24">
        <v>65320060.43</v>
      </c>
      <c r="BI19" s="12">
        <f t="shared" si="19"/>
        <v>0.36262785051485669</v>
      </c>
      <c r="BJ19" s="26">
        <v>79962501.659999996</v>
      </c>
      <c r="BK19" s="26">
        <v>28511158.98</v>
      </c>
      <c r="BL19" s="12">
        <f t="shared" si="20"/>
        <v>0.35655661576509012</v>
      </c>
      <c r="BM19" s="26">
        <v>309850594.41000003</v>
      </c>
      <c r="BN19" s="26">
        <v>105362454.06</v>
      </c>
      <c r="BO19" s="12">
        <f t="shared" si="21"/>
        <v>0.34004276887260854</v>
      </c>
      <c r="BP19" s="26">
        <v>153956972</v>
      </c>
      <c r="BQ19" s="26">
        <v>56357965.100000001</v>
      </c>
      <c r="BR19" s="12">
        <f t="shared" si="22"/>
        <v>0.3660630913161893</v>
      </c>
      <c r="BS19" s="26">
        <v>184921414.86000001</v>
      </c>
      <c r="BT19" s="26">
        <v>77001664.219999999</v>
      </c>
      <c r="BU19" s="12">
        <f t="shared" si="23"/>
        <v>0.41640209317182808</v>
      </c>
      <c r="BV19" s="26">
        <v>1368332229</v>
      </c>
      <c r="BW19" s="26">
        <v>583330124.10000002</v>
      </c>
      <c r="BX19" s="25">
        <f t="shared" si="24"/>
        <v>0.42630737750458997</v>
      </c>
      <c r="BY19" s="26">
        <v>3846097882</v>
      </c>
      <c r="BZ19" s="26">
        <v>1475965524.9100001</v>
      </c>
      <c r="CA19" s="12">
        <f t="shared" si="25"/>
        <v>0.38375662039638131</v>
      </c>
      <c r="CB19" s="3">
        <f t="shared" si="28"/>
        <v>11929306951.33</v>
      </c>
      <c r="CC19" s="3">
        <f>BZ19+BW19+BT19+BQ19+BN19+BK19+BH19+BE19+BB19+AY19+AV19+AS19+AP19+AM19+AJ19+AG19+AD19+AA19+X19+U19+R19+O19+L19+I19+F19+C19</f>
        <v>4626643220.3499994</v>
      </c>
      <c r="CD19" s="19">
        <f t="shared" si="26"/>
        <v>0.38783839155334787</v>
      </c>
      <c r="CF19" s="27"/>
      <c r="CG19" s="27"/>
      <c r="CH19" s="23"/>
      <c r="CI19" s="27"/>
    </row>
    <row r="20" spans="1:87" ht="15.75" x14ac:dyDescent="0.2">
      <c r="A20" s="14" t="s">
        <v>53</v>
      </c>
      <c r="B20" s="26">
        <v>36878131</v>
      </c>
      <c r="C20" s="26">
        <v>13231411.960000001</v>
      </c>
      <c r="D20" s="25">
        <f t="shared" si="0"/>
        <v>0.35878748735937843</v>
      </c>
      <c r="E20" s="26">
        <v>16007267.67</v>
      </c>
      <c r="F20" s="26">
        <v>7074269.3600000003</v>
      </c>
      <c r="G20" s="25">
        <f t="shared" si="1"/>
        <v>0.44194109237382423</v>
      </c>
      <c r="H20" s="26">
        <v>124563300.26000001</v>
      </c>
      <c r="I20" s="26">
        <v>36365046.82</v>
      </c>
      <c r="J20" s="25">
        <f t="shared" si="2"/>
        <v>0.29194029657287118</v>
      </c>
      <c r="K20" s="26">
        <v>74242911</v>
      </c>
      <c r="L20" s="26">
        <v>29684775.579999998</v>
      </c>
      <c r="M20" s="25">
        <f t="shared" si="3"/>
        <v>0.39983313127363768</v>
      </c>
      <c r="N20" s="26">
        <v>27419393.989999998</v>
      </c>
      <c r="O20" s="26">
        <v>10545230.66</v>
      </c>
      <c r="P20" s="25">
        <f t="shared" si="4"/>
        <v>0.38459021610200078</v>
      </c>
      <c r="Q20" s="26">
        <v>25942430.690000001</v>
      </c>
      <c r="R20" s="26">
        <v>10617623.789999999</v>
      </c>
      <c r="S20" s="25">
        <f t="shared" si="5"/>
        <v>0.40927636723311211</v>
      </c>
      <c r="T20" s="24">
        <v>83037073.950000003</v>
      </c>
      <c r="U20" s="24">
        <v>31611025.809999999</v>
      </c>
      <c r="V20" s="25">
        <f t="shared" si="6"/>
        <v>0.38068569021391918</v>
      </c>
      <c r="W20" s="24">
        <v>11900705</v>
      </c>
      <c r="X20" s="24">
        <v>4185236.93</v>
      </c>
      <c r="Y20" s="25">
        <f t="shared" si="7"/>
        <v>0.3516797475443682</v>
      </c>
      <c r="Z20" s="26">
        <v>45238620</v>
      </c>
      <c r="AA20" s="26">
        <v>19748863</v>
      </c>
      <c r="AB20" s="25">
        <f t="shared" si="8"/>
        <v>0.43654874971871377</v>
      </c>
      <c r="AC20" s="24">
        <v>57077216</v>
      </c>
      <c r="AD20" s="24">
        <v>19852108.719999999</v>
      </c>
      <c r="AE20" s="25">
        <f t="shared" si="9"/>
        <v>0.34781144055799779</v>
      </c>
      <c r="AF20" s="24">
        <v>20292284</v>
      </c>
      <c r="AG20" s="24">
        <v>7629267.3600000003</v>
      </c>
      <c r="AH20" s="25">
        <f t="shared" si="10"/>
        <v>0.37596888354213848</v>
      </c>
      <c r="AI20" s="26">
        <v>65219148</v>
      </c>
      <c r="AJ20" s="26">
        <v>24230283.050000001</v>
      </c>
      <c r="AK20" s="11">
        <f t="shared" si="11"/>
        <v>0.37152099947702477</v>
      </c>
      <c r="AL20" s="24">
        <v>107437915.66</v>
      </c>
      <c r="AM20" s="24">
        <v>36454165.659999996</v>
      </c>
      <c r="AN20" s="12">
        <f t="shared" si="12"/>
        <v>0.33930447585527923</v>
      </c>
      <c r="AO20" s="24">
        <v>52009794.289999999</v>
      </c>
      <c r="AP20" s="24">
        <v>9233756.2899999991</v>
      </c>
      <c r="AQ20" s="12">
        <f t="shared" si="13"/>
        <v>0.17753879660653429</v>
      </c>
      <c r="AR20" s="24">
        <v>21353676.43</v>
      </c>
      <c r="AS20" s="24">
        <v>8525182.1600000001</v>
      </c>
      <c r="AT20" s="12">
        <f t="shared" si="14"/>
        <v>0.39923720807265228</v>
      </c>
      <c r="AU20" s="24">
        <v>27371713</v>
      </c>
      <c r="AV20" s="24">
        <v>10332183.32</v>
      </c>
      <c r="AW20" s="12">
        <f t="shared" si="15"/>
        <v>0.3774766789349282</v>
      </c>
      <c r="AX20" s="24">
        <v>24470004</v>
      </c>
      <c r="AY20" s="24">
        <v>10182841.140000001</v>
      </c>
      <c r="AZ20" s="12">
        <f t="shared" si="16"/>
        <v>0.41613565490222237</v>
      </c>
      <c r="BA20" s="24">
        <v>24010007</v>
      </c>
      <c r="BB20" s="24">
        <v>9783348.0700000003</v>
      </c>
      <c r="BC20" s="12">
        <f t="shared" si="17"/>
        <v>0.407469605069253</v>
      </c>
      <c r="BD20" s="24">
        <v>63996303.009999998</v>
      </c>
      <c r="BE20" s="24">
        <v>25499664.420000002</v>
      </c>
      <c r="BF20" s="12">
        <f t="shared" si="18"/>
        <v>0.39845527351815074</v>
      </c>
      <c r="BG20" s="24">
        <v>41194772.490000002</v>
      </c>
      <c r="BH20" s="24">
        <v>19957633.300000001</v>
      </c>
      <c r="BI20" s="12">
        <f t="shared" si="19"/>
        <v>0.48447004543706851</v>
      </c>
      <c r="BJ20" s="26">
        <v>16674300</v>
      </c>
      <c r="BK20" s="26">
        <v>7253172.75</v>
      </c>
      <c r="BL20" s="12">
        <f t="shared" si="20"/>
        <v>0.43499113905831127</v>
      </c>
      <c r="BM20" s="26">
        <v>32233000</v>
      </c>
      <c r="BN20" s="26">
        <v>9171504</v>
      </c>
      <c r="BO20" s="12">
        <f t="shared" si="21"/>
        <v>0.28453770980051502</v>
      </c>
      <c r="BP20" s="26">
        <v>12707696</v>
      </c>
      <c r="BQ20" s="26">
        <v>5093163.8099999996</v>
      </c>
      <c r="BR20" s="12">
        <f t="shared" si="22"/>
        <v>0.400793645834776</v>
      </c>
      <c r="BS20" s="26">
        <v>26393037.440000001</v>
      </c>
      <c r="BT20" s="26">
        <v>11503408.85</v>
      </c>
      <c r="BU20" s="12">
        <f t="shared" si="23"/>
        <v>0.4358501319202463</v>
      </c>
      <c r="BV20" s="26">
        <v>163377000</v>
      </c>
      <c r="BW20" s="26">
        <v>62769081.869999997</v>
      </c>
      <c r="BX20" s="25">
        <f t="shared" si="24"/>
        <v>0.38419778714262104</v>
      </c>
      <c r="BY20" s="26">
        <v>242919700</v>
      </c>
      <c r="BZ20" s="26">
        <v>83525328.680000007</v>
      </c>
      <c r="CA20" s="12">
        <f t="shared" si="25"/>
        <v>0.34383925502954271</v>
      </c>
      <c r="CB20" s="3">
        <f t="shared" si="28"/>
        <v>1443967400.8800001</v>
      </c>
      <c r="CC20" s="3">
        <f t="shared" si="28"/>
        <v>524059577.35999995</v>
      </c>
      <c r="CD20" s="19">
        <f t="shared" si="26"/>
        <v>0.36293033834463384</v>
      </c>
      <c r="CF20" s="27"/>
      <c r="CG20" s="27"/>
      <c r="CH20" s="23"/>
      <c r="CI20" s="23"/>
    </row>
    <row r="21" spans="1:87" ht="15.75" x14ac:dyDescent="0.2">
      <c r="A21" s="14" t="s">
        <v>68</v>
      </c>
      <c r="B21" s="26">
        <v>0</v>
      </c>
      <c r="C21" s="26">
        <v>0</v>
      </c>
      <c r="D21" s="25">
        <f t="shared" si="0"/>
        <v>0</v>
      </c>
      <c r="E21" s="26">
        <v>0</v>
      </c>
      <c r="F21" s="26">
        <v>0</v>
      </c>
      <c r="G21" s="25">
        <f t="shared" si="1"/>
        <v>0</v>
      </c>
      <c r="H21" s="26">
        <v>3734200</v>
      </c>
      <c r="I21" s="26">
        <v>593276.32999999996</v>
      </c>
      <c r="J21" s="25">
        <f t="shared" si="2"/>
        <v>0.15887642065234855</v>
      </c>
      <c r="K21" s="26">
        <v>0</v>
      </c>
      <c r="L21" s="26">
        <v>0</v>
      </c>
      <c r="M21" s="25">
        <f t="shared" si="3"/>
        <v>0</v>
      </c>
      <c r="N21" s="26">
        <v>0</v>
      </c>
      <c r="O21" s="26">
        <v>0</v>
      </c>
      <c r="P21" s="25">
        <f t="shared" si="4"/>
        <v>0</v>
      </c>
      <c r="Q21" s="26">
        <v>0</v>
      </c>
      <c r="R21" s="26">
        <v>0</v>
      </c>
      <c r="S21" s="25">
        <f t="shared" si="5"/>
        <v>0</v>
      </c>
      <c r="T21" s="24">
        <v>0</v>
      </c>
      <c r="U21" s="24">
        <v>0</v>
      </c>
      <c r="V21" s="25">
        <f t="shared" si="6"/>
        <v>0</v>
      </c>
      <c r="W21" s="24">
        <v>0</v>
      </c>
      <c r="X21" s="24">
        <v>0</v>
      </c>
      <c r="Y21" s="25">
        <f t="shared" si="7"/>
        <v>0</v>
      </c>
      <c r="Z21" s="26">
        <v>0</v>
      </c>
      <c r="AA21" s="26">
        <v>0</v>
      </c>
      <c r="AB21" s="25">
        <f t="shared" si="8"/>
        <v>0</v>
      </c>
      <c r="AC21" s="24">
        <v>0</v>
      </c>
      <c r="AD21" s="24">
        <v>0</v>
      </c>
      <c r="AE21" s="25">
        <f t="shared" si="9"/>
        <v>0</v>
      </c>
      <c r="AF21" s="24">
        <v>0</v>
      </c>
      <c r="AG21" s="24">
        <v>0</v>
      </c>
      <c r="AH21" s="25">
        <f t="shared" si="10"/>
        <v>0</v>
      </c>
      <c r="AI21" s="26">
        <v>0</v>
      </c>
      <c r="AJ21" s="26">
        <v>0</v>
      </c>
      <c r="AK21" s="11">
        <f t="shared" si="11"/>
        <v>0</v>
      </c>
      <c r="AL21" s="24">
        <v>0</v>
      </c>
      <c r="AM21" s="24">
        <v>0</v>
      </c>
      <c r="AN21" s="12">
        <f t="shared" si="12"/>
        <v>0</v>
      </c>
      <c r="AO21" s="24">
        <v>0</v>
      </c>
      <c r="AP21" s="24">
        <v>0</v>
      </c>
      <c r="AQ21" s="12">
        <f t="shared" si="13"/>
        <v>0</v>
      </c>
      <c r="AR21" s="24">
        <v>0</v>
      </c>
      <c r="AS21" s="24">
        <v>0</v>
      </c>
      <c r="AT21" s="12">
        <f t="shared" si="14"/>
        <v>0</v>
      </c>
      <c r="AU21" s="24">
        <v>0</v>
      </c>
      <c r="AV21" s="24">
        <v>0</v>
      </c>
      <c r="AW21" s="12">
        <f t="shared" si="15"/>
        <v>0</v>
      </c>
      <c r="AX21" s="24">
        <v>0</v>
      </c>
      <c r="AY21" s="24">
        <v>0</v>
      </c>
      <c r="AZ21" s="12">
        <f t="shared" si="16"/>
        <v>0</v>
      </c>
      <c r="BA21" s="24">
        <v>0</v>
      </c>
      <c r="BB21" s="24">
        <v>0</v>
      </c>
      <c r="BC21" s="12">
        <f t="shared" si="17"/>
        <v>0</v>
      </c>
      <c r="BD21" s="24">
        <v>0</v>
      </c>
      <c r="BE21" s="24">
        <v>0</v>
      </c>
      <c r="BF21" s="12">
        <f t="shared" si="18"/>
        <v>0</v>
      </c>
      <c r="BG21" s="24">
        <v>0</v>
      </c>
      <c r="BH21" s="24">
        <v>0</v>
      </c>
      <c r="BI21" s="12">
        <f t="shared" si="19"/>
        <v>0</v>
      </c>
      <c r="BJ21" s="26">
        <v>0</v>
      </c>
      <c r="BK21" s="26">
        <v>0</v>
      </c>
      <c r="BL21" s="12">
        <f t="shared" si="20"/>
        <v>0</v>
      </c>
      <c r="BM21" s="26">
        <v>0</v>
      </c>
      <c r="BN21" s="26">
        <v>0</v>
      </c>
      <c r="BO21" s="12">
        <f t="shared" si="21"/>
        <v>0</v>
      </c>
      <c r="BP21" s="26">
        <v>0</v>
      </c>
      <c r="BQ21" s="26">
        <v>0</v>
      </c>
      <c r="BR21" s="12">
        <f t="shared" si="22"/>
        <v>0</v>
      </c>
      <c r="BS21" s="26">
        <v>0</v>
      </c>
      <c r="BT21" s="26">
        <v>0</v>
      </c>
      <c r="BU21" s="12">
        <f t="shared" si="23"/>
        <v>0</v>
      </c>
      <c r="BV21" s="26">
        <v>0</v>
      </c>
      <c r="BW21" s="26">
        <v>0</v>
      </c>
      <c r="BX21" s="25">
        <f t="shared" si="24"/>
        <v>0</v>
      </c>
      <c r="BY21" s="26">
        <v>0</v>
      </c>
      <c r="BZ21" s="26">
        <v>0</v>
      </c>
      <c r="CA21" s="12">
        <f t="shared" si="25"/>
        <v>0</v>
      </c>
      <c r="CB21" s="3">
        <f t="shared" si="28"/>
        <v>3734200</v>
      </c>
      <c r="CC21" s="3">
        <f t="shared" si="28"/>
        <v>593276.32999999996</v>
      </c>
      <c r="CD21" s="19">
        <f t="shared" si="26"/>
        <v>0.15887642065234855</v>
      </c>
      <c r="CF21" s="27"/>
      <c r="CG21" s="27"/>
      <c r="CH21" s="23"/>
      <c r="CI21" s="23"/>
    </row>
    <row r="22" spans="1:87" ht="15.75" x14ac:dyDescent="0.2">
      <c r="A22" s="5" t="s">
        <v>41</v>
      </c>
      <c r="B22" s="26">
        <v>163029544.5</v>
      </c>
      <c r="C22" s="26">
        <v>75194113.620000005</v>
      </c>
      <c r="D22" s="25">
        <f t="shared" si="0"/>
        <v>0.46122998043461999</v>
      </c>
      <c r="E22" s="26">
        <v>35350114</v>
      </c>
      <c r="F22" s="26">
        <v>18081889.280000001</v>
      </c>
      <c r="G22" s="25">
        <f t="shared" si="1"/>
        <v>0.51150865538934331</v>
      </c>
      <c r="H22" s="26">
        <v>342300575</v>
      </c>
      <c r="I22" s="26">
        <v>157894100.16</v>
      </c>
      <c r="J22" s="25">
        <f t="shared" si="2"/>
        <v>0.46127325424446042</v>
      </c>
      <c r="K22" s="26">
        <v>289057400</v>
      </c>
      <c r="L22" s="26">
        <v>164186067.21000001</v>
      </c>
      <c r="M22" s="25">
        <f t="shared" si="3"/>
        <v>0.56800506477260226</v>
      </c>
      <c r="N22" s="26">
        <v>111818690.5</v>
      </c>
      <c r="O22" s="26">
        <v>48369864.490000002</v>
      </c>
      <c r="P22" s="25">
        <f t="shared" si="4"/>
        <v>0.43257405603404026</v>
      </c>
      <c r="Q22" s="26">
        <v>121386411</v>
      </c>
      <c r="R22" s="26">
        <v>55361636.090000004</v>
      </c>
      <c r="S22" s="25">
        <f t="shared" si="5"/>
        <v>0.45607770782513707</v>
      </c>
      <c r="T22" s="24">
        <v>249552255.86000001</v>
      </c>
      <c r="U22" s="24">
        <v>153715697.66999999</v>
      </c>
      <c r="V22" s="25">
        <f t="shared" si="6"/>
        <v>0.61596597129634933</v>
      </c>
      <c r="W22" s="24">
        <v>44152778</v>
      </c>
      <c r="X22" s="24">
        <v>24884135.98</v>
      </c>
      <c r="Y22" s="25">
        <f t="shared" si="7"/>
        <v>0.56359162678280406</v>
      </c>
      <c r="Z22" s="26">
        <v>251576176</v>
      </c>
      <c r="AA22" s="26">
        <v>123660879.62</v>
      </c>
      <c r="AB22" s="25">
        <f t="shared" si="8"/>
        <v>0.49154447605563417</v>
      </c>
      <c r="AC22" s="24">
        <v>300364354.11000001</v>
      </c>
      <c r="AD22" s="24">
        <v>147940763.88</v>
      </c>
      <c r="AE22" s="25">
        <f t="shared" si="9"/>
        <v>0.49253768583278973</v>
      </c>
      <c r="AF22" s="24">
        <v>83083178</v>
      </c>
      <c r="AG22" s="24">
        <v>42878388.450000003</v>
      </c>
      <c r="AH22" s="25">
        <f t="shared" si="10"/>
        <v>0.51608989307077302</v>
      </c>
      <c r="AI22" s="26">
        <v>601128056.75999999</v>
      </c>
      <c r="AJ22" s="26">
        <v>232798376.15000001</v>
      </c>
      <c r="AK22" s="11">
        <f t="shared" si="11"/>
        <v>0.38726919086883449</v>
      </c>
      <c r="AL22" s="24">
        <v>283211059.75999999</v>
      </c>
      <c r="AM22" s="24">
        <v>165662946.87</v>
      </c>
      <c r="AN22" s="12">
        <f t="shared" si="12"/>
        <v>0.58494518897103398</v>
      </c>
      <c r="AO22" s="24">
        <v>57318440</v>
      </c>
      <c r="AP22" s="24">
        <v>29359451.739999998</v>
      </c>
      <c r="AQ22" s="12">
        <f t="shared" si="13"/>
        <v>0.5122165177558915</v>
      </c>
      <c r="AR22" s="24">
        <v>72446840</v>
      </c>
      <c r="AS22" s="24">
        <v>34083002.990000002</v>
      </c>
      <c r="AT22" s="12">
        <f t="shared" si="14"/>
        <v>0.47045534339385958</v>
      </c>
      <c r="AU22" s="24">
        <v>54127329</v>
      </c>
      <c r="AV22" s="24">
        <v>29743425.960000001</v>
      </c>
      <c r="AW22" s="12">
        <f t="shared" si="15"/>
        <v>0.54950847399102221</v>
      </c>
      <c r="AX22" s="24">
        <v>84393313</v>
      </c>
      <c r="AY22" s="24">
        <v>46722962.159999996</v>
      </c>
      <c r="AZ22" s="12">
        <f t="shared" si="16"/>
        <v>0.55363346335271846</v>
      </c>
      <c r="BA22" s="24">
        <v>53502696</v>
      </c>
      <c r="BB22" s="24">
        <v>24475117.120000001</v>
      </c>
      <c r="BC22" s="12">
        <f t="shared" si="17"/>
        <v>0.45745577232220225</v>
      </c>
      <c r="BD22" s="24">
        <v>138175839.97999999</v>
      </c>
      <c r="BE22" s="24">
        <v>72054687.769999996</v>
      </c>
      <c r="BF22" s="12">
        <f t="shared" si="18"/>
        <v>0.52147095889143447</v>
      </c>
      <c r="BG22" s="24">
        <v>76200432</v>
      </c>
      <c r="BH22" s="24">
        <v>43317268.630000003</v>
      </c>
      <c r="BI22" s="12">
        <f t="shared" si="19"/>
        <v>0.56846486946425712</v>
      </c>
      <c r="BJ22" s="26">
        <v>87844143</v>
      </c>
      <c r="BK22" s="26">
        <v>40581005.030000001</v>
      </c>
      <c r="BL22" s="12">
        <f t="shared" si="20"/>
        <v>0.46196597341726015</v>
      </c>
      <c r="BM22" s="26">
        <v>89995489</v>
      </c>
      <c r="BN22" s="26">
        <v>43156476.310000002</v>
      </c>
      <c r="BO22" s="12">
        <f t="shared" si="21"/>
        <v>0.47954043907689642</v>
      </c>
      <c r="BP22" s="26">
        <v>110476210.88</v>
      </c>
      <c r="BQ22" s="26">
        <v>52197510.729999997</v>
      </c>
      <c r="BR22" s="12">
        <f t="shared" si="22"/>
        <v>0.47247738055297067</v>
      </c>
      <c r="BS22" s="26">
        <v>54744647</v>
      </c>
      <c r="BT22" s="26">
        <v>28867445.879999999</v>
      </c>
      <c r="BU22" s="12">
        <f t="shared" si="23"/>
        <v>0.52731084155132102</v>
      </c>
      <c r="BV22" s="26">
        <v>688903379</v>
      </c>
      <c r="BW22" s="26">
        <v>301644160.58999997</v>
      </c>
      <c r="BX22" s="25">
        <f t="shared" si="24"/>
        <v>0.43786134570549112</v>
      </c>
      <c r="BY22" s="26">
        <v>1930148611.28</v>
      </c>
      <c r="BZ22" s="26">
        <v>894306275.50999999</v>
      </c>
      <c r="CA22" s="12">
        <f t="shared" si="25"/>
        <v>0.46333545007030863</v>
      </c>
      <c r="CB22" s="3">
        <f t="shared" si="28"/>
        <v>6374287963.6299992</v>
      </c>
      <c r="CC22" s="3">
        <f t="shared" si="28"/>
        <v>3051137649.8899999</v>
      </c>
      <c r="CD22" s="19">
        <f t="shared" si="26"/>
        <v>0.47866329028418297</v>
      </c>
      <c r="CE22" s="31"/>
      <c r="CF22" s="27"/>
      <c r="CG22" s="27"/>
      <c r="CH22" s="23"/>
      <c r="CI22" s="23"/>
    </row>
    <row r="23" spans="1:87" ht="15.75" x14ac:dyDescent="0.2">
      <c r="A23" s="5" t="s">
        <v>52</v>
      </c>
      <c r="B23" s="26">
        <v>12826700</v>
      </c>
      <c r="C23" s="26">
        <v>5408162.1299999999</v>
      </c>
      <c r="D23" s="25">
        <f t="shared" si="0"/>
        <v>0.42163316597410089</v>
      </c>
      <c r="E23" s="26">
        <v>6953200</v>
      </c>
      <c r="F23" s="26">
        <v>2561192.08</v>
      </c>
      <c r="G23" s="25">
        <f t="shared" si="1"/>
        <v>0.36834724731059082</v>
      </c>
      <c r="H23" s="26">
        <v>45257626.810000002</v>
      </c>
      <c r="I23" s="26">
        <v>12400751.210000001</v>
      </c>
      <c r="J23" s="25">
        <f t="shared" si="2"/>
        <v>0.27400356766519546</v>
      </c>
      <c r="K23" s="26">
        <v>8030000</v>
      </c>
      <c r="L23" s="26">
        <v>2556346.14</v>
      </c>
      <c r="M23" s="25">
        <f t="shared" si="3"/>
        <v>0.31834945703611461</v>
      </c>
      <c r="N23" s="26">
        <v>9503830</v>
      </c>
      <c r="O23" s="26">
        <v>2947860.5</v>
      </c>
      <c r="P23" s="25">
        <f t="shared" si="4"/>
        <v>0.31017605533769016</v>
      </c>
      <c r="Q23" s="26">
        <v>720000</v>
      </c>
      <c r="R23" s="26">
        <v>130882.95</v>
      </c>
      <c r="S23" s="25">
        <f t="shared" si="5"/>
        <v>0.18178187500000001</v>
      </c>
      <c r="T23" s="24">
        <v>33448481</v>
      </c>
      <c r="U23" s="24">
        <v>12782570.02</v>
      </c>
      <c r="V23" s="25">
        <f t="shared" si="6"/>
        <v>0.38215696611155525</v>
      </c>
      <c r="W23" s="24">
        <v>6004153</v>
      </c>
      <c r="X23" s="24">
        <v>2422372.23</v>
      </c>
      <c r="Y23" s="25">
        <f t="shared" si="7"/>
        <v>0.40344945073851385</v>
      </c>
      <c r="Z23" s="26">
        <v>760400</v>
      </c>
      <c r="AA23" s="26">
        <v>243565.24</v>
      </c>
      <c r="AB23" s="25">
        <f t="shared" si="8"/>
        <v>0.32031199368753288</v>
      </c>
      <c r="AC23" s="24">
        <v>4276099.9000000004</v>
      </c>
      <c r="AD23" s="24">
        <v>2801841.21</v>
      </c>
      <c r="AE23" s="25">
        <f t="shared" si="9"/>
        <v>0.65523287002719455</v>
      </c>
      <c r="AF23" s="24">
        <v>6294000</v>
      </c>
      <c r="AG23" s="24">
        <v>2888632.38</v>
      </c>
      <c r="AH23" s="25">
        <f t="shared" si="10"/>
        <v>0.45895017159199236</v>
      </c>
      <c r="AI23" s="26">
        <v>21082000</v>
      </c>
      <c r="AJ23" s="26">
        <v>9870404.5800000001</v>
      </c>
      <c r="AK23" s="11">
        <f t="shared" si="11"/>
        <v>0.46819109097808559</v>
      </c>
      <c r="AL23" s="24">
        <v>49494500</v>
      </c>
      <c r="AM23" s="24">
        <v>22920345.350000001</v>
      </c>
      <c r="AN23" s="12">
        <f t="shared" si="12"/>
        <v>0.46308873410176893</v>
      </c>
      <c r="AO23" s="24">
        <v>12802990.48</v>
      </c>
      <c r="AP23" s="24">
        <v>1023787.98</v>
      </c>
      <c r="AQ23" s="12">
        <f t="shared" si="13"/>
        <v>7.9964753672143632E-2</v>
      </c>
      <c r="AR23" s="24">
        <v>6387249</v>
      </c>
      <c r="AS23" s="24">
        <v>2457711.83</v>
      </c>
      <c r="AT23" s="12">
        <f t="shared" si="14"/>
        <v>0.38478409562551891</v>
      </c>
      <c r="AU23" s="24">
        <v>2513700</v>
      </c>
      <c r="AV23" s="24">
        <v>908071.31</v>
      </c>
      <c r="AW23" s="12">
        <f t="shared" si="15"/>
        <v>0.36124888013685008</v>
      </c>
      <c r="AX23" s="24">
        <v>20374723</v>
      </c>
      <c r="AY23" s="24">
        <v>4034368.61</v>
      </c>
      <c r="AZ23" s="12">
        <f t="shared" si="16"/>
        <v>0.19800851329365313</v>
      </c>
      <c r="BA23" s="24">
        <v>500000</v>
      </c>
      <c r="BB23" s="24">
        <v>98700</v>
      </c>
      <c r="BC23" s="12">
        <f t="shared" si="17"/>
        <v>0.19739999999999999</v>
      </c>
      <c r="BD23" s="24">
        <v>3858350</v>
      </c>
      <c r="BE23" s="24">
        <v>1410481.44</v>
      </c>
      <c r="BF23" s="12">
        <f t="shared" si="18"/>
        <v>0.36556596472585429</v>
      </c>
      <c r="BG23" s="24">
        <v>15435056</v>
      </c>
      <c r="BH23" s="24">
        <v>5694894.8200000003</v>
      </c>
      <c r="BI23" s="12">
        <f t="shared" si="19"/>
        <v>0.36895848126498537</v>
      </c>
      <c r="BJ23" s="26">
        <v>650000</v>
      </c>
      <c r="BK23" s="26">
        <v>126172.8</v>
      </c>
      <c r="BL23" s="12">
        <f t="shared" si="20"/>
        <v>0.19411200000000001</v>
      </c>
      <c r="BM23" s="26">
        <v>1380000</v>
      </c>
      <c r="BN23" s="26">
        <v>448812.5</v>
      </c>
      <c r="BO23" s="12">
        <f t="shared" si="21"/>
        <v>0.32522644927536232</v>
      </c>
      <c r="BP23" s="26">
        <v>2215036.66</v>
      </c>
      <c r="BQ23" s="26">
        <v>1344701.56</v>
      </c>
      <c r="BR23" s="12">
        <f t="shared" si="22"/>
        <v>0.6070786927743218</v>
      </c>
      <c r="BS23" s="26">
        <v>1841447</v>
      </c>
      <c r="BT23" s="26">
        <v>620663.36</v>
      </c>
      <c r="BU23" s="12">
        <f t="shared" si="23"/>
        <v>0.33705198140375475</v>
      </c>
      <c r="BV23" s="26">
        <v>32000000</v>
      </c>
      <c r="BW23" s="26">
        <v>13079042.199999999</v>
      </c>
      <c r="BX23" s="25">
        <f t="shared" si="24"/>
        <v>0.40872006875</v>
      </c>
      <c r="BY23" s="26">
        <v>73710760</v>
      </c>
      <c r="BZ23" s="26">
        <v>22240760.940000001</v>
      </c>
      <c r="CA23" s="12">
        <f t="shared" si="25"/>
        <v>0.30173018077686353</v>
      </c>
      <c r="CB23" s="3">
        <f t="shared" si="28"/>
        <v>378320302.84999996</v>
      </c>
      <c r="CC23" s="3">
        <f>C23+F23+I23+L23+O23+R23+U23+X23+AA23+AD23+AG23+AJ23+AM23+AP23+AS23+AV23+AY23+BB23+BE23+BH23+BK23+BN23+BQ23+BT23+BW23+BZ23</f>
        <v>133423095.37000002</v>
      </c>
      <c r="CD23" s="19">
        <f t="shared" si="26"/>
        <v>0.35267231064493221</v>
      </c>
      <c r="CE23" s="31"/>
      <c r="CF23" s="27"/>
      <c r="CG23" s="27"/>
      <c r="CH23" s="23"/>
      <c r="CI23" s="23"/>
    </row>
    <row r="24" spans="1:87" ht="15.75" x14ac:dyDescent="0.2">
      <c r="A24" s="14" t="s">
        <v>54</v>
      </c>
      <c r="B24" s="26">
        <v>1000000</v>
      </c>
      <c r="C24" s="26">
        <v>400000</v>
      </c>
      <c r="D24" s="25">
        <f t="shared" si="0"/>
        <v>0.4</v>
      </c>
      <c r="E24" s="26">
        <v>1100000</v>
      </c>
      <c r="F24" s="26">
        <v>516734</v>
      </c>
      <c r="G24" s="25">
        <f t="shared" si="1"/>
        <v>0.4697581818181818</v>
      </c>
      <c r="H24" s="26">
        <v>13232011</v>
      </c>
      <c r="I24" s="26">
        <v>4699651.72</v>
      </c>
      <c r="J24" s="25">
        <f t="shared" si="2"/>
        <v>0.35517290002252866</v>
      </c>
      <c r="K24" s="26">
        <v>500000</v>
      </c>
      <c r="L24" s="26">
        <v>0</v>
      </c>
      <c r="M24" s="25">
        <f t="shared" si="3"/>
        <v>0</v>
      </c>
      <c r="N24" s="26">
        <v>1050000</v>
      </c>
      <c r="O24" s="26">
        <v>437500</v>
      </c>
      <c r="P24" s="25">
        <f t="shared" si="4"/>
        <v>0.41666666666666669</v>
      </c>
      <c r="Q24" s="26">
        <v>850000</v>
      </c>
      <c r="R24" s="26">
        <v>300000</v>
      </c>
      <c r="S24" s="25">
        <f t="shared" si="5"/>
        <v>0.35294117647058826</v>
      </c>
      <c r="T24" s="24">
        <v>8601732.0700000003</v>
      </c>
      <c r="U24" s="24">
        <v>3007087.37</v>
      </c>
      <c r="V24" s="25">
        <f t="shared" si="6"/>
        <v>0.34959091326358877</v>
      </c>
      <c r="W24" s="24">
        <v>2500000</v>
      </c>
      <c r="X24" s="24">
        <v>1010267</v>
      </c>
      <c r="Y24" s="25">
        <f t="shared" si="7"/>
        <v>0.40410679999999999</v>
      </c>
      <c r="Z24" s="26">
        <v>5339000</v>
      </c>
      <c r="AA24" s="26">
        <v>2277190.9</v>
      </c>
      <c r="AB24" s="25">
        <f t="shared" si="8"/>
        <v>0.42652011612661545</v>
      </c>
      <c r="AC24" s="24">
        <v>2900000</v>
      </c>
      <c r="AD24" s="24">
        <v>1255000</v>
      </c>
      <c r="AE24" s="25">
        <f t="shared" si="9"/>
        <v>0.43275862068965515</v>
      </c>
      <c r="AF24" s="24">
        <v>1600000</v>
      </c>
      <c r="AG24" s="24">
        <v>532000</v>
      </c>
      <c r="AH24" s="25">
        <f t="shared" si="10"/>
        <v>0.33250000000000002</v>
      </c>
      <c r="AI24" s="26">
        <v>2400000</v>
      </c>
      <c r="AJ24" s="26">
        <v>1000000</v>
      </c>
      <c r="AK24" s="11">
        <f t="shared" si="11"/>
        <v>0.41666666666666669</v>
      </c>
      <c r="AL24" s="24">
        <v>9600000</v>
      </c>
      <c r="AM24" s="24">
        <v>3653628.47</v>
      </c>
      <c r="AN24" s="12">
        <f t="shared" si="12"/>
        <v>0.38058629895833335</v>
      </c>
      <c r="AO24" s="24">
        <v>2600000</v>
      </c>
      <c r="AP24" s="24">
        <v>800000</v>
      </c>
      <c r="AQ24" s="12">
        <f t="shared" si="13"/>
        <v>0.30769230769230771</v>
      </c>
      <c r="AR24" s="24">
        <v>2150000</v>
      </c>
      <c r="AS24" s="24">
        <v>900000</v>
      </c>
      <c r="AT24" s="12">
        <f t="shared" si="14"/>
        <v>0.41860465116279072</v>
      </c>
      <c r="AU24" s="24">
        <v>1820500</v>
      </c>
      <c r="AV24" s="24">
        <v>748499.98</v>
      </c>
      <c r="AW24" s="12">
        <f t="shared" si="15"/>
        <v>0.41115077176599835</v>
      </c>
      <c r="AX24" s="24">
        <v>1700000</v>
      </c>
      <c r="AY24" s="24">
        <v>753000</v>
      </c>
      <c r="AZ24" s="12">
        <f t="shared" si="16"/>
        <v>0.44294117647058823</v>
      </c>
      <c r="BA24" s="24">
        <v>1800000</v>
      </c>
      <c r="BB24" s="24">
        <v>1655000</v>
      </c>
      <c r="BC24" s="12">
        <f t="shared" si="17"/>
        <v>0.9194444444444444</v>
      </c>
      <c r="BD24" s="24">
        <v>5134000</v>
      </c>
      <c r="BE24" s="24">
        <v>2215000</v>
      </c>
      <c r="BF24" s="12">
        <f t="shared" si="18"/>
        <v>0.43143747565251267</v>
      </c>
      <c r="BG24" s="24">
        <v>1751516</v>
      </c>
      <c r="BH24" s="24">
        <v>641718</v>
      </c>
      <c r="BI24" s="12">
        <f t="shared" si="19"/>
        <v>0.36637861144288719</v>
      </c>
      <c r="BJ24" s="26">
        <v>1400000</v>
      </c>
      <c r="BK24" s="26">
        <v>582800</v>
      </c>
      <c r="BL24" s="12">
        <f t="shared" si="20"/>
        <v>0.41628571428571426</v>
      </c>
      <c r="BM24" s="26">
        <v>4482000</v>
      </c>
      <c r="BN24" s="26">
        <v>1614430.38</v>
      </c>
      <c r="BO24" s="12">
        <f t="shared" si="21"/>
        <v>0.3602031191432396</v>
      </c>
      <c r="BP24" s="26">
        <v>2500000</v>
      </c>
      <c r="BQ24" s="26">
        <v>1361395.32</v>
      </c>
      <c r="BR24" s="12">
        <f t="shared" si="22"/>
        <v>0.54455812800000003</v>
      </c>
      <c r="BS24" s="26">
        <v>1500000</v>
      </c>
      <c r="BT24" s="26">
        <v>500000</v>
      </c>
      <c r="BU24" s="12">
        <f t="shared" si="23"/>
        <v>0.33333333333333331</v>
      </c>
      <c r="BV24" s="26">
        <v>5450000</v>
      </c>
      <c r="BW24" s="26">
        <v>1081572.1399999999</v>
      </c>
      <c r="BX24" s="25">
        <f t="shared" si="24"/>
        <v>0.19845360366972475</v>
      </c>
      <c r="BY24" s="26">
        <v>23957390</v>
      </c>
      <c r="BZ24" s="26">
        <v>8900000</v>
      </c>
      <c r="CA24" s="12">
        <f t="shared" si="25"/>
        <v>0.37149288799823355</v>
      </c>
      <c r="CB24" s="3">
        <f t="shared" si="28"/>
        <v>106918149.06999999</v>
      </c>
      <c r="CC24" s="3">
        <f>C24+F24+I24+L24+O24+R24+U24+X24+AA24+AD24+AG24+AJ24+AM24+AP24+AS24+AV24+AY24+BB24+BE24+BH24+BK24+BN24+BQ24+BT24+BW24+BZ24</f>
        <v>40842475.280000001</v>
      </c>
      <c r="CD24" s="19">
        <f t="shared" si="26"/>
        <v>0.38199759007481671</v>
      </c>
      <c r="CE24" s="31"/>
      <c r="CF24" s="27"/>
      <c r="CG24" s="27"/>
      <c r="CH24" s="23"/>
      <c r="CI24" s="23"/>
    </row>
    <row r="25" spans="1:87" s="34" customFormat="1" ht="31.5" x14ac:dyDescent="0.2">
      <c r="A25" s="14" t="s">
        <v>55</v>
      </c>
      <c r="B25" s="26">
        <v>782045.78</v>
      </c>
      <c r="C25" s="26">
        <v>36095.9</v>
      </c>
      <c r="D25" s="25">
        <f t="shared" si="0"/>
        <v>4.6155737839286087E-2</v>
      </c>
      <c r="E25" s="26">
        <v>15000</v>
      </c>
      <c r="F25" s="26">
        <v>0</v>
      </c>
      <c r="G25" s="25">
        <f t="shared" si="1"/>
        <v>0</v>
      </c>
      <c r="H25" s="26">
        <v>21742565.530000001</v>
      </c>
      <c r="I25" s="26">
        <v>6755385.5099999998</v>
      </c>
      <c r="J25" s="25">
        <f t="shared" si="2"/>
        <v>0.31069863860725361</v>
      </c>
      <c r="K25" s="26">
        <v>1462256</v>
      </c>
      <c r="L25" s="26">
        <v>589970</v>
      </c>
      <c r="M25" s="25">
        <f t="shared" si="3"/>
        <v>0.40346560383407559</v>
      </c>
      <c r="N25" s="26">
        <v>128000</v>
      </c>
      <c r="O25" s="26">
        <v>0</v>
      </c>
      <c r="P25" s="25">
        <f t="shared" si="4"/>
        <v>0</v>
      </c>
      <c r="Q25" s="26">
        <v>530000</v>
      </c>
      <c r="R25" s="26">
        <v>114823</v>
      </c>
      <c r="S25" s="25">
        <f t="shared" si="5"/>
        <v>0.21664716981132076</v>
      </c>
      <c r="T25" s="24">
        <v>1039790</v>
      </c>
      <c r="U25" s="24">
        <v>41706</v>
      </c>
      <c r="V25" s="25">
        <f t="shared" si="6"/>
        <v>4.0110022216024388E-2</v>
      </c>
      <c r="W25" s="24">
        <v>1175842</v>
      </c>
      <c r="X25" s="24">
        <v>306180.19</v>
      </c>
      <c r="Y25" s="25">
        <f t="shared" si="7"/>
        <v>0.26039228910006618</v>
      </c>
      <c r="Z25" s="26">
        <v>4415000</v>
      </c>
      <c r="AA25" s="26">
        <v>1902574.25</v>
      </c>
      <c r="AB25" s="25">
        <f t="shared" si="8"/>
        <v>0.43093414496036242</v>
      </c>
      <c r="AC25" s="24">
        <v>1303364.21</v>
      </c>
      <c r="AD25" s="24">
        <v>169641</v>
      </c>
      <c r="AE25" s="25">
        <f t="shared" si="9"/>
        <v>0.13015625156685867</v>
      </c>
      <c r="AF25" s="24">
        <v>448000</v>
      </c>
      <c r="AG25" s="24">
        <v>102150</v>
      </c>
      <c r="AH25" s="25">
        <f t="shared" si="10"/>
        <v>0.22801339285714287</v>
      </c>
      <c r="AI25" s="26">
        <v>1224070</v>
      </c>
      <c r="AJ25" s="26">
        <v>64057</v>
      </c>
      <c r="AK25" s="11">
        <f t="shared" si="11"/>
        <v>5.2331157531840498E-2</v>
      </c>
      <c r="AL25" s="24">
        <v>6273036.5999999996</v>
      </c>
      <c r="AM25" s="24">
        <v>2499131.75</v>
      </c>
      <c r="AN25" s="12">
        <f t="shared" si="12"/>
        <v>0.3983926620163511</v>
      </c>
      <c r="AO25" s="24">
        <v>109167</v>
      </c>
      <c r="AP25" s="24">
        <v>55908</v>
      </c>
      <c r="AQ25" s="12">
        <f t="shared" si="13"/>
        <v>0.51213278738080192</v>
      </c>
      <c r="AR25" s="24">
        <v>132388</v>
      </c>
      <c r="AS25" s="24">
        <v>39531</v>
      </c>
      <c r="AT25" s="12">
        <f t="shared" si="14"/>
        <v>0.29859957095809286</v>
      </c>
      <c r="AU25" s="24">
        <v>325000</v>
      </c>
      <c r="AV25" s="24">
        <v>114055</v>
      </c>
      <c r="AW25" s="12">
        <f t="shared" si="15"/>
        <v>0.35093846153846153</v>
      </c>
      <c r="AX25" s="24">
        <v>1223575</v>
      </c>
      <c r="AY25" s="24">
        <v>59322</v>
      </c>
      <c r="AZ25" s="12">
        <f t="shared" si="16"/>
        <v>4.8482520483010848E-2</v>
      </c>
      <c r="BA25" s="24">
        <v>120000</v>
      </c>
      <c r="BB25" s="24">
        <v>36261</v>
      </c>
      <c r="BC25" s="12">
        <f t="shared" si="17"/>
        <v>0.30217500000000003</v>
      </c>
      <c r="BD25" s="24">
        <v>230000</v>
      </c>
      <c r="BE25" s="24">
        <v>42314</v>
      </c>
      <c r="BF25" s="12">
        <f t="shared" si="18"/>
        <v>0.18397391304347827</v>
      </c>
      <c r="BG25" s="24">
        <v>1926000</v>
      </c>
      <c r="BH25" s="24">
        <v>520885.02</v>
      </c>
      <c r="BI25" s="12">
        <f t="shared" si="19"/>
        <v>0.27044912772585672</v>
      </c>
      <c r="BJ25" s="26">
        <v>17100</v>
      </c>
      <c r="BK25" s="26">
        <v>0</v>
      </c>
      <c r="BL25" s="32">
        <f t="shared" si="20"/>
        <v>0</v>
      </c>
      <c r="BM25" s="26">
        <v>45400</v>
      </c>
      <c r="BN25" s="26">
        <v>0</v>
      </c>
      <c r="BO25" s="12">
        <f t="shared" si="21"/>
        <v>0</v>
      </c>
      <c r="BP25" s="26">
        <v>150000</v>
      </c>
      <c r="BQ25" s="26">
        <v>0</v>
      </c>
      <c r="BR25" s="12">
        <f t="shared" si="22"/>
        <v>0</v>
      </c>
      <c r="BS25" s="26">
        <v>419700</v>
      </c>
      <c r="BT25" s="26">
        <v>74771</v>
      </c>
      <c r="BU25" s="12">
        <f t="shared" si="23"/>
        <v>0.17815344293543006</v>
      </c>
      <c r="BV25" s="26">
        <v>17500000</v>
      </c>
      <c r="BW25" s="26">
        <v>8283552.2199999997</v>
      </c>
      <c r="BX25" s="25">
        <f t="shared" si="24"/>
        <v>0.4733458411428571</v>
      </c>
      <c r="BY25" s="26">
        <v>219543900</v>
      </c>
      <c r="BZ25" s="26">
        <v>86928176.489999995</v>
      </c>
      <c r="CA25" s="12">
        <f t="shared" si="25"/>
        <v>0.39594894911678252</v>
      </c>
      <c r="CB25" s="3">
        <f t="shared" si="28"/>
        <v>282281200.12</v>
      </c>
      <c r="CC25" s="3">
        <f>C25+F25+I25+L25+O25+R25+U25+X25+AA25+AD25+AG25+AJ25+AM25+AP25+AS25+AV25+AY25+BB25+BE25+BH25+BK25+BN25+BQ25+BT25+BW25+BZ25</f>
        <v>108736490.33</v>
      </c>
      <c r="CD25" s="19">
        <f t="shared" si="26"/>
        <v>0.38520627758339998</v>
      </c>
      <c r="CE25" s="33"/>
      <c r="CF25" s="27"/>
      <c r="CG25" s="27"/>
      <c r="CH25" s="23"/>
      <c r="CI25" s="23"/>
    </row>
    <row r="26" spans="1:87" ht="15.75" x14ac:dyDescent="0.2">
      <c r="A26" s="5" t="s">
        <v>42</v>
      </c>
      <c r="B26" s="35">
        <v>0</v>
      </c>
      <c r="C26" s="35">
        <v>0</v>
      </c>
      <c r="D26" s="25">
        <f t="shared" si="0"/>
        <v>0</v>
      </c>
      <c r="E26" s="24">
        <v>120000</v>
      </c>
      <c r="F26" s="24">
        <v>120000</v>
      </c>
      <c r="G26" s="25">
        <f t="shared" si="1"/>
        <v>1</v>
      </c>
      <c r="H26" s="24">
        <v>0</v>
      </c>
      <c r="I26" s="24">
        <v>0</v>
      </c>
      <c r="J26" s="25">
        <f t="shared" si="2"/>
        <v>0</v>
      </c>
      <c r="K26" s="26">
        <v>0</v>
      </c>
      <c r="L26" s="26">
        <v>0</v>
      </c>
      <c r="M26" s="25">
        <f t="shared" si="3"/>
        <v>0</v>
      </c>
      <c r="N26" s="24">
        <v>0</v>
      </c>
      <c r="O26" s="24">
        <v>0</v>
      </c>
      <c r="P26" s="25">
        <f t="shared" si="4"/>
        <v>0</v>
      </c>
      <c r="Q26" s="24">
        <v>0</v>
      </c>
      <c r="R26" s="24">
        <v>0</v>
      </c>
      <c r="S26" s="25">
        <f t="shared" si="5"/>
        <v>0</v>
      </c>
      <c r="T26" s="24">
        <v>0</v>
      </c>
      <c r="U26" s="24">
        <v>0</v>
      </c>
      <c r="V26" s="25">
        <f t="shared" si="6"/>
        <v>0</v>
      </c>
      <c r="W26" s="24">
        <v>100000</v>
      </c>
      <c r="X26" s="24">
        <v>0</v>
      </c>
      <c r="Y26" s="25">
        <f t="shared" si="7"/>
        <v>0</v>
      </c>
      <c r="Z26" s="24">
        <v>0</v>
      </c>
      <c r="AA26" s="24">
        <v>0</v>
      </c>
      <c r="AB26" s="25">
        <f t="shared" si="8"/>
        <v>0</v>
      </c>
      <c r="AC26" s="24">
        <v>0</v>
      </c>
      <c r="AD26" s="24">
        <v>0</v>
      </c>
      <c r="AE26" s="25">
        <f t="shared" si="9"/>
        <v>0</v>
      </c>
      <c r="AF26" s="24">
        <v>250000</v>
      </c>
      <c r="AG26" s="24">
        <v>250000</v>
      </c>
      <c r="AH26" s="25">
        <f t="shared" si="10"/>
        <v>1</v>
      </c>
      <c r="AI26" s="24">
        <v>0</v>
      </c>
      <c r="AJ26" s="24">
        <v>0</v>
      </c>
      <c r="AK26" s="11">
        <f t="shared" si="11"/>
        <v>0</v>
      </c>
      <c r="AL26" s="24">
        <v>0</v>
      </c>
      <c r="AM26" s="24">
        <v>0</v>
      </c>
      <c r="AN26" s="12">
        <f t="shared" si="12"/>
        <v>0</v>
      </c>
      <c r="AO26" s="24">
        <v>0</v>
      </c>
      <c r="AP26" s="24">
        <v>0</v>
      </c>
      <c r="AQ26" s="12">
        <f t="shared" si="13"/>
        <v>0</v>
      </c>
      <c r="AR26" s="35">
        <v>0</v>
      </c>
      <c r="AS26" s="35">
        <v>0</v>
      </c>
      <c r="AT26" s="12">
        <f t="shared" si="14"/>
        <v>0</v>
      </c>
      <c r="AU26" s="24">
        <v>0</v>
      </c>
      <c r="AV26" s="24">
        <v>0</v>
      </c>
      <c r="AW26" s="12">
        <f t="shared" si="15"/>
        <v>0</v>
      </c>
      <c r="AX26" s="24">
        <v>0</v>
      </c>
      <c r="AY26" s="24">
        <v>0</v>
      </c>
      <c r="AZ26" s="12">
        <f t="shared" si="16"/>
        <v>0</v>
      </c>
      <c r="BA26" s="24">
        <v>0</v>
      </c>
      <c r="BB26" s="24">
        <v>0</v>
      </c>
      <c r="BC26" s="12">
        <f t="shared" si="17"/>
        <v>0</v>
      </c>
      <c r="BD26" s="24">
        <v>0</v>
      </c>
      <c r="BE26" s="24">
        <v>0</v>
      </c>
      <c r="BF26" s="12">
        <f t="shared" si="18"/>
        <v>0</v>
      </c>
      <c r="BG26" s="36">
        <v>0</v>
      </c>
      <c r="BH26" s="36">
        <v>0</v>
      </c>
      <c r="BI26" s="12">
        <f t="shared" si="19"/>
        <v>0</v>
      </c>
      <c r="BJ26" s="24">
        <v>0</v>
      </c>
      <c r="BK26" s="24">
        <v>0</v>
      </c>
      <c r="BL26" s="12">
        <f t="shared" si="20"/>
        <v>0</v>
      </c>
      <c r="BM26" s="36">
        <v>4800000</v>
      </c>
      <c r="BN26" s="36">
        <v>0</v>
      </c>
      <c r="BO26" s="12">
        <f t="shared" si="21"/>
        <v>0</v>
      </c>
      <c r="BP26" s="24">
        <v>0</v>
      </c>
      <c r="BQ26" s="24">
        <v>0</v>
      </c>
      <c r="BR26" s="12">
        <f t="shared" si="22"/>
        <v>0</v>
      </c>
      <c r="BS26" s="36">
        <v>0</v>
      </c>
      <c r="BT26" s="36">
        <v>0</v>
      </c>
      <c r="BU26" s="12">
        <f t="shared" si="23"/>
        <v>0</v>
      </c>
      <c r="BV26" s="24">
        <v>22622885.559999999</v>
      </c>
      <c r="BW26" s="24">
        <v>0</v>
      </c>
      <c r="BX26" s="25">
        <f t="shared" si="24"/>
        <v>0</v>
      </c>
      <c r="BY26" s="24">
        <v>0</v>
      </c>
      <c r="BZ26" s="24">
        <v>0</v>
      </c>
      <c r="CA26" s="12">
        <f t="shared" si="25"/>
        <v>0</v>
      </c>
      <c r="CB26" s="3">
        <f t="shared" si="28"/>
        <v>27892885.559999999</v>
      </c>
      <c r="CC26" s="3">
        <f>C26+F26+I26+L26+O26+R26+U26+X26+AA26+AD26+AG26+AJ26+AM26+AP26+AS26+AV26+AY26+BB26+BE26+BH26+BK26+BN26+BQ26+BT26+BW26+BZ26</f>
        <v>370000</v>
      </c>
      <c r="CD26" s="19">
        <f t="shared" si="26"/>
        <v>1.3265031299974259E-2</v>
      </c>
      <c r="CF26" s="27"/>
      <c r="CG26" s="27"/>
      <c r="CH26" s="23"/>
      <c r="CI26" s="23"/>
    </row>
    <row r="27" spans="1:87" s="13" customFormat="1" ht="15.75" x14ac:dyDescent="0.25">
      <c r="A27" s="4" t="s">
        <v>43</v>
      </c>
      <c r="B27" s="3">
        <f>SUM(B13:B26)</f>
        <v>870362217.46000004</v>
      </c>
      <c r="C27" s="3">
        <f>SUM(C13:C26)</f>
        <v>319840773.75999999</v>
      </c>
      <c r="D27" s="16">
        <f t="shared" si="0"/>
        <v>0.36748007593137416</v>
      </c>
      <c r="E27" s="3">
        <f>SUM(E13:E26)</f>
        <v>196164452.09999999</v>
      </c>
      <c r="F27" s="3">
        <f>SUM(F13:F26)</f>
        <v>78828429.700000003</v>
      </c>
      <c r="G27" s="16">
        <f t="shared" si="1"/>
        <v>0.40184869815156488</v>
      </c>
      <c r="H27" s="3">
        <f>SUM(H13:H26)</f>
        <v>2144215814.71</v>
      </c>
      <c r="I27" s="3">
        <f>SUM(I13:I26)</f>
        <v>776722522.68000019</v>
      </c>
      <c r="J27" s="16">
        <f t="shared" si="2"/>
        <v>0.36224083291963316</v>
      </c>
      <c r="K27" s="3">
        <f t="shared" ref="K27:L27" si="29">SUM(K13:K26)</f>
        <v>1502373333.74</v>
      </c>
      <c r="L27" s="3">
        <f t="shared" si="29"/>
        <v>613137564.85000002</v>
      </c>
      <c r="M27" s="16">
        <f t="shared" si="3"/>
        <v>0.40811265154957105</v>
      </c>
      <c r="N27" s="3">
        <f>SUM(N13:N26)</f>
        <v>440766063.79000002</v>
      </c>
      <c r="O27" s="3">
        <f>SUM(O13:O26)</f>
        <v>178926160.72999999</v>
      </c>
      <c r="P27" s="16">
        <f t="shared" si="4"/>
        <v>0.40594359554697507</v>
      </c>
      <c r="Q27" s="3">
        <f>SUM(Q13:Q26)</f>
        <v>367888995.82999998</v>
      </c>
      <c r="R27" s="3">
        <f>SUM(R13:R26)</f>
        <v>152630253.88</v>
      </c>
      <c r="S27" s="16">
        <f t="shared" si="5"/>
        <v>0.4148812701930607</v>
      </c>
      <c r="T27" s="3">
        <f>SUM(T13:T26)</f>
        <v>1378967587.45</v>
      </c>
      <c r="U27" s="3">
        <f>SUM(U13:U26)</f>
        <v>606744604.5</v>
      </c>
      <c r="V27" s="16">
        <f t="shared" si="6"/>
        <v>0.43999917766159963</v>
      </c>
      <c r="W27" s="3">
        <f>SUM(W13:W26)</f>
        <v>234463086.25</v>
      </c>
      <c r="X27" s="3">
        <f>SUM(X13:X26)</f>
        <v>94673507.829999998</v>
      </c>
      <c r="Y27" s="16">
        <f t="shared" si="7"/>
        <v>0.40378854234245154</v>
      </c>
      <c r="Z27" s="3">
        <f>SUM(Z13:Z26)</f>
        <v>1007845424.03</v>
      </c>
      <c r="AA27" s="3">
        <f>SUM(AA13:AA26)</f>
        <v>444072605.07999998</v>
      </c>
      <c r="AB27" s="16">
        <f t="shared" si="8"/>
        <v>0.44061578739358498</v>
      </c>
      <c r="AC27" s="3">
        <f>SUM(AC13:AC26)</f>
        <v>1639073667.5500002</v>
      </c>
      <c r="AD27" s="3">
        <f>SUM(AD13:AD26)</f>
        <v>666344724.85000002</v>
      </c>
      <c r="AE27" s="16">
        <f t="shared" si="9"/>
        <v>0.40653738635556053</v>
      </c>
      <c r="AF27" s="3">
        <f>SUM(AF13:AF26)</f>
        <v>310446943.15999997</v>
      </c>
      <c r="AG27" s="3">
        <f>SUM(AG13:AG26)</f>
        <v>123502947.37</v>
      </c>
      <c r="AH27" s="16">
        <f t="shared" si="10"/>
        <v>0.39782304220128312</v>
      </c>
      <c r="AI27" s="3">
        <f>SUM(AI13:AI26)</f>
        <v>1713135045.74</v>
      </c>
      <c r="AJ27" s="3">
        <f>SUM(AJ13:AJ26)</f>
        <v>742988143.74000001</v>
      </c>
      <c r="AK27" s="19">
        <f t="shared" si="11"/>
        <v>0.43370086064584673</v>
      </c>
      <c r="AL27" s="3">
        <f>SUM(AL13:AL26)</f>
        <v>1744992717.0999999</v>
      </c>
      <c r="AM27" s="3">
        <f>SUM(AM13:AM26)</f>
        <v>824121244.99000001</v>
      </c>
      <c r="AN27" s="16">
        <f t="shared" si="12"/>
        <v>0.47227775618433843</v>
      </c>
      <c r="AO27" s="3">
        <f>SUM(AO13:AO26)</f>
        <v>455870766.13000005</v>
      </c>
      <c r="AP27" s="3">
        <f>SUM(AP13:AP26)</f>
        <v>147940814.34</v>
      </c>
      <c r="AQ27" s="16">
        <f t="shared" si="13"/>
        <v>0.32452358284762645</v>
      </c>
      <c r="AR27" s="3">
        <f>SUM(AR13:AR26)</f>
        <v>392721539.96999997</v>
      </c>
      <c r="AS27" s="3">
        <f>SUM(AS13:AS26)</f>
        <v>145732624.23000002</v>
      </c>
      <c r="AT27" s="16">
        <f t="shared" si="14"/>
        <v>0.3710838581482761</v>
      </c>
      <c r="AU27" s="3">
        <f>SUM(AU13:AU26)</f>
        <v>333035538.26999998</v>
      </c>
      <c r="AV27" s="3">
        <f>SUM(AV13:AV26)</f>
        <v>138920822.80000001</v>
      </c>
      <c r="AW27" s="16">
        <f t="shared" si="15"/>
        <v>0.4171351307480391</v>
      </c>
      <c r="AX27" s="3">
        <f>SUM(AX13:AX26)</f>
        <v>466443755.57999998</v>
      </c>
      <c r="AY27" s="3">
        <f>SUM(AY13:AY26)</f>
        <v>176857641.40000001</v>
      </c>
      <c r="AZ27" s="16">
        <f t="shared" si="16"/>
        <v>0.37916177306326287</v>
      </c>
      <c r="BA27" s="3">
        <f>SUM(BA13:BA26)</f>
        <v>240671345.24000001</v>
      </c>
      <c r="BB27" s="3">
        <f>SUM(BB13:BB26)</f>
        <v>113421458.31999999</v>
      </c>
      <c r="BC27" s="16">
        <f t="shared" si="17"/>
        <v>0.47127113619153504</v>
      </c>
      <c r="BD27" s="3">
        <f>SUM(BD13:BD26)</f>
        <v>697971819.65999997</v>
      </c>
      <c r="BE27" s="3">
        <f>SUM(BE13:BE26)</f>
        <v>284523718.33999997</v>
      </c>
      <c r="BF27" s="16">
        <f t="shared" si="18"/>
        <v>0.40764356142429764</v>
      </c>
      <c r="BG27" s="3">
        <f>SUM(BG13:BG26)</f>
        <v>514058767.84000003</v>
      </c>
      <c r="BH27" s="3">
        <f>SUM(BH13:BH26)</f>
        <v>195221784.76000002</v>
      </c>
      <c r="BI27" s="16">
        <f t="shared" si="19"/>
        <v>0.37976549953674266</v>
      </c>
      <c r="BJ27" s="3">
        <f>SUM(BJ13:BJ26)</f>
        <v>263073514.59999999</v>
      </c>
      <c r="BK27" s="3">
        <f>SUM(BK13:BK26)</f>
        <v>104392336.22</v>
      </c>
      <c r="BL27" s="16">
        <f t="shared" si="20"/>
        <v>0.39681811519007243</v>
      </c>
      <c r="BM27" s="3">
        <f>SUM(BM13:BM26)</f>
        <v>610362096.82000005</v>
      </c>
      <c r="BN27" s="3">
        <f>SUM(BN13:BN26)</f>
        <v>213798252.86000001</v>
      </c>
      <c r="BO27" s="16">
        <f t="shared" si="21"/>
        <v>0.35028101183525912</v>
      </c>
      <c r="BP27" s="3">
        <f>SUM(BP13:BP26)</f>
        <v>441193700.69999999</v>
      </c>
      <c r="BQ27" s="3">
        <f>SUM(BQ13:BQ26)</f>
        <v>185068946.76999998</v>
      </c>
      <c r="BR27" s="16">
        <f t="shared" si="22"/>
        <v>0.41947323018521959</v>
      </c>
      <c r="BS27" s="3">
        <f>SUM(BS13:BS26)</f>
        <v>365821381.67000002</v>
      </c>
      <c r="BT27" s="3">
        <f>SUM(BT13:BT26)</f>
        <v>154955354.25</v>
      </c>
      <c r="BU27" s="16">
        <f t="shared" si="23"/>
        <v>0.42358200480960967</v>
      </c>
      <c r="BV27" s="3">
        <f>SUM(BV13:BV26)</f>
        <v>3358040498.7000003</v>
      </c>
      <c r="BW27" s="3">
        <f>SUM(BW13:BW26)</f>
        <v>1319806988.9500003</v>
      </c>
      <c r="BX27" s="16">
        <f t="shared" si="24"/>
        <v>0.39302890762066084</v>
      </c>
      <c r="BY27" s="3">
        <f>SUM(BY13:BY26)</f>
        <v>9830341943.7299995</v>
      </c>
      <c r="BZ27" s="3">
        <f>SUM(BZ13:BZ26)</f>
        <v>3701265191.48</v>
      </c>
      <c r="CA27" s="16">
        <f t="shared" si="25"/>
        <v>0.37651438908905355</v>
      </c>
      <c r="CB27" s="3">
        <f>SUM(CB13:CB26)</f>
        <v>31520302017.82</v>
      </c>
      <c r="CC27" s="3">
        <f>SUM(CC13:CC26)</f>
        <v>12504439418.68</v>
      </c>
      <c r="CD27" s="19">
        <f t="shared" si="26"/>
        <v>0.39671064736659617</v>
      </c>
      <c r="CE27" s="17"/>
      <c r="CF27" s="30"/>
      <c r="CG27" s="30"/>
      <c r="CH27" s="18"/>
      <c r="CI27" s="27"/>
    </row>
    <row r="28" spans="1:87" s="13" customFormat="1" ht="15.75" x14ac:dyDescent="0.25">
      <c r="A28" s="4" t="s">
        <v>44</v>
      </c>
      <c r="B28" s="3">
        <f>B12-B27</f>
        <v>-9628949.9700000286</v>
      </c>
      <c r="C28" s="3">
        <f>C12-C27</f>
        <v>10342991.24000001</v>
      </c>
      <c r="D28" s="16"/>
      <c r="E28" s="3">
        <f>E12-E27</f>
        <v>0</v>
      </c>
      <c r="F28" s="3">
        <f>F12-F27</f>
        <v>5404921.6499999911</v>
      </c>
      <c r="G28" s="16"/>
      <c r="H28" s="3">
        <f>H12-H27</f>
        <v>-110526191.41000009</v>
      </c>
      <c r="I28" s="3">
        <f>I12-I27</f>
        <v>159392973.38999987</v>
      </c>
      <c r="J28" s="16"/>
      <c r="K28" s="3">
        <f>K12-K27</f>
        <v>-104796410.00999999</v>
      </c>
      <c r="L28" s="3">
        <f>L12-L27</f>
        <v>48659958.149999976</v>
      </c>
      <c r="M28" s="16"/>
      <c r="N28" s="3">
        <f>N12-N27</f>
        <v>65672746.459999979</v>
      </c>
      <c r="O28" s="3">
        <f>O12-O27</f>
        <v>44234438.020000011</v>
      </c>
      <c r="P28" s="16"/>
      <c r="Q28" s="3">
        <f>Q12-Q27</f>
        <v>11999179.99000001</v>
      </c>
      <c r="R28" s="3">
        <f>R12-R27</f>
        <v>-2396026.6599999964</v>
      </c>
      <c r="S28" s="16"/>
      <c r="T28" s="3">
        <f>T12-T27</f>
        <v>-63926136.160000086</v>
      </c>
      <c r="U28" s="3">
        <f>U12-U27</f>
        <v>44480663.580000043</v>
      </c>
      <c r="V28" s="16"/>
      <c r="W28" s="3">
        <f>W12-W27</f>
        <v>-5041220.5699999928</v>
      </c>
      <c r="X28" s="3">
        <f>X12-X27</f>
        <v>5147953.4300000072</v>
      </c>
      <c r="Y28" s="16"/>
      <c r="Z28" s="3">
        <f>Z12-Z27</f>
        <v>-3038209.2899999619</v>
      </c>
      <c r="AA28" s="3">
        <f>AA12-AA27</f>
        <v>-7759874.3100000024</v>
      </c>
      <c r="AB28" s="16"/>
      <c r="AC28" s="3">
        <f>AC12-AC27</f>
        <v>-86160185.460000277</v>
      </c>
      <c r="AD28" s="3">
        <f>AD12-AD27</f>
        <v>17695890.75</v>
      </c>
      <c r="AE28" s="16"/>
      <c r="AF28" s="3">
        <f>AF12-AF27</f>
        <v>44703827.410000026</v>
      </c>
      <c r="AG28" s="3">
        <f>AG12-AG27</f>
        <v>31288955.620000005</v>
      </c>
      <c r="AH28" s="16"/>
      <c r="AI28" s="3">
        <f>AI12-AI27</f>
        <v>41464804.379999876</v>
      </c>
      <c r="AJ28" s="3">
        <f>AJ12-AJ27</f>
        <v>39083328.049999952</v>
      </c>
      <c r="AK28" s="19"/>
      <c r="AL28" s="3">
        <f>AL12-AL27</f>
        <v>-71543265.859999895</v>
      </c>
      <c r="AM28" s="3">
        <f>AM12-AM27</f>
        <v>5144321.9299999475</v>
      </c>
      <c r="AN28" s="16"/>
      <c r="AO28" s="3">
        <f>AO12-AO27</f>
        <v>15030930.149999917</v>
      </c>
      <c r="AP28" s="3">
        <f>AP12-AP27</f>
        <v>9620493.2899999917</v>
      </c>
      <c r="AQ28" s="16"/>
      <c r="AR28" s="3">
        <f>AR12-AR27</f>
        <v>9474840.3300000429</v>
      </c>
      <c r="AS28" s="3">
        <f>AS12-AS27</f>
        <v>34686617.149999976</v>
      </c>
      <c r="AT28" s="16"/>
      <c r="AU28" s="3">
        <f>AU12-AU27</f>
        <v>6118380.6200000048</v>
      </c>
      <c r="AV28" s="3">
        <f>AV12-AV27</f>
        <v>4245699.4499999881</v>
      </c>
      <c r="AW28" s="16"/>
      <c r="AX28" s="3">
        <f>AX12-AX27</f>
        <v>45251790.810000002</v>
      </c>
      <c r="AY28" s="3">
        <f>AY12-AY27</f>
        <v>82697307.590000004</v>
      </c>
      <c r="AZ28" s="16"/>
      <c r="BA28" s="3">
        <f>BA12-BA27</f>
        <v>-1500000</v>
      </c>
      <c r="BB28" s="3">
        <f>BB12-BB27</f>
        <v>2306447.4600000083</v>
      </c>
      <c r="BC28" s="16"/>
      <c r="BD28" s="3">
        <f>BD12-BD27</f>
        <v>-31618855.889999986</v>
      </c>
      <c r="BE28" s="3">
        <f>BE12-BE27</f>
        <v>-2582498.3599999547</v>
      </c>
      <c r="BF28" s="16"/>
      <c r="BG28" s="3">
        <f>BG12-BG27</f>
        <v>-9548512.0000000596</v>
      </c>
      <c r="BH28" s="3">
        <f>BH12-BH27</f>
        <v>3614989.6099999845</v>
      </c>
      <c r="BI28" s="16"/>
      <c r="BJ28" s="3">
        <f>BJ12-BJ27</f>
        <v>3454652</v>
      </c>
      <c r="BK28" s="3">
        <f>BK12-BK27</f>
        <v>4055690.5799999982</v>
      </c>
      <c r="BL28" s="16"/>
      <c r="BM28" s="3">
        <f>BM12-BM27</f>
        <v>-48753148.590000033</v>
      </c>
      <c r="BN28" s="3">
        <f>BN12-BN27</f>
        <v>39598453.439999998</v>
      </c>
      <c r="BO28" s="16"/>
      <c r="BP28" s="3">
        <f>BP12-BP27</f>
        <v>-37547776.699999988</v>
      </c>
      <c r="BQ28" s="3">
        <f>BQ12-BQ27</f>
        <v>8134721.380000025</v>
      </c>
      <c r="BR28" s="16"/>
      <c r="BS28" s="3">
        <f>BS12-BS27</f>
        <v>-7374235.6000000238</v>
      </c>
      <c r="BT28" s="3">
        <f>BT12-BT27</f>
        <v>9712283.0399999917</v>
      </c>
      <c r="BU28" s="16"/>
      <c r="BV28" s="3">
        <f>BV12-BV27</f>
        <v>-183267197.39000034</v>
      </c>
      <c r="BW28" s="3">
        <f>BW12-BW27</f>
        <v>114795235.97999978</v>
      </c>
      <c r="BX28" s="16"/>
      <c r="BY28" s="3">
        <f>BY12-BY27</f>
        <v>-379638072.60000038</v>
      </c>
      <c r="BZ28" s="3">
        <f>BZ12-BZ27</f>
        <v>242497260.34000015</v>
      </c>
      <c r="CA28" s="16"/>
      <c r="CB28" s="3">
        <f>BY28+BV28+BS28+BP28+BM28+BJ28+BG28+BD28+BA28+AX28+AU28+AR28+AO28+AL28+AI28+AF28+AC28+Z28+W28+T28+Q28+N28+K28+H28+E28+B28</f>
        <v>-910737215.3500011</v>
      </c>
      <c r="CC28" s="3">
        <f>BZ28+BW28+BT28+BQ28+BN28+BK28+BH28+BE28+BB28+AY28+AV28+AS28+AP28+AM28+AJ28+AG28+AD28+AA28+X28+U28+R28+O28+L28+I28+F28+C28</f>
        <v>954103195.78999972</v>
      </c>
      <c r="CD28" s="19"/>
      <c r="CE28" s="17"/>
      <c r="CF28" s="30"/>
      <c r="CG28" s="30"/>
      <c r="CH28" s="18"/>
      <c r="CI28" s="27"/>
    </row>
    <row r="29" spans="1:87" ht="15.75" hidden="1" x14ac:dyDescent="0.25">
      <c r="A29" s="4" t="s">
        <v>45</v>
      </c>
      <c r="B29" s="1"/>
      <c r="C29" s="1"/>
      <c r="D29" s="12"/>
      <c r="E29" s="1"/>
      <c r="F29" s="1"/>
      <c r="G29" s="12"/>
      <c r="H29" s="1"/>
      <c r="I29" s="1"/>
      <c r="J29" s="12"/>
      <c r="K29" s="1"/>
      <c r="L29" s="1"/>
      <c r="M29" s="12"/>
      <c r="N29" s="1"/>
      <c r="O29" s="1"/>
      <c r="P29" s="12"/>
      <c r="Q29" s="1"/>
      <c r="R29" s="1"/>
      <c r="S29" s="12"/>
      <c r="T29" s="1"/>
      <c r="U29" s="1"/>
      <c r="V29" s="12"/>
      <c r="W29" s="1"/>
      <c r="X29" s="1"/>
      <c r="Y29" s="12"/>
      <c r="Z29" s="1"/>
      <c r="AA29" s="1"/>
      <c r="AB29" s="12"/>
      <c r="AC29" s="1"/>
      <c r="AD29" s="1"/>
      <c r="AE29" s="12"/>
      <c r="AF29" s="1"/>
      <c r="AG29" s="1"/>
      <c r="AH29" s="12"/>
      <c r="AI29" s="1"/>
      <c r="AJ29" s="1"/>
      <c r="AK29" s="11"/>
      <c r="AL29" s="1"/>
      <c r="AM29" s="1"/>
      <c r="AN29" s="12"/>
      <c r="AO29" s="1"/>
      <c r="AP29" s="1"/>
      <c r="AQ29" s="12"/>
      <c r="AR29" s="1"/>
      <c r="AS29" s="1"/>
      <c r="AT29" s="12"/>
      <c r="AU29" s="1"/>
      <c r="AV29" s="1"/>
      <c r="AW29" s="12"/>
      <c r="AX29" s="1"/>
      <c r="AY29" s="1"/>
      <c r="AZ29" s="12"/>
      <c r="BA29" s="1"/>
      <c r="BB29" s="1"/>
      <c r="BC29" s="12"/>
      <c r="BD29" s="1"/>
      <c r="BE29" s="1"/>
      <c r="BF29" s="12"/>
      <c r="BG29" s="1"/>
      <c r="BH29" s="1"/>
      <c r="BI29" s="12"/>
      <c r="BJ29" s="1"/>
      <c r="BK29" s="1"/>
      <c r="BL29" s="12"/>
      <c r="BM29" s="1"/>
      <c r="BN29" s="1"/>
      <c r="BO29" s="12"/>
      <c r="BP29" s="1"/>
      <c r="BQ29" s="1"/>
      <c r="BR29" s="12"/>
      <c r="BS29" s="1"/>
      <c r="BT29" s="1"/>
      <c r="BU29" s="12"/>
      <c r="BV29" s="1"/>
      <c r="BW29" s="1"/>
      <c r="BX29" s="12"/>
      <c r="BY29" s="1"/>
      <c r="BZ29" s="1"/>
      <c r="CA29" s="12"/>
      <c r="CB29" s="1"/>
      <c r="CC29" s="3"/>
      <c r="CD29" s="19"/>
      <c r="CF29" s="23"/>
      <c r="CG29" s="23"/>
      <c r="CH29" s="23"/>
      <c r="CI29" s="23"/>
    </row>
    <row r="30" spans="1:87" ht="15.75" hidden="1" x14ac:dyDescent="0.25">
      <c r="A30" s="7" t="s">
        <v>46</v>
      </c>
      <c r="B30" s="2"/>
      <c r="C30" s="2"/>
      <c r="D30" s="12" t="e">
        <f>SUM(C30/B30)</f>
        <v>#DIV/0!</v>
      </c>
      <c r="E30" s="2"/>
      <c r="F30" s="2"/>
      <c r="G30" s="12" t="e">
        <f>SUM(F30/E30)</f>
        <v>#DIV/0!</v>
      </c>
      <c r="H30" s="2"/>
      <c r="I30" s="2"/>
      <c r="J30" s="12" t="e">
        <f>SUM(I30/H30)</f>
        <v>#DIV/0!</v>
      </c>
      <c r="K30" s="2"/>
      <c r="L30" s="2"/>
      <c r="M30" s="12" t="e">
        <f>SUM(L30/K30)</f>
        <v>#DIV/0!</v>
      </c>
      <c r="N30" s="2"/>
      <c r="O30" s="2"/>
      <c r="P30" s="12" t="e">
        <f>SUM(O30/N30)</f>
        <v>#DIV/0!</v>
      </c>
      <c r="Q30" s="2"/>
      <c r="R30" s="2"/>
      <c r="S30" s="12" t="e">
        <f>SUM(R30/Q30)</f>
        <v>#DIV/0!</v>
      </c>
      <c r="T30" s="2"/>
      <c r="U30" s="2"/>
      <c r="V30" s="12" t="e">
        <f>SUM(U30/T30)</f>
        <v>#DIV/0!</v>
      </c>
      <c r="W30" s="2"/>
      <c r="X30" s="2"/>
      <c r="Y30" s="12" t="e">
        <f>SUM(X30/W30)</f>
        <v>#DIV/0!</v>
      </c>
      <c r="Z30" s="2"/>
      <c r="AA30" s="2"/>
      <c r="AB30" s="12" t="e">
        <f>SUM(AA30/Z30)</f>
        <v>#DIV/0!</v>
      </c>
      <c r="AC30" s="2"/>
      <c r="AD30" s="2"/>
      <c r="AE30" s="12" t="e">
        <f>SUM(AD30/AC30)</f>
        <v>#DIV/0!</v>
      </c>
      <c r="AF30" s="2"/>
      <c r="AG30" s="2"/>
      <c r="AH30" s="12" t="e">
        <f>SUM(AG30/AF30)</f>
        <v>#DIV/0!</v>
      </c>
      <c r="AI30" s="2"/>
      <c r="AJ30" s="2"/>
      <c r="AK30" s="11" t="e">
        <f>SUM(AJ30/AI30)</f>
        <v>#DIV/0!</v>
      </c>
      <c r="AL30" s="2"/>
      <c r="AM30" s="2"/>
      <c r="AN30" s="12" t="e">
        <f>SUM(AM30/AL30)</f>
        <v>#DIV/0!</v>
      </c>
      <c r="AO30" s="2"/>
      <c r="AP30" s="2"/>
      <c r="AQ30" s="12" t="e">
        <f>SUM(AP30/AO30)</f>
        <v>#DIV/0!</v>
      </c>
      <c r="AR30" s="2"/>
      <c r="AS30" s="2"/>
      <c r="AT30" s="12" t="e">
        <f>SUM(AS30/AR30)</f>
        <v>#DIV/0!</v>
      </c>
      <c r="AU30" s="2"/>
      <c r="AV30" s="2"/>
      <c r="AW30" s="12" t="e">
        <f>SUM(AV30/AU30)</f>
        <v>#DIV/0!</v>
      </c>
      <c r="AX30" s="2"/>
      <c r="AY30" s="2"/>
      <c r="AZ30" s="12" t="e">
        <f>SUM(AY30/AX30)</f>
        <v>#DIV/0!</v>
      </c>
      <c r="BA30" s="2"/>
      <c r="BB30" s="2"/>
      <c r="BC30" s="12" t="e">
        <f>SUM(BB30/BA30)</f>
        <v>#DIV/0!</v>
      </c>
      <c r="BD30" s="2"/>
      <c r="BE30" s="2"/>
      <c r="BF30" s="12" t="e">
        <f>SUM(BE30/BD30)</f>
        <v>#DIV/0!</v>
      </c>
      <c r="BG30" s="2"/>
      <c r="BH30" s="2"/>
      <c r="BI30" s="12" t="e">
        <f>SUM(BH30/BG30)</f>
        <v>#DIV/0!</v>
      </c>
      <c r="BJ30" s="2"/>
      <c r="BK30" s="2"/>
      <c r="BL30" s="12" t="e">
        <f>SUM(BK30/BJ30)</f>
        <v>#DIV/0!</v>
      </c>
      <c r="BM30" s="2"/>
      <c r="BN30" s="2"/>
      <c r="BO30" s="12" t="e">
        <f>SUM(BN30/BM30)</f>
        <v>#DIV/0!</v>
      </c>
      <c r="BP30" s="2"/>
      <c r="BQ30" s="2"/>
      <c r="BR30" s="12" t="e">
        <f>SUM(BQ30/BP30)</f>
        <v>#DIV/0!</v>
      </c>
      <c r="BS30" s="2"/>
      <c r="BT30" s="2"/>
      <c r="BU30" s="12" t="e">
        <f>SUM(BT30/BS30)</f>
        <v>#DIV/0!</v>
      </c>
      <c r="BV30" s="2"/>
      <c r="BW30" s="2"/>
      <c r="BX30" s="12" t="e">
        <f>SUM(BW30/BV30)</f>
        <v>#DIV/0!</v>
      </c>
      <c r="BY30" s="2"/>
      <c r="BZ30" s="2"/>
      <c r="CA30" s="12" t="e">
        <f>SUM(BZ30/BY30)</f>
        <v>#DIV/0!</v>
      </c>
      <c r="CB30" s="1">
        <f>BY30+BV30+BS30+BP30+BM30+BJ30+BG30+BD30+BA30+AX30+AU30+AR30+AO30+AL30+AI30+AF30+AC30+Z30+W30+T30+Q30+N30+K30+H30+E30+B30</f>
        <v>0</v>
      </c>
      <c r="CC30" s="3">
        <f>BZ30+BW30+BT30+BQ30+BN30+BK30+BH30+BE30+BB30+AY30+AV30+AS30+AP30+AM30+AJ30+AG30+AD30+AA30+X30+U30+R30+O30+L30+I30+F30+C30</f>
        <v>0</v>
      </c>
      <c r="CD30" s="19" t="e">
        <f>SUM(CC30/CB30)</f>
        <v>#DIV/0!</v>
      </c>
      <c r="CF30" s="23"/>
      <c r="CG30" s="23"/>
      <c r="CH30" s="23"/>
      <c r="CI30" s="23"/>
    </row>
    <row r="31" spans="1:87" ht="16.5" hidden="1" thickBot="1" x14ac:dyDescent="0.3">
      <c r="A31" s="7" t="s">
        <v>47</v>
      </c>
      <c r="B31" s="37"/>
      <c r="C31" s="24"/>
      <c r="D31" s="12" t="e">
        <f>SUM(C31/B31)</f>
        <v>#DIV/0!</v>
      </c>
      <c r="E31" s="24"/>
      <c r="F31" s="24"/>
      <c r="G31" s="12" t="e">
        <f>SUM(F31/E31)</f>
        <v>#DIV/0!</v>
      </c>
      <c r="H31" s="24"/>
      <c r="I31" s="24"/>
      <c r="J31" s="12" t="e">
        <f>SUM(I31/H31)</f>
        <v>#DIV/0!</v>
      </c>
      <c r="K31" s="24"/>
      <c r="L31" s="24"/>
      <c r="M31" s="12" t="e">
        <f>SUM(L31/K31)</f>
        <v>#DIV/0!</v>
      </c>
      <c r="N31" s="24"/>
      <c r="O31" s="24"/>
      <c r="P31" s="12" t="e">
        <f>SUM(O31/N31)</f>
        <v>#DIV/0!</v>
      </c>
      <c r="Q31" s="24"/>
      <c r="R31" s="24"/>
      <c r="S31" s="12" t="e">
        <f>SUM(R31/Q31)</f>
        <v>#DIV/0!</v>
      </c>
      <c r="T31" s="24"/>
      <c r="U31" s="24"/>
      <c r="V31" s="12" t="e">
        <f>SUM(U31/T31)</f>
        <v>#DIV/0!</v>
      </c>
      <c r="W31" s="24"/>
      <c r="X31" s="24"/>
      <c r="Y31" s="12" t="e">
        <f>SUM(X31/W31)</f>
        <v>#DIV/0!</v>
      </c>
      <c r="Z31" s="24"/>
      <c r="AA31" s="24"/>
      <c r="AB31" s="12" t="e">
        <f>SUM(AA31/Z31)</f>
        <v>#DIV/0!</v>
      </c>
      <c r="AC31" s="24"/>
      <c r="AD31" s="24"/>
      <c r="AE31" s="12" t="e">
        <f>SUM(AD31/AC31)</f>
        <v>#DIV/0!</v>
      </c>
      <c r="AF31" s="38"/>
      <c r="AG31" s="38"/>
      <c r="AH31" s="12" t="e">
        <f>SUM(AG31/AF31)</f>
        <v>#DIV/0!</v>
      </c>
      <c r="AI31" s="24"/>
      <c r="AJ31" s="24"/>
      <c r="AK31" s="11" t="e">
        <f>SUM(AJ31/AI31)</f>
        <v>#DIV/0!</v>
      </c>
      <c r="AL31" s="24"/>
      <c r="AM31" s="24"/>
      <c r="AN31" s="12" t="e">
        <f>SUM(AM31/AL31)</f>
        <v>#DIV/0!</v>
      </c>
      <c r="AO31" s="24"/>
      <c r="AP31" s="24"/>
      <c r="AQ31" s="12" t="e">
        <f>SUM(AP31/AO31)</f>
        <v>#DIV/0!</v>
      </c>
      <c r="AR31" s="24"/>
      <c r="AS31" s="24"/>
      <c r="AT31" s="12" t="e">
        <f>SUM(AS31/AR31)</f>
        <v>#DIV/0!</v>
      </c>
      <c r="AU31" s="24"/>
      <c r="AV31" s="24"/>
      <c r="AW31" s="12" t="e">
        <f>SUM(AV31/AU31)</f>
        <v>#DIV/0!</v>
      </c>
      <c r="AX31" s="24"/>
      <c r="AY31" s="24"/>
      <c r="AZ31" s="12" t="e">
        <f>SUM(AY31/AX31)</f>
        <v>#DIV/0!</v>
      </c>
      <c r="BA31" s="24"/>
      <c r="BB31" s="24"/>
      <c r="BC31" s="12" t="e">
        <f>SUM(BB31/BA31)</f>
        <v>#DIV/0!</v>
      </c>
      <c r="BD31" s="24"/>
      <c r="BE31" s="24"/>
      <c r="BF31" s="12" t="e">
        <f>SUM(BE31/BD31)</f>
        <v>#DIV/0!</v>
      </c>
      <c r="BG31" s="24"/>
      <c r="BH31" s="24"/>
      <c r="BI31" s="12" t="e">
        <f>SUM(BH31/BG31)</f>
        <v>#DIV/0!</v>
      </c>
      <c r="BJ31" s="24"/>
      <c r="BK31" s="24"/>
      <c r="BL31" s="12" t="e">
        <f>SUM(BK31/BJ31)</f>
        <v>#DIV/0!</v>
      </c>
      <c r="BM31" s="24"/>
      <c r="BN31" s="24"/>
      <c r="BO31" s="12" t="e">
        <f>SUM(BN31/BM31)</f>
        <v>#DIV/0!</v>
      </c>
      <c r="BP31" s="24"/>
      <c r="BQ31" s="24"/>
      <c r="BR31" s="12" t="e">
        <f>SUM(BQ31/BP31)</f>
        <v>#DIV/0!</v>
      </c>
      <c r="BS31" s="24"/>
      <c r="BT31" s="24"/>
      <c r="BU31" s="12" t="e">
        <f>SUM(BT31/BS31)</f>
        <v>#DIV/0!</v>
      </c>
      <c r="BV31" s="24"/>
      <c r="BW31" s="24"/>
      <c r="BX31" s="12" t="e">
        <f>SUM(BW31/BV31)</f>
        <v>#DIV/0!</v>
      </c>
      <c r="BY31" s="24"/>
      <c r="BZ31" s="24"/>
      <c r="CA31" s="12" t="e">
        <f>SUM(BZ31/BY31)</f>
        <v>#DIV/0!</v>
      </c>
      <c r="CB31" s="3">
        <f>BY31+BV31+BS31+BP31+BM31+BJ31+BG31+BD31+BA31+AX31+AU31+AR31+AO31+AL31+AI31+AF31+AC31+Z31+W31+T31+Q31+N31+K31+H31+E31+B31</f>
        <v>0</v>
      </c>
      <c r="CC31" s="3">
        <f>BZ31+BW31+BT31+BQ31+BN31+BK31+BH31+BE31+BB31+AY31+AV31+AS31+AP31+AM31+AJ31+AG31+AD31+AA31+X31+U31+R31+O31+L31+I31+F31+C31</f>
        <v>0</v>
      </c>
      <c r="CD31" s="19" t="e">
        <f>SUM(CC31/CB31)</f>
        <v>#DIV/0!</v>
      </c>
      <c r="CF31" s="27"/>
      <c r="CG31" s="27"/>
      <c r="CH31" s="23"/>
      <c r="CI31" s="23"/>
    </row>
    <row r="32" spans="1:87" ht="32.25" hidden="1" thickBot="1" x14ac:dyDescent="0.3">
      <c r="A32" s="7" t="s">
        <v>48</v>
      </c>
      <c r="B32" s="37">
        <f>(B31+B30)/B27*100</f>
        <v>0</v>
      </c>
      <c r="C32" s="24">
        <f>(C31+C30)/C27*100</f>
        <v>0</v>
      </c>
      <c r="D32" s="12"/>
      <c r="E32" s="24">
        <f>(E31+E30)/E27*100</f>
        <v>0</v>
      </c>
      <c r="F32" s="24">
        <f>(F31+F30)/F27*100</f>
        <v>0</v>
      </c>
      <c r="G32" s="12"/>
      <c r="H32" s="24">
        <f>(H31+H30)/H27*100</f>
        <v>0</v>
      </c>
      <c r="I32" s="24">
        <f>(I31+I30)/I27*100</f>
        <v>0</v>
      </c>
      <c r="J32" s="12"/>
      <c r="K32" s="24">
        <f>(K31+K30)/K27*100</f>
        <v>0</v>
      </c>
      <c r="L32" s="24">
        <f>(L31+L30)/L27*100</f>
        <v>0</v>
      </c>
      <c r="M32" s="12"/>
      <c r="N32" s="24">
        <f>(N31+N30)/N27*100</f>
        <v>0</v>
      </c>
      <c r="O32" s="24">
        <f>(O31+O30)/O27*100</f>
        <v>0</v>
      </c>
      <c r="P32" s="12"/>
      <c r="Q32" s="24">
        <f>(Q31+Q30)/Q27*100</f>
        <v>0</v>
      </c>
      <c r="R32" s="24">
        <f>(R31+R30)/R27*100</f>
        <v>0</v>
      </c>
      <c r="S32" s="12"/>
      <c r="T32" s="24">
        <f>(T31+T30)/T27*100</f>
        <v>0</v>
      </c>
      <c r="U32" s="24">
        <f>(U31+U30)/U27*100</f>
        <v>0</v>
      </c>
      <c r="V32" s="12"/>
      <c r="W32" s="24">
        <f>(W31+W30)/W27*100</f>
        <v>0</v>
      </c>
      <c r="X32" s="24">
        <f>(X31+X30)/X27*100</f>
        <v>0</v>
      </c>
      <c r="Y32" s="12"/>
      <c r="Z32" s="24">
        <f>(Z31+Z30)/Z27*100</f>
        <v>0</v>
      </c>
      <c r="AA32" s="24">
        <f>(AA31+AA30)/AA27*100</f>
        <v>0</v>
      </c>
      <c r="AB32" s="12"/>
      <c r="AC32" s="24">
        <f>(AC31+AC30)/AC27*100</f>
        <v>0</v>
      </c>
      <c r="AD32" s="24">
        <f>(AD31+AD30)/AD27*100</f>
        <v>0</v>
      </c>
      <c r="AE32" s="12"/>
      <c r="AF32" s="24">
        <f>(AF31+AF30)/AF27*100</f>
        <v>0</v>
      </c>
      <c r="AG32" s="24">
        <f>(AG31+AG30)/AG27*100</f>
        <v>0</v>
      </c>
      <c r="AH32" s="12"/>
      <c r="AI32" s="24">
        <f>(AI31+AI30)/AI27*100</f>
        <v>0</v>
      </c>
      <c r="AJ32" s="24">
        <f>(AJ31+AJ30)/AJ27*100</f>
        <v>0</v>
      </c>
      <c r="AK32" s="11"/>
      <c r="AL32" s="24">
        <f>(AL31+AL30)/AL27*100</f>
        <v>0</v>
      </c>
      <c r="AM32" s="24">
        <f>(AM31+AM30)/AM27*100</f>
        <v>0</v>
      </c>
      <c r="AN32" s="12"/>
      <c r="AO32" s="24">
        <f>(AO31+AO30)/AO27*100</f>
        <v>0</v>
      </c>
      <c r="AP32" s="24">
        <f>(AP31+AP30)/AP27*100</f>
        <v>0</v>
      </c>
      <c r="AQ32" s="12"/>
      <c r="AR32" s="24">
        <f>(AR31+AR30)/AR27*100</f>
        <v>0</v>
      </c>
      <c r="AS32" s="24">
        <f>(AS31+AS30)/AS27*100</f>
        <v>0</v>
      </c>
      <c r="AT32" s="12"/>
      <c r="AU32" s="24">
        <f>(AU31+AU30)/AU27*100</f>
        <v>0</v>
      </c>
      <c r="AV32" s="24">
        <f>(AV31+AV30)/AV27*100</f>
        <v>0</v>
      </c>
      <c r="AW32" s="12"/>
      <c r="AX32" s="24">
        <f>(AX31+AX30)/AX27*100</f>
        <v>0</v>
      </c>
      <c r="AY32" s="24">
        <f>(AY31+AY30)/AY27*100</f>
        <v>0</v>
      </c>
      <c r="AZ32" s="12"/>
      <c r="BA32" s="24">
        <f>(BA31+BA30)/BA27*100</f>
        <v>0</v>
      </c>
      <c r="BB32" s="24">
        <f>(BB31+BB30)/BB27*100</f>
        <v>0</v>
      </c>
      <c r="BC32" s="12"/>
      <c r="BD32" s="24">
        <f>(BD31+BD30)/BD27*100</f>
        <v>0</v>
      </c>
      <c r="BE32" s="24">
        <f>(BE31+BE30)/BE27*100</f>
        <v>0</v>
      </c>
      <c r="BF32" s="12" t="e">
        <f>SUM(BE32/BD32)</f>
        <v>#DIV/0!</v>
      </c>
      <c r="BG32" s="24">
        <f>(BG31+BG30)/BG27*100</f>
        <v>0</v>
      </c>
      <c r="BH32" s="24">
        <f>(BH31+BH30)/BH27*100</f>
        <v>0</v>
      </c>
      <c r="BI32" s="12"/>
      <c r="BJ32" s="24">
        <f>(BJ31+BJ30)/BJ27*100</f>
        <v>0</v>
      </c>
      <c r="BK32" s="24">
        <f>(BK31+BK30)/BK27*100</f>
        <v>0</v>
      </c>
      <c r="BL32" s="12"/>
      <c r="BM32" s="24">
        <f>(BM31+BM30)/BM27*100</f>
        <v>0</v>
      </c>
      <c r="BN32" s="24">
        <f>(BN31+BN30)/BN27*100</f>
        <v>0</v>
      </c>
      <c r="BO32" s="12"/>
      <c r="BP32" s="24">
        <f>(BP31+BP30)/BP27*100</f>
        <v>0</v>
      </c>
      <c r="BQ32" s="24">
        <f>(BQ31+BQ30)/BQ27*100</f>
        <v>0</v>
      </c>
      <c r="BR32" s="12"/>
      <c r="BS32" s="38">
        <f>(BS31+BS30)/BS27*100</f>
        <v>0</v>
      </c>
      <c r="BT32" s="38">
        <f>(BT31+BT30)/BT27*100</f>
        <v>0</v>
      </c>
      <c r="BU32" s="12"/>
      <c r="BV32" s="24">
        <f>(BV31+BV30)/BV27*100</f>
        <v>0</v>
      </c>
      <c r="BW32" s="24">
        <f>(BW31+BW30)/BW27*100</f>
        <v>0</v>
      </c>
      <c r="BX32" s="12"/>
      <c r="BY32" s="24">
        <f>(BY31+BY30)/BY27*100</f>
        <v>0</v>
      </c>
      <c r="BZ32" s="24">
        <f>(BZ31+BZ30)/BZ27*100</f>
        <v>0</v>
      </c>
      <c r="CA32" s="12"/>
      <c r="CB32" s="3">
        <f>(CB31+CB30)/CB27*100</f>
        <v>0</v>
      </c>
      <c r="CC32" s="3">
        <f>(CC31+CC30)/CC27*100</f>
        <v>0</v>
      </c>
      <c r="CD32" s="19"/>
      <c r="CF32" s="27"/>
      <c r="CG32" s="27"/>
      <c r="CH32" s="23"/>
      <c r="CI32" s="23"/>
    </row>
    <row r="33" spans="1:87" ht="15.75" hidden="1" x14ac:dyDescent="0.25">
      <c r="A33" s="8"/>
      <c r="B33" s="2"/>
      <c r="C33" s="2"/>
      <c r="D33" s="12"/>
      <c r="E33" s="2"/>
      <c r="F33" s="2"/>
      <c r="G33" s="12"/>
      <c r="H33" s="2"/>
      <c r="I33" s="2"/>
      <c r="J33" s="12"/>
      <c r="K33" s="2"/>
      <c r="L33" s="2"/>
      <c r="M33" s="12"/>
      <c r="N33" s="2"/>
      <c r="O33" s="2"/>
      <c r="P33" s="12"/>
      <c r="Q33" s="9"/>
      <c r="R33" s="2"/>
      <c r="S33" s="12"/>
      <c r="T33" s="2"/>
      <c r="U33" s="10"/>
      <c r="V33" s="12"/>
      <c r="W33" s="2"/>
      <c r="X33" s="2"/>
      <c r="Y33" s="2"/>
      <c r="Z33" s="2"/>
      <c r="AA33" s="2"/>
      <c r="AB33" s="12"/>
      <c r="AC33" s="2"/>
      <c r="AD33" s="2"/>
      <c r="AE33" s="12"/>
      <c r="AF33" s="2"/>
      <c r="AG33" s="2"/>
      <c r="AH33" s="12"/>
      <c r="AI33" s="2"/>
      <c r="AJ33" s="2"/>
      <c r="AK33" s="11"/>
      <c r="AL33" s="2"/>
      <c r="AM33" s="2"/>
      <c r="AN33" s="12"/>
      <c r="AO33" s="2"/>
      <c r="AP33" s="2"/>
      <c r="AQ33" s="12"/>
      <c r="AR33" s="2"/>
      <c r="AS33" s="2"/>
      <c r="AT33" s="12"/>
      <c r="AU33" s="2"/>
      <c r="AV33" s="2"/>
      <c r="AW33" s="12"/>
      <c r="AX33" s="2"/>
      <c r="AY33" s="2"/>
      <c r="AZ33" s="12"/>
      <c r="BA33" s="2"/>
      <c r="BB33" s="2"/>
      <c r="BC33" s="12"/>
      <c r="BD33" s="2"/>
      <c r="BE33" s="2"/>
      <c r="BF33" s="12"/>
      <c r="BG33" s="2"/>
      <c r="BH33" s="2"/>
      <c r="BI33" s="12"/>
      <c r="BJ33" s="2"/>
      <c r="BK33" s="2"/>
      <c r="BL33" s="12"/>
      <c r="BM33" s="2"/>
      <c r="BN33" s="2"/>
      <c r="BO33" s="12"/>
      <c r="BP33" s="2"/>
      <c r="BQ33" s="2"/>
      <c r="BR33" s="12"/>
      <c r="BS33" s="2"/>
      <c r="BT33" s="2"/>
      <c r="BU33" s="12"/>
      <c r="BV33" s="2"/>
      <c r="BW33" s="2"/>
      <c r="BX33" s="12"/>
      <c r="BY33" s="2"/>
      <c r="BZ33" s="2"/>
      <c r="CA33" s="12"/>
      <c r="CB33" s="2"/>
      <c r="CC33" s="3"/>
      <c r="CD33" s="19"/>
      <c r="CF33" s="23"/>
      <c r="CG33" s="23"/>
      <c r="CH33" s="23"/>
      <c r="CI33" s="23"/>
    </row>
    <row r="34" spans="1:87" x14ac:dyDescent="0.2">
      <c r="R34" s="34"/>
      <c r="S34" s="39"/>
      <c r="T34" s="34"/>
      <c r="AY34" s="34"/>
      <c r="AZ34" s="15"/>
      <c r="BE34" s="34"/>
      <c r="BF34" s="15"/>
      <c r="BG34" s="34"/>
      <c r="CF34" s="23"/>
      <c r="CG34" s="23"/>
      <c r="CH34" s="23"/>
      <c r="CI34" s="23"/>
    </row>
    <row r="35" spans="1:87" x14ac:dyDescent="0.2">
      <c r="B35" s="41"/>
      <c r="C35" s="41"/>
      <c r="E35" s="41"/>
      <c r="F35" s="41"/>
      <c r="H35" s="41"/>
      <c r="I35" s="41"/>
      <c r="K35" s="41"/>
      <c r="L35" s="41"/>
      <c r="N35" s="41"/>
      <c r="O35" s="41"/>
      <c r="Q35" s="41"/>
      <c r="R35" s="41"/>
      <c r="T35" s="41"/>
      <c r="U35" s="41"/>
      <c r="W35" s="41"/>
      <c r="X35" s="41"/>
      <c r="Z35" s="41"/>
      <c r="AA35" s="41"/>
      <c r="AC35" s="41"/>
      <c r="AD35" s="41"/>
      <c r="AF35" s="41"/>
      <c r="AG35" s="41"/>
      <c r="AI35" s="41"/>
      <c r="AJ35" s="41"/>
      <c r="AL35" s="41"/>
      <c r="AM35" s="41"/>
      <c r="AO35" s="41"/>
      <c r="AP35" s="41"/>
      <c r="AR35" s="41"/>
      <c r="AS35" s="41"/>
      <c r="AU35" s="41"/>
      <c r="AV35" s="41"/>
      <c r="AX35" s="41"/>
      <c r="AY35" s="41"/>
      <c r="AZ35" s="34"/>
      <c r="BA35" s="41"/>
      <c r="BB35" s="41"/>
      <c r="BD35" s="41"/>
      <c r="BE35" s="42"/>
      <c r="BF35" s="15"/>
      <c r="BG35" s="42"/>
      <c r="BH35" s="41"/>
      <c r="BJ35" s="41"/>
      <c r="BK35" s="41"/>
      <c r="BM35" s="41"/>
      <c r="BN35" s="41"/>
      <c r="BP35" s="41"/>
      <c r="BQ35" s="41"/>
      <c r="BS35" s="41"/>
      <c r="BT35" s="41"/>
      <c r="BV35" s="41"/>
      <c r="BW35" s="41"/>
      <c r="BY35" s="41"/>
      <c r="BZ35" s="41"/>
      <c r="CB35" s="41"/>
      <c r="CC35" s="41"/>
      <c r="CF35" s="23"/>
      <c r="CG35" s="23"/>
      <c r="CH35" s="23"/>
      <c r="CI35" s="23"/>
    </row>
    <row r="36" spans="1:87" x14ac:dyDescent="0.2">
      <c r="BE36" s="34"/>
      <c r="BF36" s="15"/>
      <c r="BG36" s="34"/>
      <c r="CF36" s="23"/>
      <c r="CG36" s="23"/>
      <c r="CH36" s="23"/>
      <c r="CI36" s="23"/>
    </row>
    <row r="37" spans="1:87" x14ac:dyDescent="0.2">
      <c r="BD37" s="41"/>
      <c r="BE37" s="42"/>
      <c r="BF37" s="15"/>
      <c r="BG37" s="34"/>
    </row>
    <row r="38" spans="1:87" x14ac:dyDescent="0.2">
      <c r="BE38" s="34"/>
      <c r="BF38" s="34"/>
      <c r="BG38" s="34"/>
    </row>
    <row r="39" spans="1:87" x14ac:dyDescent="0.2">
      <c r="BE39" s="34"/>
      <c r="BF39" s="34"/>
      <c r="BG39" s="34"/>
    </row>
  </sheetData>
  <mergeCells count="110">
    <mergeCell ref="CD4:CD5"/>
    <mergeCell ref="BS4:BS5"/>
    <mergeCell ref="BT4:BT5"/>
    <mergeCell ref="BU4:BU5"/>
    <mergeCell ref="BV4:BV5"/>
    <mergeCell ref="BW4:BW5"/>
    <mergeCell ref="BX4:BX5"/>
    <mergeCell ref="CA4:CA5"/>
    <mergeCell ref="CB4:CB5"/>
    <mergeCell ref="BY4:BY5"/>
    <mergeCell ref="BI4:BI5"/>
    <mergeCell ref="BJ4:BJ5"/>
    <mergeCell ref="BM4:BM5"/>
    <mergeCell ref="CC4:CC5"/>
    <mergeCell ref="BN4:BN5"/>
    <mergeCell ref="BK4:BK5"/>
    <mergeCell ref="BL4:BL5"/>
    <mergeCell ref="BZ4:BZ5"/>
    <mergeCell ref="BQ4:BQ5"/>
    <mergeCell ref="BR4:BR5"/>
    <mergeCell ref="BO4:BO5"/>
    <mergeCell ref="BP4:BP5"/>
    <mergeCell ref="BF4:BF5"/>
    <mergeCell ref="BH4:BH5"/>
    <mergeCell ref="AU4:AU5"/>
    <mergeCell ref="AV4:AV5"/>
    <mergeCell ref="BB4:BB5"/>
    <mergeCell ref="BC4:BC5"/>
    <mergeCell ref="BD4:BD5"/>
    <mergeCell ref="BE4:BE5"/>
    <mergeCell ref="AO4:AO5"/>
    <mergeCell ref="AP4:AP5"/>
    <mergeCell ref="AQ4:AQ5"/>
    <mergeCell ref="AM4:AM5"/>
    <mergeCell ref="AF4:AF5"/>
    <mergeCell ref="AJ4:AJ5"/>
    <mergeCell ref="AK4:AK5"/>
    <mergeCell ref="O4:O5"/>
    <mergeCell ref="P4:P5"/>
    <mergeCell ref="AC4:AC5"/>
    <mergeCell ref="AA4:AA5"/>
    <mergeCell ref="AB4:AB5"/>
    <mergeCell ref="U4:U5"/>
    <mergeCell ref="V4:V5"/>
    <mergeCell ref="K4:K5"/>
    <mergeCell ref="L4:L5"/>
    <mergeCell ref="M4:M5"/>
    <mergeCell ref="N4:N5"/>
    <mergeCell ref="W4:W5"/>
    <mergeCell ref="X4:X5"/>
    <mergeCell ref="Y4:Y5"/>
    <mergeCell ref="Z4:Z5"/>
    <mergeCell ref="AG4:AG5"/>
    <mergeCell ref="AC3:AE3"/>
    <mergeCell ref="Q4:Q5"/>
    <mergeCell ref="R4:R5"/>
    <mergeCell ref="S4:S5"/>
    <mergeCell ref="T4:T5"/>
    <mergeCell ref="T3:V3"/>
    <mergeCell ref="W3:Y3"/>
    <mergeCell ref="AD4:AD5"/>
    <mergeCell ref="AE4:AE5"/>
    <mergeCell ref="H4:H5"/>
    <mergeCell ref="N3:P3"/>
    <mergeCell ref="Q3:S3"/>
    <mergeCell ref="AZ4:AZ5"/>
    <mergeCell ref="AS4:AS5"/>
    <mergeCell ref="AT4:AT5"/>
    <mergeCell ref="CB3:CD3"/>
    <mergeCell ref="I4:I5"/>
    <mergeCell ref="J4:J5"/>
    <mergeCell ref="BY3:CA3"/>
    <mergeCell ref="AR3:AT3"/>
    <mergeCell ref="AU3:AW3"/>
    <mergeCell ref="AX3:AZ3"/>
    <mergeCell ref="BJ3:BL3"/>
    <mergeCell ref="BM3:BO3"/>
    <mergeCell ref="AL4:AL5"/>
    <mergeCell ref="AR4:AR5"/>
    <mergeCell ref="AW4:AW5"/>
    <mergeCell ref="AX4:AX5"/>
    <mergeCell ref="BG4:BG5"/>
    <mergeCell ref="BA4:BA5"/>
    <mergeCell ref="AN4:AN5"/>
    <mergeCell ref="AY4:AY5"/>
    <mergeCell ref="Z3:AB3"/>
    <mergeCell ref="B4:B5"/>
    <mergeCell ref="C4:C5"/>
    <mergeCell ref="D4:D5"/>
    <mergeCell ref="E4:E5"/>
    <mergeCell ref="B2:CD2"/>
    <mergeCell ref="A3:A5"/>
    <mergeCell ref="B3:D3"/>
    <mergeCell ref="E3:G3"/>
    <mergeCell ref="H3:J3"/>
    <mergeCell ref="K3:M3"/>
    <mergeCell ref="BV3:BX3"/>
    <mergeCell ref="AL3:AN3"/>
    <mergeCell ref="AO3:AQ3"/>
    <mergeCell ref="BS3:BU3"/>
    <mergeCell ref="BP3:BR3"/>
    <mergeCell ref="AH4:AH5"/>
    <mergeCell ref="AI4:AI5"/>
    <mergeCell ref="AF3:AH3"/>
    <mergeCell ref="AI3:AK3"/>
    <mergeCell ref="BA3:BC3"/>
    <mergeCell ref="BD3:BF3"/>
    <mergeCell ref="BG3:BI3"/>
    <mergeCell ref="F4:F5"/>
    <mergeCell ref="G4:G5"/>
  </mergeCells>
  <phoneticPr fontId="7" type="noConversion"/>
  <pageMargins left="0.2" right="0.25" top="0.55118110236220474" bottom="0.98425196850393704" header="0.39370078740157483" footer="0.51181102362204722"/>
  <pageSetup paperSize="9" scale="75" orientation="landscape" r:id="rId1"/>
  <headerFooter alignWithMargins="0"/>
  <colBreaks count="3" manualBreakCount="3">
    <brk id="49" max="1048575" man="1"/>
    <brk id="61" max="1048575" man="1"/>
    <brk id="73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</sheetPr>
  <dimension ref="A2:CI39"/>
  <sheetViews>
    <sheetView zoomScale="85" zoomScaleNormal="85" workbookViewId="0">
      <pane xSplit="1" ySplit="5" topLeftCell="BR9" activePane="bottomRight" state="frozen"/>
      <selection pane="topRight" activeCell="B1" sqref="B1"/>
      <selection pane="bottomLeft" activeCell="A5" sqref="A5"/>
      <selection pane="bottomRight" activeCell="CC27" sqref="CC27"/>
    </sheetView>
  </sheetViews>
  <sheetFormatPr defaultColWidth="8.85546875" defaultRowHeight="12.75" x14ac:dyDescent="0.2"/>
  <cols>
    <col min="1" max="1" width="53.42578125" style="22" customWidth="1"/>
    <col min="2" max="2" width="16.28515625" style="22" customWidth="1"/>
    <col min="3" max="3" width="15.7109375" style="22" customWidth="1"/>
    <col min="4" max="4" width="8.5703125" style="22" customWidth="1"/>
    <col min="5" max="6" width="16.28515625" style="22" customWidth="1"/>
    <col min="7" max="7" width="9.42578125" style="22" customWidth="1"/>
    <col min="8" max="8" width="16.85546875" style="22" customWidth="1"/>
    <col min="9" max="9" width="16.28515625" style="22" customWidth="1"/>
    <col min="10" max="10" width="9.28515625" style="22" customWidth="1"/>
    <col min="11" max="11" width="16.5703125" style="22" customWidth="1"/>
    <col min="12" max="12" width="16" style="22" customWidth="1"/>
    <col min="13" max="13" width="10.42578125" style="22" customWidth="1"/>
    <col min="14" max="14" width="15.85546875" style="22" customWidth="1"/>
    <col min="15" max="15" width="15.5703125" style="22" customWidth="1"/>
    <col min="16" max="16" width="9.42578125" style="22" customWidth="1"/>
    <col min="17" max="17" width="15.28515625" style="22" customWidth="1"/>
    <col min="18" max="18" width="14.28515625" style="22" customWidth="1"/>
    <col min="19" max="19" width="10.28515625" style="22" customWidth="1"/>
    <col min="20" max="20" width="16.140625" style="22" customWidth="1"/>
    <col min="21" max="21" width="15.28515625" style="22" customWidth="1"/>
    <col min="22" max="22" width="9.5703125" style="22" customWidth="1"/>
    <col min="23" max="23" width="16.5703125" style="22" customWidth="1"/>
    <col min="24" max="24" width="14.140625" style="22" customWidth="1"/>
    <col min="25" max="25" width="9.42578125" style="22" customWidth="1"/>
    <col min="26" max="27" width="16.42578125" style="22" customWidth="1"/>
    <col min="28" max="28" width="9.28515625" style="22" customWidth="1"/>
    <col min="29" max="29" width="16.85546875" style="22" customWidth="1"/>
    <col min="30" max="30" width="17.28515625" style="22" customWidth="1"/>
    <col min="31" max="31" width="9.5703125" style="22" customWidth="1"/>
    <col min="32" max="32" width="16.140625" style="22" customWidth="1"/>
    <col min="33" max="33" width="16.28515625" style="22" customWidth="1"/>
    <col min="34" max="34" width="9.28515625" style="22" customWidth="1"/>
    <col min="35" max="35" width="16.42578125" style="22" customWidth="1"/>
    <col min="36" max="36" width="15.7109375" style="22" customWidth="1"/>
    <col min="37" max="37" width="9.85546875" style="22" customWidth="1"/>
    <col min="38" max="38" width="17.140625" style="22" customWidth="1"/>
    <col min="39" max="39" width="17" style="22" customWidth="1"/>
    <col min="40" max="40" width="8.85546875" style="22"/>
    <col min="41" max="41" width="15.28515625" style="22" customWidth="1"/>
    <col min="42" max="42" width="15.7109375" style="22" customWidth="1"/>
    <col min="43" max="43" width="9.28515625" style="22" customWidth="1"/>
    <col min="44" max="44" width="16.28515625" style="22" customWidth="1"/>
    <col min="45" max="45" width="15.85546875" style="22" customWidth="1"/>
    <col min="46" max="46" width="9.5703125" style="22" customWidth="1"/>
    <col min="47" max="47" width="15.5703125" style="22" customWidth="1"/>
    <col min="48" max="48" width="15.140625" style="22" customWidth="1"/>
    <col min="49" max="49" width="10.42578125" style="22" customWidth="1"/>
    <col min="50" max="50" width="15.5703125" style="22" customWidth="1"/>
    <col min="51" max="51" width="15.140625" style="22" customWidth="1"/>
    <col min="52" max="52" width="10" style="22" customWidth="1"/>
    <col min="53" max="53" width="15.7109375" style="22" customWidth="1"/>
    <col min="54" max="54" width="14.28515625" style="22" customWidth="1"/>
    <col min="55" max="55" width="8.7109375" style="22" customWidth="1"/>
    <col min="56" max="56" width="16.85546875" style="22" customWidth="1"/>
    <col min="57" max="57" width="16" style="22" customWidth="1"/>
    <col min="58" max="58" width="8.85546875" style="22"/>
    <col min="59" max="59" width="16.5703125" style="22" customWidth="1"/>
    <col min="60" max="60" width="15.85546875" style="22" customWidth="1"/>
    <col min="61" max="61" width="8.85546875" style="22"/>
    <col min="62" max="62" width="15.140625" style="22" customWidth="1"/>
    <col min="63" max="63" width="15.28515625" style="22" customWidth="1"/>
    <col min="64" max="64" width="8.85546875" style="22"/>
    <col min="65" max="65" width="15.28515625" style="22" customWidth="1"/>
    <col min="66" max="66" width="15.42578125" style="22" customWidth="1"/>
    <col min="67" max="67" width="8.85546875" style="22"/>
    <col min="68" max="68" width="15.5703125" style="22" customWidth="1"/>
    <col min="69" max="69" width="15.7109375" style="22" customWidth="1"/>
    <col min="70" max="70" width="8.85546875" style="22"/>
    <col min="71" max="71" width="15.5703125" style="22" customWidth="1"/>
    <col min="72" max="72" width="15.140625" style="22" customWidth="1"/>
    <col min="73" max="73" width="8.85546875" style="22"/>
    <col min="74" max="74" width="16.85546875" style="22" customWidth="1"/>
    <col min="75" max="75" width="15.85546875" style="22" customWidth="1"/>
    <col min="76" max="76" width="8.85546875" style="22"/>
    <col min="77" max="77" width="17" style="22" customWidth="1"/>
    <col min="78" max="78" width="16.28515625" style="22" customWidth="1"/>
    <col min="79" max="79" width="8.85546875" style="22"/>
    <col min="80" max="80" width="18.140625" style="22" customWidth="1"/>
    <col min="81" max="81" width="17.85546875" style="22" customWidth="1"/>
    <col min="82" max="82" width="8.85546875" style="40"/>
    <col min="83" max="83" width="17.42578125" style="22" bestFit="1" customWidth="1"/>
    <col min="84" max="84" width="21.140625" style="22" customWidth="1"/>
    <col min="85" max="85" width="19.42578125" style="22" customWidth="1"/>
    <col min="86" max="16384" width="8.85546875" style="22"/>
  </cols>
  <sheetData>
    <row r="2" spans="1:87" s="21" customFormat="1" ht="22.9" customHeight="1" x14ac:dyDescent="0.3">
      <c r="A2" s="20"/>
      <c r="B2" s="49" t="s">
        <v>75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 t="s">
        <v>0</v>
      </c>
      <c r="AK2" s="49"/>
      <c r="AL2" s="49"/>
      <c r="AM2" s="49"/>
      <c r="AN2" s="49"/>
      <c r="AO2" s="49"/>
      <c r="AP2" s="49"/>
      <c r="AQ2" s="49"/>
      <c r="AR2" s="49"/>
      <c r="AS2" s="49"/>
      <c r="AT2" s="49"/>
      <c r="AU2" s="49"/>
      <c r="AV2" s="49"/>
      <c r="AW2" s="49"/>
      <c r="AX2" s="49"/>
      <c r="AY2" s="49"/>
      <c r="AZ2" s="49"/>
      <c r="BA2" s="49"/>
      <c r="BB2" s="49"/>
      <c r="BC2" s="49"/>
      <c r="BD2" s="49"/>
      <c r="BE2" s="49"/>
      <c r="BF2" s="49"/>
      <c r="BG2" s="49"/>
      <c r="BH2" s="49"/>
      <c r="BI2" s="49"/>
      <c r="BJ2" s="49"/>
      <c r="BK2" s="49"/>
      <c r="BL2" s="49"/>
      <c r="BM2" s="49"/>
      <c r="BN2" s="49"/>
      <c r="BO2" s="49"/>
      <c r="BP2" s="49"/>
      <c r="BQ2" s="49"/>
      <c r="BR2" s="49"/>
      <c r="BS2" s="49"/>
      <c r="BT2" s="49"/>
      <c r="BU2" s="49"/>
      <c r="BV2" s="49"/>
      <c r="BW2" s="49"/>
      <c r="BX2" s="49"/>
      <c r="BY2" s="49"/>
      <c r="BZ2" s="49"/>
      <c r="CA2" s="49"/>
      <c r="CB2" s="49"/>
      <c r="CC2" s="49"/>
      <c r="CD2" s="49"/>
    </row>
    <row r="3" spans="1:87" ht="15.75" x14ac:dyDescent="0.25">
      <c r="A3" s="50"/>
      <c r="B3" s="45" t="s">
        <v>1</v>
      </c>
      <c r="C3" s="46"/>
      <c r="D3" s="46"/>
      <c r="E3" s="45" t="s">
        <v>2</v>
      </c>
      <c r="F3" s="46"/>
      <c r="G3" s="46"/>
      <c r="H3" s="45" t="s">
        <v>3</v>
      </c>
      <c r="I3" s="46"/>
      <c r="J3" s="46"/>
      <c r="K3" s="45" t="s">
        <v>4</v>
      </c>
      <c r="L3" s="46"/>
      <c r="M3" s="46"/>
      <c r="N3" s="45" t="s">
        <v>5</v>
      </c>
      <c r="O3" s="46"/>
      <c r="P3" s="46"/>
      <c r="Q3" s="45" t="s">
        <v>6</v>
      </c>
      <c r="R3" s="46"/>
      <c r="S3" s="46"/>
      <c r="T3" s="45" t="s">
        <v>7</v>
      </c>
      <c r="U3" s="46"/>
      <c r="V3" s="46"/>
      <c r="W3" s="45" t="s">
        <v>8</v>
      </c>
      <c r="X3" s="46"/>
      <c r="Y3" s="46"/>
      <c r="Z3" s="45" t="s">
        <v>49</v>
      </c>
      <c r="AA3" s="46"/>
      <c r="AB3" s="46"/>
      <c r="AC3" s="45" t="s">
        <v>9</v>
      </c>
      <c r="AD3" s="46"/>
      <c r="AE3" s="46"/>
      <c r="AF3" s="45" t="s">
        <v>10</v>
      </c>
      <c r="AG3" s="46"/>
      <c r="AH3" s="46"/>
      <c r="AI3" s="45" t="s">
        <v>51</v>
      </c>
      <c r="AJ3" s="46"/>
      <c r="AK3" s="46"/>
      <c r="AL3" s="45" t="s">
        <v>11</v>
      </c>
      <c r="AM3" s="46"/>
      <c r="AN3" s="46"/>
      <c r="AO3" s="45" t="s">
        <v>12</v>
      </c>
      <c r="AP3" s="46"/>
      <c r="AQ3" s="46"/>
      <c r="AR3" s="45" t="s">
        <v>13</v>
      </c>
      <c r="AS3" s="46"/>
      <c r="AT3" s="46"/>
      <c r="AU3" s="45" t="s">
        <v>14</v>
      </c>
      <c r="AV3" s="46"/>
      <c r="AW3" s="46"/>
      <c r="AX3" s="45" t="s">
        <v>15</v>
      </c>
      <c r="AY3" s="46"/>
      <c r="AZ3" s="46"/>
      <c r="BA3" s="45" t="s">
        <v>16</v>
      </c>
      <c r="BB3" s="46"/>
      <c r="BC3" s="46"/>
      <c r="BD3" s="45" t="s">
        <v>17</v>
      </c>
      <c r="BE3" s="46"/>
      <c r="BF3" s="46"/>
      <c r="BG3" s="45" t="s">
        <v>18</v>
      </c>
      <c r="BH3" s="46"/>
      <c r="BI3" s="46"/>
      <c r="BJ3" s="45" t="s">
        <v>19</v>
      </c>
      <c r="BK3" s="46"/>
      <c r="BL3" s="46"/>
      <c r="BM3" s="45" t="s">
        <v>20</v>
      </c>
      <c r="BN3" s="46"/>
      <c r="BO3" s="46"/>
      <c r="BP3" s="45" t="s">
        <v>21</v>
      </c>
      <c r="BQ3" s="46"/>
      <c r="BR3" s="46"/>
      <c r="BS3" s="45" t="s">
        <v>22</v>
      </c>
      <c r="BT3" s="46"/>
      <c r="BU3" s="46"/>
      <c r="BV3" s="45" t="s">
        <v>23</v>
      </c>
      <c r="BW3" s="46"/>
      <c r="BX3" s="46"/>
      <c r="BY3" s="45" t="s">
        <v>24</v>
      </c>
      <c r="BZ3" s="46"/>
      <c r="CA3" s="46"/>
      <c r="CB3" s="45" t="s">
        <v>25</v>
      </c>
      <c r="CC3" s="46"/>
      <c r="CD3" s="46"/>
    </row>
    <row r="4" spans="1:87" ht="13.15" customHeight="1" x14ac:dyDescent="0.2">
      <c r="A4" s="46"/>
      <c r="B4" s="45" t="s">
        <v>26</v>
      </c>
      <c r="C4" s="45" t="s">
        <v>64</v>
      </c>
      <c r="D4" s="47" t="s">
        <v>27</v>
      </c>
      <c r="E4" s="45" t="s">
        <v>26</v>
      </c>
      <c r="F4" s="45" t="s">
        <v>64</v>
      </c>
      <c r="G4" s="47" t="s">
        <v>27</v>
      </c>
      <c r="H4" s="45" t="s">
        <v>26</v>
      </c>
      <c r="I4" s="45" t="s">
        <v>64</v>
      </c>
      <c r="J4" s="47" t="s">
        <v>27</v>
      </c>
      <c r="K4" s="45" t="s">
        <v>26</v>
      </c>
      <c r="L4" s="45" t="s">
        <v>64</v>
      </c>
      <c r="M4" s="47" t="s">
        <v>27</v>
      </c>
      <c r="N4" s="45" t="s">
        <v>26</v>
      </c>
      <c r="O4" s="45" t="s">
        <v>64</v>
      </c>
      <c r="P4" s="47" t="s">
        <v>27</v>
      </c>
      <c r="Q4" s="45" t="s">
        <v>26</v>
      </c>
      <c r="R4" s="45" t="s">
        <v>64</v>
      </c>
      <c r="S4" s="47" t="s">
        <v>27</v>
      </c>
      <c r="T4" s="45" t="s">
        <v>26</v>
      </c>
      <c r="U4" s="45" t="s">
        <v>64</v>
      </c>
      <c r="V4" s="47" t="s">
        <v>27</v>
      </c>
      <c r="W4" s="45" t="s">
        <v>26</v>
      </c>
      <c r="X4" s="45" t="s">
        <v>64</v>
      </c>
      <c r="Y4" s="47" t="s">
        <v>27</v>
      </c>
      <c r="Z4" s="45" t="s">
        <v>26</v>
      </c>
      <c r="AA4" s="45" t="s">
        <v>64</v>
      </c>
      <c r="AB4" s="47" t="s">
        <v>27</v>
      </c>
      <c r="AC4" s="45" t="s">
        <v>26</v>
      </c>
      <c r="AD4" s="45" t="s">
        <v>64</v>
      </c>
      <c r="AE4" s="47" t="s">
        <v>27</v>
      </c>
      <c r="AF4" s="45" t="s">
        <v>26</v>
      </c>
      <c r="AG4" s="45" t="s">
        <v>64</v>
      </c>
      <c r="AH4" s="47" t="s">
        <v>27</v>
      </c>
      <c r="AI4" s="45" t="s">
        <v>26</v>
      </c>
      <c r="AJ4" s="45" t="s">
        <v>64</v>
      </c>
      <c r="AK4" s="47" t="s">
        <v>27</v>
      </c>
      <c r="AL4" s="45" t="s">
        <v>26</v>
      </c>
      <c r="AM4" s="45" t="s">
        <v>64</v>
      </c>
      <c r="AN4" s="47" t="s">
        <v>27</v>
      </c>
      <c r="AO4" s="45" t="s">
        <v>26</v>
      </c>
      <c r="AP4" s="45" t="s">
        <v>64</v>
      </c>
      <c r="AQ4" s="47" t="s">
        <v>27</v>
      </c>
      <c r="AR4" s="45" t="s">
        <v>26</v>
      </c>
      <c r="AS4" s="45" t="s">
        <v>64</v>
      </c>
      <c r="AT4" s="47" t="s">
        <v>27</v>
      </c>
      <c r="AU4" s="45" t="s">
        <v>26</v>
      </c>
      <c r="AV4" s="45" t="s">
        <v>64</v>
      </c>
      <c r="AW4" s="47" t="s">
        <v>27</v>
      </c>
      <c r="AX4" s="45" t="s">
        <v>26</v>
      </c>
      <c r="AY4" s="45" t="s">
        <v>64</v>
      </c>
      <c r="AZ4" s="47" t="s">
        <v>27</v>
      </c>
      <c r="BA4" s="45" t="s">
        <v>26</v>
      </c>
      <c r="BB4" s="45" t="s">
        <v>64</v>
      </c>
      <c r="BC4" s="47" t="s">
        <v>27</v>
      </c>
      <c r="BD4" s="45" t="s">
        <v>26</v>
      </c>
      <c r="BE4" s="45" t="s">
        <v>64</v>
      </c>
      <c r="BF4" s="47" t="s">
        <v>27</v>
      </c>
      <c r="BG4" s="45" t="s">
        <v>26</v>
      </c>
      <c r="BH4" s="45" t="s">
        <v>64</v>
      </c>
      <c r="BI4" s="47" t="s">
        <v>27</v>
      </c>
      <c r="BJ4" s="45" t="s">
        <v>26</v>
      </c>
      <c r="BK4" s="45" t="s">
        <v>64</v>
      </c>
      <c r="BL4" s="47" t="s">
        <v>27</v>
      </c>
      <c r="BM4" s="45" t="s">
        <v>26</v>
      </c>
      <c r="BN4" s="45" t="s">
        <v>64</v>
      </c>
      <c r="BO4" s="47" t="s">
        <v>27</v>
      </c>
      <c r="BP4" s="45" t="s">
        <v>26</v>
      </c>
      <c r="BQ4" s="45" t="s">
        <v>64</v>
      </c>
      <c r="BR4" s="47" t="s">
        <v>27</v>
      </c>
      <c r="BS4" s="45" t="s">
        <v>26</v>
      </c>
      <c r="BT4" s="45" t="s">
        <v>64</v>
      </c>
      <c r="BU4" s="47" t="s">
        <v>27</v>
      </c>
      <c r="BV4" s="45" t="s">
        <v>26</v>
      </c>
      <c r="BW4" s="45" t="s">
        <v>64</v>
      </c>
      <c r="BX4" s="47" t="s">
        <v>27</v>
      </c>
      <c r="BY4" s="45" t="s">
        <v>26</v>
      </c>
      <c r="BZ4" s="45" t="s">
        <v>64</v>
      </c>
      <c r="CA4" s="47" t="s">
        <v>27</v>
      </c>
      <c r="CB4" s="45" t="s">
        <v>26</v>
      </c>
      <c r="CC4" s="45" t="s">
        <v>64</v>
      </c>
      <c r="CD4" s="47" t="s">
        <v>27</v>
      </c>
    </row>
    <row r="5" spans="1:87" ht="18" customHeight="1" x14ac:dyDescent="0.2">
      <c r="A5" s="46"/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  <c r="AC5" s="46"/>
      <c r="AD5" s="46"/>
      <c r="AE5" s="46"/>
      <c r="AF5" s="46"/>
      <c r="AG5" s="46"/>
      <c r="AH5" s="46"/>
      <c r="AI5" s="46"/>
      <c r="AJ5" s="46"/>
      <c r="AK5" s="46"/>
      <c r="AL5" s="46"/>
      <c r="AM5" s="46"/>
      <c r="AN5" s="46"/>
      <c r="AO5" s="46"/>
      <c r="AP5" s="46"/>
      <c r="AQ5" s="46"/>
      <c r="AR5" s="46"/>
      <c r="AS5" s="46"/>
      <c r="AT5" s="46"/>
      <c r="AU5" s="46"/>
      <c r="AV5" s="46"/>
      <c r="AW5" s="46"/>
      <c r="AX5" s="46"/>
      <c r="AY5" s="46"/>
      <c r="AZ5" s="46"/>
      <c r="BA5" s="46"/>
      <c r="BB5" s="46"/>
      <c r="BC5" s="46"/>
      <c r="BD5" s="46"/>
      <c r="BE5" s="46"/>
      <c r="BF5" s="46"/>
      <c r="BG5" s="46"/>
      <c r="BH5" s="46"/>
      <c r="BI5" s="46"/>
      <c r="BJ5" s="46"/>
      <c r="BK5" s="46"/>
      <c r="BL5" s="46"/>
      <c r="BM5" s="46"/>
      <c r="BN5" s="46"/>
      <c r="BO5" s="46"/>
      <c r="BP5" s="46"/>
      <c r="BQ5" s="46"/>
      <c r="BR5" s="46"/>
      <c r="BS5" s="46"/>
      <c r="BT5" s="46"/>
      <c r="BU5" s="46"/>
      <c r="BV5" s="46"/>
      <c r="BW5" s="46"/>
      <c r="BX5" s="46"/>
      <c r="BY5" s="46"/>
      <c r="BZ5" s="46"/>
      <c r="CA5" s="46"/>
      <c r="CB5" s="46"/>
      <c r="CC5" s="46"/>
      <c r="CD5" s="48"/>
      <c r="CF5" s="23"/>
      <c r="CG5" s="23"/>
      <c r="CH5" s="23"/>
      <c r="CI5" s="23"/>
    </row>
    <row r="6" spans="1:87" ht="15.75" x14ac:dyDescent="0.2">
      <c r="A6" s="5" t="s">
        <v>28</v>
      </c>
      <c r="B6" s="24">
        <v>242497324.77000001</v>
      </c>
      <c r="C6" s="24">
        <v>110276804.62</v>
      </c>
      <c r="D6" s="25">
        <f t="shared" ref="D6:D27" si="0">IF(B6=0,0,C6/B6)</f>
        <v>0.45475472657108107</v>
      </c>
      <c r="E6" s="26">
        <v>54392086</v>
      </c>
      <c r="F6" s="26">
        <v>23461517.73</v>
      </c>
      <c r="G6" s="25">
        <f t="shared" ref="G6:G27" si="1">IF(E6=0,0,F6/E6)</f>
        <v>0.4313406499982369</v>
      </c>
      <c r="H6" s="26">
        <v>1076255648.1600001</v>
      </c>
      <c r="I6" s="26">
        <v>548845275.84000003</v>
      </c>
      <c r="J6" s="25">
        <f t="shared" ref="J6:J27" si="2">IF(H6=0,0,I6/H6)</f>
        <v>0.50995809107094847</v>
      </c>
      <c r="K6" s="26">
        <v>506789192</v>
      </c>
      <c r="L6" s="26">
        <v>234030821.5</v>
      </c>
      <c r="M6" s="25">
        <f t="shared" ref="M6:M27" si="3">IF(K6=0,0,L6/K6)</f>
        <v>0.46179126389104208</v>
      </c>
      <c r="N6" s="26">
        <v>141233999</v>
      </c>
      <c r="O6" s="26">
        <v>65564111.850000001</v>
      </c>
      <c r="P6" s="25">
        <f t="shared" ref="P6:P27" si="4">IF(N6=0,0,O6/N6)</f>
        <v>0.46422329123457023</v>
      </c>
      <c r="Q6" s="26">
        <v>101829622</v>
      </c>
      <c r="R6" s="26">
        <v>49368950.799999997</v>
      </c>
      <c r="S6" s="25">
        <f t="shared" ref="S6:S27" si="5">IF(Q6=0,0,R6/Q6)</f>
        <v>0.48481915016830757</v>
      </c>
      <c r="T6" s="26">
        <v>632015986.87</v>
      </c>
      <c r="U6" s="26">
        <v>278824875.57999998</v>
      </c>
      <c r="V6" s="25">
        <f t="shared" ref="V6:V27" si="6">IF(T6=0,0,U6/T6)</f>
        <v>0.44116744097068505</v>
      </c>
      <c r="W6" s="26">
        <v>87386448.560000002</v>
      </c>
      <c r="X6" s="26">
        <v>38011714.609999999</v>
      </c>
      <c r="Y6" s="25">
        <f t="shared" ref="Y6:Y27" si="7">IF(W6=0,0,X6/W6)</f>
        <v>0.43498408776620501</v>
      </c>
      <c r="Z6" s="26">
        <v>389451304.51999998</v>
      </c>
      <c r="AA6" s="26">
        <v>159806241.77000001</v>
      </c>
      <c r="AB6" s="25">
        <f t="shared" ref="AB6:AB27" si="8">IF(Z6=0,0,AA6/Z6)</f>
        <v>0.41033690198306494</v>
      </c>
      <c r="AC6" s="26">
        <v>356591320</v>
      </c>
      <c r="AD6" s="26">
        <v>159757995.93000001</v>
      </c>
      <c r="AE6" s="25">
        <f t="shared" ref="AE6:AE27" si="9">IF(AC6=0,0,AD6/AC6)</f>
        <v>0.44801425881594653</v>
      </c>
      <c r="AF6" s="26">
        <v>61126288</v>
      </c>
      <c r="AG6" s="26">
        <v>27196879.390000001</v>
      </c>
      <c r="AH6" s="25">
        <f t="shared" ref="AH6:AH27" si="10">IF(AF6=0,0,AG6/AF6)</f>
        <v>0.44492934676484852</v>
      </c>
      <c r="AI6" s="26">
        <v>378909466</v>
      </c>
      <c r="AJ6" s="26">
        <v>187001750.33000001</v>
      </c>
      <c r="AK6" s="11">
        <f t="shared" ref="AK6:AK27" si="11">IF(AI6=0,0,AJ6/AI6)</f>
        <v>0.4935262037766035</v>
      </c>
      <c r="AL6" s="26">
        <v>740190003.62</v>
      </c>
      <c r="AM6" s="26">
        <v>360429499.13999999</v>
      </c>
      <c r="AN6" s="12">
        <f t="shared" ref="AN6:AN27" si="12">IF(AL6=0,0,AM6/AL6)</f>
        <v>0.48694186273425799</v>
      </c>
      <c r="AO6" s="26">
        <v>213574894</v>
      </c>
      <c r="AP6" s="26">
        <v>74694497.5</v>
      </c>
      <c r="AQ6" s="12">
        <f t="shared" ref="AQ6:AQ27" si="13">IF(AO6=0,0,AP6/AO6)</f>
        <v>0.34973444725202579</v>
      </c>
      <c r="AR6" s="26">
        <v>108493761</v>
      </c>
      <c r="AS6" s="26">
        <v>52405005.710000001</v>
      </c>
      <c r="AT6" s="12">
        <f t="shared" ref="AT6:AT27" si="14">IF(AR6=0,0,AS6/AR6)</f>
        <v>0.48302321927986258</v>
      </c>
      <c r="AU6" s="26">
        <v>120661957</v>
      </c>
      <c r="AV6" s="26">
        <v>48948481.340000004</v>
      </c>
      <c r="AW6" s="12">
        <f t="shared" ref="AW6:AW27" si="15">IF(AU6=0,0,AV6/AU6)</f>
        <v>0.4056662311551934</v>
      </c>
      <c r="AX6" s="26">
        <v>161622406</v>
      </c>
      <c r="AY6" s="26">
        <v>76907140.870000005</v>
      </c>
      <c r="AZ6" s="12">
        <f t="shared" ref="AZ6:AZ27" si="16">IF(AX6=0,0,AY6/AX6)</f>
        <v>0.47584454886780986</v>
      </c>
      <c r="BA6" s="26">
        <v>82335307</v>
      </c>
      <c r="BB6" s="26">
        <v>53076183.020000003</v>
      </c>
      <c r="BC6" s="12">
        <f t="shared" ref="BC6:BC27" si="17">IF(BA6=0,0,BB6/BA6)</f>
        <v>0.64463454323428959</v>
      </c>
      <c r="BD6" s="26">
        <v>306492004.19</v>
      </c>
      <c r="BE6" s="26">
        <v>135146419.22999999</v>
      </c>
      <c r="BF6" s="12">
        <f t="shared" ref="BF6:BF27" si="18">IF(BD6=0,0,BE6/BD6)</f>
        <v>0.44094598678737557</v>
      </c>
      <c r="BG6" s="26">
        <v>273274191</v>
      </c>
      <c r="BH6" s="26">
        <v>97353419.650000006</v>
      </c>
      <c r="BI6" s="12">
        <f t="shared" ref="BI6:BI27" si="19">IF(BG6=0,0,BH6/BG6)</f>
        <v>0.35624813047200643</v>
      </c>
      <c r="BJ6" s="26">
        <v>66346532.420000002</v>
      </c>
      <c r="BK6" s="26">
        <v>31910550.780000001</v>
      </c>
      <c r="BL6" s="12">
        <f t="shared" ref="BL6:BL27" si="20">IF(BJ6=0,0,BK6/BJ6)</f>
        <v>0.48096787602995578</v>
      </c>
      <c r="BM6" s="26">
        <v>218072421.09</v>
      </c>
      <c r="BN6" s="26">
        <v>102077487.72</v>
      </c>
      <c r="BO6" s="12">
        <f t="shared" ref="BO6:BO27" si="21">IF(BM6=0,0,BN6/BM6)</f>
        <v>0.46808985386497776</v>
      </c>
      <c r="BP6" s="26">
        <v>101760623</v>
      </c>
      <c r="BQ6" s="26">
        <v>53093124.740000002</v>
      </c>
      <c r="BR6" s="12">
        <f t="shared" ref="BR6:BR27" si="22">IF(BP6=0,0,BQ6/BP6)</f>
        <v>0.5217452799989245</v>
      </c>
      <c r="BS6" s="26">
        <v>163521730.47</v>
      </c>
      <c r="BT6" s="26">
        <v>73063988.879999995</v>
      </c>
      <c r="BU6" s="12">
        <f t="shared" ref="BU6:BU27" si="23">IF(BS6=0,0,BT6/BS6)</f>
        <v>0.44681516438210916</v>
      </c>
      <c r="BV6" s="26">
        <v>1720524000</v>
      </c>
      <c r="BW6" s="26">
        <v>841423694.35000002</v>
      </c>
      <c r="BX6" s="25">
        <f t="shared" ref="BX6:BX27" si="24">IF(BV6=0,0,BW6/BV6)</f>
        <v>0.48905083239175973</v>
      </c>
      <c r="BY6" s="24">
        <v>4204284888.0999999</v>
      </c>
      <c r="BZ6" s="24">
        <v>2044361473.9300001</v>
      </c>
      <c r="CA6" s="12">
        <f t="shared" ref="CA6:CA27" si="25">IF(BY6=0,0,BZ6/BY6)</f>
        <v>0.48625664728773593</v>
      </c>
      <c r="CB6" s="3">
        <f>B6+E6+H6+K6+N6+Q6+T6+W6+Z6+AC6+AF6+AI6+AL6+AO6+AR6+AU6+AX6+BA6+BD6+BG6+BJ6+BM6+BP6+BS6+BV6+BY6</f>
        <v>12509633404.77</v>
      </c>
      <c r="CC6" s="3">
        <f>C6+F6+I6+L6+O6+R6+U6+X6+AA6+AD6+AG6+AJ6+AM6+AP6+AS6+AV6+AY6+BB6+BE6+BH6+BK6+BN6+BQ6+BT6+BW6+BZ6</f>
        <v>5927037906.8100004</v>
      </c>
      <c r="CD6" s="19">
        <f t="shared" ref="CD6:CD26" si="26">IF(CB6=0,0,CC6/CB6)</f>
        <v>0.47379788959682739</v>
      </c>
      <c r="CF6" s="27"/>
      <c r="CG6" s="27"/>
      <c r="CH6" s="23"/>
      <c r="CI6" s="23"/>
    </row>
    <row r="7" spans="1:87" ht="31.5" x14ac:dyDescent="0.2">
      <c r="A7" s="5" t="s">
        <v>29</v>
      </c>
      <c r="B7" s="24">
        <v>0</v>
      </c>
      <c r="C7" s="24">
        <v>0</v>
      </c>
      <c r="D7" s="25">
        <f t="shared" si="0"/>
        <v>0</v>
      </c>
      <c r="E7" s="26">
        <v>25447880</v>
      </c>
      <c r="F7" s="26">
        <v>12723940</v>
      </c>
      <c r="G7" s="25">
        <f t="shared" si="1"/>
        <v>0.5</v>
      </c>
      <c r="H7" s="26">
        <v>0</v>
      </c>
      <c r="I7" s="26">
        <v>0</v>
      </c>
      <c r="J7" s="25">
        <f t="shared" si="2"/>
        <v>0</v>
      </c>
      <c r="K7" s="26">
        <v>0</v>
      </c>
      <c r="L7" s="26">
        <v>0</v>
      </c>
      <c r="M7" s="25">
        <f t="shared" si="3"/>
        <v>0</v>
      </c>
      <c r="N7" s="26">
        <v>14383008</v>
      </c>
      <c r="O7" s="26">
        <v>7191504</v>
      </c>
      <c r="P7" s="25">
        <f t="shared" si="4"/>
        <v>0.5</v>
      </c>
      <c r="Q7" s="26">
        <v>41164842</v>
      </c>
      <c r="R7" s="26">
        <v>20582422</v>
      </c>
      <c r="S7" s="25">
        <f t="shared" si="5"/>
        <v>0.50000002429257473</v>
      </c>
      <c r="T7" s="26">
        <v>0</v>
      </c>
      <c r="U7" s="26">
        <v>0</v>
      </c>
      <c r="V7" s="25">
        <f t="shared" si="6"/>
        <v>0</v>
      </c>
      <c r="W7" s="26">
        <v>17599904</v>
      </c>
      <c r="X7" s="26">
        <v>8799952</v>
      </c>
      <c r="Y7" s="25">
        <f t="shared" si="7"/>
        <v>0.5</v>
      </c>
      <c r="Z7" s="26">
        <v>0</v>
      </c>
      <c r="AA7" s="26">
        <v>0</v>
      </c>
      <c r="AB7" s="25">
        <f t="shared" si="8"/>
        <v>0</v>
      </c>
      <c r="AC7" s="26">
        <v>0</v>
      </c>
      <c r="AD7" s="26">
        <v>0</v>
      </c>
      <c r="AE7" s="25">
        <f t="shared" si="9"/>
        <v>0</v>
      </c>
      <c r="AF7" s="26">
        <v>48168963</v>
      </c>
      <c r="AG7" s="26">
        <v>24084481</v>
      </c>
      <c r="AH7" s="25">
        <f t="shared" si="10"/>
        <v>0.49999998961987202</v>
      </c>
      <c r="AI7" s="26">
        <v>0</v>
      </c>
      <c r="AJ7" s="26">
        <v>0</v>
      </c>
      <c r="AK7" s="11">
        <f t="shared" si="11"/>
        <v>0</v>
      </c>
      <c r="AL7" s="26">
        <v>0</v>
      </c>
      <c r="AM7" s="26">
        <v>0</v>
      </c>
      <c r="AN7" s="12">
        <f t="shared" si="12"/>
        <v>0</v>
      </c>
      <c r="AO7" s="26">
        <v>0</v>
      </c>
      <c r="AP7" s="26">
        <v>0</v>
      </c>
      <c r="AQ7" s="12">
        <f t="shared" si="13"/>
        <v>0</v>
      </c>
      <c r="AR7" s="26">
        <v>51736407</v>
      </c>
      <c r="AS7" s="26">
        <v>25868203</v>
      </c>
      <c r="AT7" s="12">
        <f t="shared" si="14"/>
        <v>0.49999999033562575</v>
      </c>
      <c r="AU7" s="26">
        <v>52916241</v>
      </c>
      <c r="AV7" s="26">
        <v>26458121</v>
      </c>
      <c r="AW7" s="12">
        <f t="shared" si="15"/>
        <v>0.50000000944889489</v>
      </c>
      <c r="AX7" s="26">
        <v>5341106</v>
      </c>
      <c r="AY7" s="26">
        <v>2670553</v>
      </c>
      <c r="AZ7" s="12">
        <f t="shared" si="16"/>
        <v>0.5</v>
      </c>
      <c r="BA7" s="26">
        <v>29433109</v>
      </c>
      <c r="BB7" s="26">
        <v>14716554</v>
      </c>
      <c r="BC7" s="12">
        <f t="shared" si="17"/>
        <v>0.49999998301232806</v>
      </c>
      <c r="BD7" s="26">
        <v>0</v>
      </c>
      <c r="BE7" s="26">
        <v>0</v>
      </c>
      <c r="BF7" s="12">
        <f t="shared" si="18"/>
        <v>0</v>
      </c>
      <c r="BG7" s="26">
        <v>0</v>
      </c>
      <c r="BH7" s="26">
        <v>0</v>
      </c>
      <c r="BI7" s="25">
        <f t="shared" si="19"/>
        <v>0</v>
      </c>
      <c r="BJ7" s="26">
        <v>32413958</v>
      </c>
      <c r="BK7" s="26">
        <v>16206979</v>
      </c>
      <c r="BL7" s="12">
        <f t="shared" si="20"/>
        <v>0.5</v>
      </c>
      <c r="BM7" s="26">
        <v>7784152</v>
      </c>
      <c r="BN7" s="26">
        <v>3892076</v>
      </c>
      <c r="BO7" s="25">
        <f t="shared" si="21"/>
        <v>0.5</v>
      </c>
      <c r="BP7" s="26">
        <v>37493290</v>
      </c>
      <c r="BQ7" s="26">
        <v>18746645</v>
      </c>
      <c r="BR7" s="12">
        <f t="shared" si="22"/>
        <v>0.5</v>
      </c>
      <c r="BS7" s="26">
        <v>3841451</v>
      </c>
      <c r="BT7" s="26">
        <v>3841451</v>
      </c>
      <c r="BU7" s="12">
        <f t="shared" si="23"/>
        <v>1</v>
      </c>
      <c r="BV7" s="26">
        <v>0</v>
      </c>
      <c r="BW7" s="26">
        <v>0</v>
      </c>
      <c r="BX7" s="25">
        <f t="shared" si="24"/>
        <v>0</v>
      </c>
      <c r="BY7" s="24">
        <v>211154741</v>
      </c>
      <c r="BZ7" s="24">
        <v>211154741</v>
      </c>
      <c r="CA7" s="12">
        <f t="shared" si="25"/>
        <v>1</v>
      </c>
      <c r="CB7" s="3">
        <f>B7+E7+H7+K7+N7+Q7+T7+W7+Z7+AC7+AF7+AI7+AL7+AO7+AR7+AU7+AX7+BA7+BD7+BG7+BJ7+BM7+BP7+BS7+BV7+BY7</f>
        <v>578879052</v>
      </c>
      <c r="CC7" s="3">
        <f t="shared" ref="CC7:CC12" si="27">BZ7+BW7+BT7+BQ7+BN7+BK7+BH7+BE7+BB7+AY7+AV7+AS7+AP7+AM7+AJ7+AG7+AD7+AA7+X7+U7+R7+O7+L7+I7+F7+C7</f>
        <v>396937622</v>
      </c>
      <c r="CD7" s="19">
        <f t="shared" si="26"/>
        <v>0.68570044230932026</v>
      </c>
      <c r="CF7" s="27"/>
      <c r="CG7" s="27"/>
      <c r="CH7" s="23"/>
      <c r="CI7" s="23"/>
    </row>
    <row r="8" spans="1:87" ht="47.25" x14ac:dyDescent="0.2">
      <c r="A8" s="5" t="s">
        <v>30</v>
      </c>
      <c r="B8" s="24">
        <v>258862370.81</v>
      </c>
      <c r="C8" s="24">
        <v>102379042.38</v>
      </c>
      <c r="D8" s="25">
        <f t="shared" si="0"/>
        <v>0.39549603930323363</v>
      </c>
      <c r="E8" s="26">
        <v>5813230.5</v>
      </c>
      <c r="F8" s="26">
        <v>5437424.5</v>
      </c>
      <c r="G8" s="25">
        <f t="shared" si="1"/>
        <v>0.93535332892786549</v>
      </c>
      <c r="H8" s="26">
        <v>184482887.16</v>
      </c>
      <c r="I8" s="26">
        <v>110160469.48999999</v>
      </c>
      <c r="J8" s="25">
        <f t="shared" si="2"/>
        <v>0.59713110080751841</v>
      </c>
      <c r="K8" s="26">
        <v>236318673.5</v>
      </c>
      <c r="L8" s="26">
        <v>162624815.97999999</v>
      </c>
      <c r="M8" s="25">
        <f t="shared" si="3"/>
        <v>0.68815897436898898</v>
      </c>
      <c r="N8" s="26">
        <v>22408847.25</v>
      </c>
      <c r="O8" s="26">
        <v>19537736.25</v>
      </c>
      <c r="P8" s="25">
        <f t="shared" si="4"/>
        <v>0.87187600647329144</v>
      </c>
      <c r="Q8" s="26">
        <v>9080490.4000000004</v>
      </c>
      <c r="R8" s="26">
        <v>6799957.4800000004</v>
      </c>
      <c r="S8" s="25">
        <f t="shared" si="5"/>
        <v>0.74885355090513617</v>
      </c>
      <c r="T8" s="26">
        <v>184457585.09</v>
      </c>
      <c r="U8" s="26">
        <v>178788602.09</v>
      </c>
      <c r="V8" s="25">
        <f t="shared" si="6"/>
        <v>0.96926673957466158</v>
      </c>
      <c r="W8" s="26">
        <v>8929685.2799999993</v>
      </c>
      <c r="X8" s="26">
        <v>8910995.2699999996</v>
      </c>
      <c r="Y8" s="25">
        <f t="shared" si="7"/>
        <v>0.9979069799870931</v>
      </c>
      <c r="Z8" s="26">
        <v>95389211.959999993</v>
      </c>
      <c r="AA8" s="26">
        <v>89217988.959999993</v>
      </c>
      <c r="AB8" s="25">
        <f t="shared" si="8"/>
        <v>0.93530481200968718</v>
      </c>
      <c r="AC8" s="26">
        <v>639504603.53999996</v>
      </c>
      <c r="AD8" s="26">
        <v>334676238.12</v>
      </c>
      <c r="AE8" s="25">
        <f t="shared" si="9"/>
        <v>0.52333671449335639</v>
      </c>
      <c r="AF8" s="26">
        <v>21125251.609999999</v>
      </c>
      <c r="AG8" s="26">
        <v>7977164</v>
      </c>
      <c r="AH8" s="25">
        <f t="shared" si="10"/>
        <v>0.37761273320048283</v>
      </c>
      <c r="AI8" s="26">
        <v>365133777.12</v>
      </c>
      <c r="AJ8" s="26">
        <v>289752088</v>
      </c>
      <c r="AK8" s="11">
        <f t="shared" si="11"/>
        <v>0.79355049068707206</v>
      </c>
      <c r="AL8" s="26">
        <v>299264058.83999997</v>
      </c>
      <c r="AM8" s="26">
        <v>294167787.33999997</v>
      </c>
      <c r="AN8" s="12">
        <f t="shared" si="12"/>
        <v>0.98297065300873732</v>
      </c>
      <c r="AO8" s="26">
        <v>44298113.68</v>
      </c>
      <c r="AP8" s="26">
        <v>26223515.68</v>
      </c>
      <c r="AQ8" s="12">
        <f t="shared" si="13"/>
        <v>0.59197815666448039</v>
      </c>
      <c r="AR8" s="26">
        <v>29097889.149999999</v>
      </c>
      <c r="AS8" s="26">
        <v>5152111.1500000004</v>
      </c>
      <c r="AT8" s="12">
        <f t="shared" si="14"/>
        <v>0.17706133676710362</v>
      </c>
      <c r="AU8" s="26">
        <v>17032362.34</v>
      </c>
      <c r="AV8" s="26">
        <v>17032362.34</v>
      </c>
      <c r="AW8" s="12">
        <f t="shared" si="15"/>
        <v>1</v>
      </c>
      <c r="AX8" s="26">
        <v>46393072.390000001</v>
      </c>
      <c r="AY8" s="26">
        <v>35824938.380000003</v>
      </c>
      <c r="AZ8" s="12">
        <f t="shared" si="16"/>
        <v>0.7722044808509394</v>
      </c>
      <c r="BA8" s="26">
        <v>16511848.24</v>
      </c>
      <c r="BB8" s="26">
        <v>16253546.24</v>
      </c>
      <c r="BC8" s="12">
        <f t="shared" si="17"/>
        <v>0.98435656649421821</v>
      </c>
      <c r="BD8" s="26">
        <v>49333161.560000002</v>
      </c>
      <c r="BE8" s="26">
        <v>43874308.560000002</v>
      </c>
      <c r="BF8" s="12">
        <f t="shared" si="18"/>
        <v>0.88934718904319909</v>
      </c>
      <c r="BG8" s="26">
        <v>58974711.869999997</v>
      </c>
      <c r="BH8" s="26">
        <v>51494841.090000004</v>
      </c>
      <c r="BI8" s="12">
        <f t="shared" si="19"/>
        <v>0.87316816745984049</v>
      </c>
      <c r="BJ8" s="26">
        <v>9534289.7699999996</v>
      </c>
      <c r="BK8" s="26">
        <v>6848002.7699999996</v>
      </c>
      <c r="BL8" s="12">
        <f t="shared" si="20"/>
        <v>0.71824991008218542</v>
      </c>
      <c r="BM8" s="26">
        <v>35532537.159999996</v>
      </c>
      <c r="BN8" s="26">
        <v>29173007.16</v>
      </c>
      <c r="BO8" s="12">
        <f t="shared" si="21"/>
        <v>0.82102234998408441</v>
      </c>
      <c r="BP8" s="26">
        <v>95021881</v>
      </c>
      <c r="BQ8" s="26">
        <v>5616230</v>
      </c>
      <c r="BR8" s="12">
        <f t="shared" si="22"/>
        <v>5.910459718220059E-2</v>
      </c>
      <c r="BS8" s="26">
        <v>11957700.74</v>
      </c>
      <c r="BT8" s="26">
        <v>11010455.74</v>
      </c>
      <c r="BU8" s="12">
        <f t="shared" si="23"/>
        <v>0.92078368403790645</v>
      </c>
      <c r="BV8" s="26">
        <v>88337110.700000003</v>
      </c>
      <c r="BW8" s="26">
        <v>84298617.700000003</v>
      </c>
      <c r="BX8" s="25">
        <f t="shared" si="24"/>
        <v>0.95428316629332544</v>
      </c>
      <c r="BY8" s="24">
        <v>1622294406.8599999</v>
      </c>
      <c r="BZ8" s="24">
        <v>561428147.13</v>
      </c>
      <c r="CA8" s="12">
        <f t="shared" si="25"/>
        <v>0.34607044489332933</v>
      </c>
      <c r="CB8" s="3">
        <f>B8+E8+H8+K8+N8+Q8+T8+W8+Z8+AC8+AF8+AI8+AL8+AO8+AR8+AU8+AX8+BA8+BD8+BG8+BJ8+BM8+BP8+BS8+BV8+BY8</f>
        <v>4455089758.5199986</v>
      </c>
      <c r="CC8" s="3">
        <f t="shared" si="27"/>
        <v>2504660393.7999997</v>
      </c>
      <c r="CD8" s="19">
        <f t="shared" si="26"/>
        <v>0.56220200479912652</v>
      </c>
      <c r="CF8" s="27"/>
      <c r="CG8" s="27"/>
      <c r="CH8" s="23"/>
      <c r="CI8" s="23"/>
    </row>
    <row r="9" spans="1:87" ht="47.25" x14ac:dyDescent="0.2">
      <c r="A9" s="5" t="s">
        <v>31</v>
      </c>
      <c r="B9" s="24">
        <v>364457775</v>
      </c>
      <c r="C9" s="24">
        <v>199288432.03</v>
      </c>
      <c r="D9" s="25">
        <f t="shared" si="0"/>
        <v>0.54680801371297405</v>
      </c>
      <c r="E9" s="26">
        <v>106046685</v>
      </c>
      <c r="F9" s="26">
        <v>59462842.520000003</v>
      </c>
      <c r="G9" s="25">
        <f t="shared" si="1"/>
        <v>0.56072325617722052</v>
      </c>
      <c r="H9" s="26">
        <v>781893484</v>
      </c>
      <c r="I9" s="26">
        <v>458177472.14999998</v>
      </c>
      <c r="J9" s="25">
        <f t="shared" si="2"/>
        <v>0.58598451262960005</v>
      </c>
      <c r="K9" s="26">
        <v>660427763</v>
      </c>
      <c r="L9" s="26">
        <v>393520424.12</v>
      </c>
      <c r="M9" s="25">
        <f t="shared" si="3"/>
        <v>0.59585687665889353</v>
      </c>
      <c r="N9" s="26">
        <v>251934049</v>
      </c>
      <c r="O9" s="26">
        <v>142899996.38</v>
      </c>
      <c r="P9" s="25">
        <f t="shared" si="4"/>
        <v>0.5672119229108249</v>
      </c>
      <c r="Q9" s="26">
        <v>210618685</v>
      </c>
      <c r="R9" s="26">
        <v>123347289.08</v>
      </c>
      <c r="S9" s="25">
        <f t="shared" si="5"/>
        <v>0.58564267021228433</v>
      </c>
      <c r="T9" s="26">
        <v>579144611</v>
      </c>
      <c r="U9" s="26">
        <v>357882104.38</v>
      </c>
      <c r="V9" s="25">
        <f t="shared" si="6"/>
        <v>0.61794946820285612</v>
      </c>
      <c r="W9" s="26">
        <v>116067307</v>
      </c>
      <c r="X9" s="26">
        <v>71455632.159999996</v>
      </c>
      <c r="Y9" s="25">
        <f t="shared" si="7"/>
        <v>0.61563961469356743</v>
      </c>
      <c r="Z9" s="26">
        <v>570718612</v>
      </c>
      <c r="AA9" s="26">
        <v>341873422.07999998</v>
      </c>
      <c r="AB9" s="25">
        <f t="shared" si="8"/>
        <v>0.59902273185371424</v>
      </c>
      <c r="AC9" s="26">
        <v>560311996</v>
      </c>
      <c r="AD9" s="26">
        <v>325677096.29000002</v>
      </c>
      <c r="AE9" s="25">
        <f t="shared" si="9"/>
        <v>0.58124241246835628</v>
      </c>
      <c r="AF9" s="26">
        <v>175328375</v>
      </c>
      <c r="AG9" s="26">
        <v>105123283.68000001</v>
      </c>
      <c r="AH9" s="25">
        <f t="shared" si="10"/>
        <v>0.59957941023522299</v>
      </c>
      <c r="AI9" s="26">
        <v>961190368</v>
      </c>
      <c r="AJ9" s="26">
        <v>484282219.18000001</v>
      </c>
      <c r="AK9" s="11">
        <f t="shared" si="11"/>
        <v>0.50383590525118538</v>
      </c>
      <c r="AL9" s="26">
        <v>811820229</v>
      </c>
      <c r="AM9" s="26">
        <v>494674311.77999997</v>
      </c>
      <c r="AN9" s="12">
        <f t="shared" si="12"/>
        <v>0.60933972092484034</v>
      </c>
      <c r="AO9" s="26">
        <v>187030466</v>
      </c>
      <c r="AP9" s="26">
        <v>117922263.76000001</v>
      </c>
      <c r="AQ9" s="12">
        <f t="shared" si="13"/>
        <v>0.63049762042511304</v>
      </c>
      <c r="AR9" s="26">
        <v>185306401</v>
      </c>
      <c r="AS9" s="26">
        <v>108135318.11</v>
      </c>
      <c r="AT9" s="12">
        <f t="shared" si="14"/>
        <v>0.5835487469750168</v>
      </c>
      <c r="AU9" s="26">
        <v>137499244</v>
      </c>
      <c r="AV9" s="26">
        <v>85779297.650000006</v>
      </c>
      <c r="AW9" s="12">
        <f t="shared" si="15"/>
        <v>0.62385286751103886</v>
      </c>
      <c r="AX9" s="26">
        <v>218601349</v>
      </c>
      <c r="AY9" s="26">
        <v>126645258.42</v>
      </c>
      <c r="AZ9" s="12">
        <f t="shared" si="16"/>
        <v>0.57934344412485761</v>
      </c>
      <c r="BA9" s="26">
        <v>120027007</v>
      </c>
      <c r="BB9" s="26">
        <v>68792147.730000004</v>
      </c>
      <c r="BC9" s="12">
        <f t="shared" si="17"/>
        <v>0.57313890806258294</v>
      </c>
      <c r="BD9" s="26">
        <v>336405386</v>
      </c>
      <c r="BE9" s="26">
        <v>215893270.31</v>
      </c>
      <c r="BF9" s="12">
        <f t="shared" si="18"/>
        <v>0.64176520143467619</v>
      </c>
      <c r="BG9" s="26">
        <v>209556376</v>
      </c>
      <c r="BH9" s="26">
        <v>133488928.98999999</v>
      </c>
      <c r="BI9" s="12">
        <f t="shared" si="19"/>
        <v>0.63700724138310161</v>
      </c>
      <c r="BJ9" s="26">
        <v>174529463</v>
      </c>
      <c r="BK9" s="26">
        <v>86301041.450000003</v>
      </c>
      <c r="BL9" s="12">
        <f t="shared" si="20"/>
        <v>0.49447835320504024</v>
      </c>
      <c r="BM9" s="26">
        <v>278904097</v>
      </c>
      <c r="BN9" s="26">
        <v>161149298.97</v>
      </c>
      <c r="BO9" s="12">
        <f t="shared" si="21"/>
        <v>0.57779466384102629</v>
      </c>
      <c r="BP9" s="26">
        <v>233564981</v>
      </c>
      <c r="BQ9" s="26">
        <v>135301640.75999999</v>
      </c>
      <c r="BR9" s="12">
        <f t="shared" si="22"/>
        <v>0.57928907056490631</v>
      </c>
      <c r="BS9" s="26">
        <v>178521357</v>
      </c>
      <c r="BT9" s="26">
        <v>110286185.5</v>
      </c>
      <c r="BU9" s="12">
        <f t="shared" si="23"/>
        <v>0.61777586364638715</v>
      </c>
      <c r="BV9" s="26">
        <v>1378945364</v>
      </c>
      <c r="BW9" s="26">
        <v>830486925.25</v>
      </c>
      <c r="BX9" s="25">
        <f t="shared" si="24"/>
        <v>0.60226238611872951</v>
      </c>
      <c r="BY9" s="24">
        <v>3784441062</v>
      </c>
      <c r="BZ9" s="24">
        <v>2269652617.9200001</v>
      </c>
      <c r="CA9" s="12">
        <f t="shared" si="25"/>
        <v>0.59973258421430797</v>
      </c>
      <c r="CB9" s="3">
        <f>B9+E9+H9+K9+N9+Q9+T9+W9+Z9+AC9+AF9+AI9+AL9+AO9+AR9+AU9+AX9+BA9+BD9+BG9+BJ9+BM9+BP9+BS9+BV9+BY9</f>
        <v>13573292492</v>
      </c>
      <c r="CC9" s="3">
        <f t="shared" si="27"/>
        <v>8007498720.6499996</v>
      </c>
      <c r="CD9" s="19">
        <f t="shared" si="26"/>
        <v>0.58994519755391417</v>
      </c>
      <c r="CF9" s="27"/>
      <c r="CG9" s="27"/>
      <c r="CH9" s="23"/>
      <c r="CI9" s="23"/>
    </row>
    <row r="10" spans="1:87" ht="31.5" x14ac:dyDescent="0.2">
      <c r="A10" s="5" t="s">
        <v>50</v>
      </c>
      <c r="B10" s="24">
        <v>9067807</v>
      </c>
      <c r="C10" s="24">
        <v>6479934.8600000003</v>
      </c>
      <c r="D10" s="25">
        <f t="shared" si="0"/>
        <v>0.71460881997157644</v>
      </c>
      <c r="E10" s="26">
        <v>5517340.5999999996</v>
      </c>
      <c r="F10" s="26">
        <v>4588759.33</v>
      </c>
      <c r="G10" s="25">
        <f t="shared" si="1"/>
        <v>0.83169767151949991</v>
      </c>
      <c r="H10" s="26">
        <v>46922011.990000002</v>
      </c>
      <c r="I10" s="26">
        <v>13053494.93</v>
      </c>
      <c r="J10" s="25">
        <f t="shared" si="2"/>
        <v>0.27819554994321116</v>
      </c>
      <c r="K10" s="26">
        <v>36248703.5</v>
      </c>
      <c r="L10" s="26">
        <v>25585020.68</v>
      </c>
      <c r="M10" s="25">
        <f t="shared" si="3"/>
        <v>0.7058189179097123</v>
      </c>
      <c r="N10" s="26">
        <v>58899854</v>
      </c>
      <c r="O10" s="26">
        <v>56352061.200000003</v>
      </c>
      <c r="P10" s="25">
        <f t="shared" si="4"/>
        <v>0.95674364829495173</v>
      </c>
      <c r="Q10" s="26">
        <v>25431691.399999999</v>
      </c>
      <c r="R10" s="26">
        <v>23870906.239999998</v>
      </c>
      <c r="S10" s="25">
        <f t="shared" si="5"/>
        <v>0.93862833834166448</v>
      </c>
      <c r="T10" s="26">
        <v>20141015</v>
      </c>
      <c r="U10" s="26">
        <v>6004694.4199999999</v>
      </c>
      <c r="V10" s="25">
        <f t="shared" si="6"/>
        <v>0.29813266213246947</v>
      </c>
      <c r="W10" s="26">
        <v>3277212.78</v>
      </c>
      <c r="X10" s="26">
        <v>1565071.81</v>
      </c>
      <c r="Y10" s="25">
        <f t="shared" si="7"/>
        <v>0.47756185364320475</v>
      </c>
      <c r="Z10" s="26">
        <v>11573652</v>
      </c>
      <c r="AA10" s="26">
        <v>1876177.1</v>
      </c>
      <c r="AB10" s="25">
        <f t="shared" si="8"/>
        <v>0.16210761305074664</v>
      </c>
      <c r="AC10" s="26">
        <v>33785174</v>
      </c>
      <c r="AD10" s="26">
        <v>23359687.93</v>
      </c>
      <c r="AE10" s="25">
        <f t="shared" si="9"/>
        <v>0.691418310587952</v>
      </c>
      <c r="AF10" s="26">
        <v>37958042.369999997</v>
      </c>
      <c r="AG10" s="26">
        <v>36313293.469999999</v>
      </c>
      <c r="AH10" s="25">
        <f t="shared" si="10"/>
        <v>0.95666929068765882</v>
      </c>
      <c r="AI10" s="26">
        <v>44480830</v>
      </c>
      <c r="AJ10" s="26">
        <v>31776468.420000002</v>
      </c>
      <c r="AK10" s="25">
        <f t="shared" si="11"/>
        <v>0.71438568974544769</v>
      </c>
      <c r="AL10" s="26">
        <v>45135162.740000002</v>
      </c>
      <c r="AM10" s="26">
        <v>18106786.239999998</v>
      </c>
      <c r="AN10" s="25">
        <f t="shared" si="12"/>
        <v>0.40116807253590059</v>
      </c>
      <c r="AO10" s="26">
        <v>4002850</v>
      </c>
      <c r="AP10" s="26">
        <v>754549.79</v>
      </c>
      <c r="AQ10" s="25">
        <f t="shared" si="13"/>
        <v>0.18850313901345292</v>
      </c>
      <c r="AR10" s="26">
        <v>36796442.149999999</v>
      </c>
      <c r="AS10" s="26">
        <v>35449325.469999999</v>
      </c>
      <c r="AT10" s="25">
        <f t="shared" si="14"/>
        <v>0.96339002900039894</v>
      </c>
      <c r="AU10" s="26">
        <v>19030242.420000002</v>
      </c>
      <c r="AV10" s="26">
        <v>17331141.629999999</v>
      </c>
      <c r="AW10" s="25">
        <f t="shared" si="15"/>
        <v>0.91071575692518147</v>
      </c>
      <c r="AX10" s="26">
        <v>69235810</v>
      </c>
      <c r="AY10" s="26">
        <v>66403843</v>
      </c>
      <c r="AZ10" s="25">
        <f t="shared" si="16"/>
        <v>0.95909678820829858</v>
      </c>
      <c r="BA10" s="26">
        <v>2139956</v>
      </c>
      <c r="BB10" s="26">
        <v>956521.41</v>
      </c>
      <c r="BC10" s="25">
        <f t="shared" si="17"/>
        <v>0.44698181177556923</v>
      </c>
      <c r="BD10" s="26">
        <v>6476522</v>
      </c>
      <c r="BE10" s="26">
        <v>1714328.57</v>
      </c>
      <c r="BF10" s="25">
        <f t="shared" si="18"/>
        <v>0.26469894952877487</v>
      </c>
      <c r="BG10" s="26">
        <v>5710448</v>
      </c>
      <c r="BH10" s="26">
        <v>1079745.75</v>
      </c>
      <c r="BI10" s="25">
        <f t="shared" si="19"/>
        <v>0.18908249405300601</v>
      </c>
      <c r="BJ10" s="26">
        <v>640580</v>
      </c>
      <c r="BK10" s="26">
        <v>213528</v>
      </c>
      <c r="BL10" s="25">
        <f t="shared" si="20"/>
        <v>0.33333541478035528</v>
      </c>
      <c r="BM10" s="26">
        <v>30885597.359999999</v>
      </c>
      <c r="BN10" s="26">
        <v>16085677.92</v>
      </c>
      <c r="BO10" s="25">
        <f t="shared" si="21"/>
        <v>0.52081485530315808</v>
      </c>
      <c r="BP10" s="26">
        <v>11591780</v>
      </c>
      <c r="BQ10" s="26">
        <v>10115940.98</v>
      </c>
      <c r="BR10" s="25">
        <f t="shared" si="22"/>
        <v>0.87268227830410861</v>
      </c>
      <c r="BS10" s="26">
        <v>11870431</v>
      </c>
      <c r="BT10" s="26">
        <v>8692196.5099999998</v>
      </c>
      <c r="BU10" s="12">
        <f t="shared" si="23"/>
        <v>0.73225618429524586</v>
      </c>
      <c r="BV10" s="26">
        <v>54946547</v>
      </c>
      <c r="BW10" s="26">
        <v>8036773.21</v>
      </c>
      <c r="BX10" s="25">
        <f t="shared" si="24"/>
        <v>0.14626530052925801</v>
      </c>
      <c r="BY10" s="24">
        <v>160932195</v>
      </c>
      <c r="BZ10" s="24">
        <v>28522547.699999999</v>
      </c>
      <c r="CA10" s="12">
        <f t="shared" si="25"/>
        <v>0.17723332301532332</v>
      </c>
      <c r="CB10" s="3">
        <f>B10+E10+H10+K10+N10+Q10+T10+W10+Z10+AC10+AF10+AI10+AL10+AO10+AR10+AU10+AX10+BA10+BD10+BG10+BJ10+BM10+BP10+BS10+BV10+BY10</f>
        <v>792697898.30999994</v>
      </c>
      <c r="CC10" s="3">
        <f t="shared" si="27"/>
        <v>444288476.56999999</v>
      </c>
      <c r="CD10" s="19">
        <f t="shared" si="26"/>
        <v>0.56047641543796844</v>
      </c>
      <c r="CF10" s="27"/>
      <c r="CG10" s="27"/>
      <c r="CH10" s="23"/>
      <c r="CI10" s="27"/>
    </row>
    <row r="11" spans="1:87" ht="31.5" x14ac:dyDescent="0.2">
      <c r="A11" s="5" t="s">
        <v>32</v>
      </c>
      <c r="B11" s="24">
        <v>0</v>
      </c>
      <c r="C11" s="24">
        <v>0</v>
      </c>
      <c r="D11" s="25">
        <f t="shared" si="0"/>
        <v>0</v>
      </c>
      <c r="E11" s="26">
        <v>0</v>
      </c>
      <c r="F11" s="26">
        <v>0</v>
      </c>
      <c r="G11" s="25">
        <f t="shared" si="1"/>
        <v>0</v>
      </c>
      <c r="H11" s="26">
        <v>1955500</v>
      </c>
      <c r="I11" s="26">
        <v>1344470</v>
      </c>
      <c r="J11" s="25">
        <f t="shared" si="2"/>
        <v>0.68753260035796471</v>
      </c>
      <c r="K11" s="26">
        <v>569760</v>
      </c>
      <c r="L11" s="26">
        <v>569760</v>
      </c>
      <c r="M11" s="25">
        <f t="shared" si="3"/>
        <v>1</v>
      </c>
      <c r="N11" s="26">
        <v>20958168</v>
      </c>
      <c r="O11" s="26">
        <v>117030</v>
      </c>
      <c r="P11" s="25">
        <f t="shared" si="4"/>
        <v>5.5839804318774423E-3</v>
      </c>
      <c r="Q11" s="26">
        <v>0</v>
      </c>
      <c r="R11" s="26">
        <v>0</v>
      </c>
      <c r="S11" s="25">
        <f t="shared" si="5"/>
        <v>0</v>
      </c>
      <c r="T11" s="26">
        <v>470000</v>
      </c>
      <c r="U11" s="26">
        <v>1030000</v>
      </c>
      <c r="V11" s="25">
        <f t="shared" si="6"/>
        <v>2.1914893617021276</v>
      </c>
      <c r="W11" s="26">
        <v>435290</v>
      </c>
      <c r="X11" s="26">
        <v>246615</v>
      </c>
      <c r="Y11" s="25">
        <f t="shared" si="7"/>
        <v>0.56655333226125115</v>
      </c>
      <c r="Z11" s="26">
        <v>0</v>
      </c>
      <c r="AA11" s="26">
        <v>0</v>
      </c>
      <c r="AB11" s="25">
        <f t="shared" si="8"/>
        <v>0</v>
      </c>
      <c r="AC11" s="26">
        <v>697456</v>
      </c>
      <c r="AD11" s="26">
        <v>7220.09</v>
      </c>
      <c r="AE11" s="25">
        <f t="shared" si="9"/>
        <v>1.0352036544240785E-2</v>
      </c>
      <c r="AF11" s="26">
        <v>16081010.59</v>
      </c>
      <c r="AG11" s="26">
        <v>0</v>
      </c>
      <c r="AH11" s="25">
        <f t="shared" si="10"/>
        <v>0</v>
      </c>
      <c r="AI11" s="26">
        <v>60767270</v>
      </c>
      <c r="AJ11" s="26">
        <v>63000</v>
      </c>
      <c r="AK11" s="11">
        <f t="shared" si="11"/>
        <v>1.0367423121032096E-3</v>
      </c>
      <c r="AL11" s="26">
        <v>123000</v>
      </c>
      <c r="AM11" s="26">
        <v>389000</v>
      </c>
      <c r="AN11" s="12">
        <f t="shared" si="12"/>
        <v>3.1626016260162602</v>
      </c>
      <c r="AO11" s="26">
        <v>49515741</v>
      </c>
      <c r="AP11" s="26">
        <v>800200</v>
      </c>
      <c r="AQ11" s="25">
        <f t="shared" si="13"/>
        <v>1.6160517521084862E-2</v>
      </c>
      <c r="AR11" s="26">
        <v>657800</v>
      </c>
      <c r="AS11" s="26">
        <v>427231</v>
      </c>
      <c r="AT11" s="25">
        <f t="shared" si="14"/>
        <v>0.64948464578899356</v>
      </c>
      <c r="AU11" s="26">
        <v>13972711.130000001</v>
      </c>
      <c r="AV11" s="26">
        <v>83830</v>
      </c>
      <c r="AW11" s="12">
        <f t="shared" si="15"/>
        <v>5.999551498636041E-3</v>
      </c>
      <c r="AX11" s="26">
        <v>22140000</v>
      </c>
      <c r="AY11" s="26">
        <v>1000</v>
      </c>
      <c r="AZ11" s="12">
        <f t="shared" si="16"/>
        <v>4.5167118337850047E-5</v>
      </c>
      <c r="BA11" s="26">
        <v>1300000</v>
      </c>
      <c r="BB11" s="26">
        <v>506789.56</v>
      </c>
      <c r="BC11" s="25">
        <f t="shared" si="17"/>
        <v>0.38983812307692306</v>
      </c>
      <c r="BD11" s="26">
        <v>15053225.48</v>
      </c>
      <c r="BE11" s="26">
        <v>520399.93</v>
      </c>
      <c r="BF11" s="12">
        <f t="shared" si="18"/>
        <v>3.4570659337522923E-2</v>
      </c>
      <c r="BG11" s="26">
        <v>99500</v>
      </c>
      <c r="BH11" s="26">
        <v>99500</v>
      </c>
      <c r="BI11" s="12">
        <f t="shared" si="19"/>
        <v>1</v>
      </c>
      <c r="BJ11" s="26">
        <v>5475069</v>
      </c>
      <c r="BK11" s="26">
        <v>2550</v>
      </c>
      <c r="BL11" s="25">
        <f t="shared" si="20"/>
        <v>4.6574755496232102E-4</v>
      </c>
      <c r="BM11" s="26">
        <v>0</v>
      </c>
      <c r="BN11" s="26">
        <v>0</v>
      </c>
      <c r="BO11" s="25">
        <f t="shared" si="21"/>
        <v>0</v>
      </c>
      <c r="BP11" s="26">
        <v>30000000</v>
      </c>
      <c r="BQ11" s="26">
        <v>30000000</v>
      </c>
      <c r="BR11" s="25">
        <f t="shared" si="22"/>
        <v>1</v>
      </c>
      <c r="BS11" s="26">
        <v>5000</v>
      </c>
      <c r="BT11" s="26">
        <v>5000</v>
      </c>
      <c r="BU11" s="12">
        <f t="shared" si="23"/>
        <v>1</v>
      </c>
      <c r="BV11" s="26">
        <v>45916805.039999999</v>
      </c>
      <c r="BW11" s="26">
        <v>0</v>
      </c>
      <c r="BX11" s="25">
        <f t="shared" si="24"/>
        <v>0</v>
      </c>
      <c r="BY11" s="24">
        <v>0</v>
      </c>
      <c r="BZ11" s="24">
        <v>-102447.86</v>
      </c>
      <c r="CA11" s="12">
        <f t="shared" si="25"/>
        <v>0</v>
      </c>
      <c r="CB11" s="3">
        <f>B11+E11+H11+K11+N11+Q11+T11+W11+Z11+AC11+AF11+AI11+AL11+AO11+AR11+AU11+AX11+BA11+BD11+BG11+BJ11+BM11+BP11+BS11+BV11+BY11</f>
        <v>286193306.24000001</v>
      </c>
      <c r="CC11" s="3">
        <f t="shared" si="27"/>
        <v>36111147.719999999</v>
      </c>
      <c r="CD11" s="19">
        <f t="shared" si="26"/>
        <v>0.12617747142456714</v>
      </c>
      <c r="CF11" s="27"/>
      <c r="CG11" s="27"/>
      <c r="CH11" s="23"/>
      <c r="CI11" s="23"/>
    </row>
    <row r="12" spans="1:87" s="13" customFormat="1" ht="15.75" x14ac:dyDescent="0.25">
      <c r="A12" s="4" t="s">
        <v>33</v>
      </c>
      <c r="B12" s="3">
        <v>872286441.61000001</v>
      </c>
      <c r="C12" s="3">
        <v>408670184.26999998</v>
      </c>
      <c r="D12" s="16">
        <f t="shared" si="0"/>
        <v>0.46850457003058266</v>
      </c>
      <c r="E12" s="3">
        <v>197217222.09999999</v>
      </c>
      <c r="F12" s="3">
        <v>105674484.08</v>
      </c>
      <c r="G12" s="16">
        <f t="shared" si="1"/>
        <v>0.53582787017665834</v>
      </c>
      <c r="H12" s="3">
        <v>2091506665.8399999</v>
      </c>
      <c r="I12" s="3">
        <v>1131579277.96</v>
      </c>
      <c r="J12" s="16">
        <f t="shared" si="2"/>
        <v>0.5410354633058414</v>
      </c>
      <c r="K12" s="3">
        <v>1440146194.49</v>
      </c>
      <c r="L12" s="3">
        <v>816122944.76999998</v>
      </c>
      <c r="M12" s="16">
        <f t="shared" si="3"/>
        <v>0.56669451191308684</v>
      </c>
      <c r="N12" s="3">
        <v>509779425.25</v>
      </c>
      <c r="O12" s="3">
        <v>291623939.68000001</v>
      </c>
      <c r="P12" s="16">
        <f t="shared" si="4"/>
        <v>0.57205906169513465</v>
      </c>
      <c r="Q12" s="3">
        <v>387466685.22000003</v>
      </c>
      <c r="R12" s="3">
        <v>223310880.02000001</v>
      </c>
      <c r="S12" s="16">
        <f t="shared" si="5"/>
        <v>0.57633569165619014</v>
      </c>
      <c r="T12" s="3">
        <v>1414747022.77</v>
      </c>
      <c r="U12" s="3">
        <v>821048101.27999997</v>
      </c>
      <c r="V12" s="16">
        <f t="shared" si="6"/>
        <v>0.58034976435040031</v>
      </c>
      <c r="W12" s="3">
        <v>233695847.62</v>
      </c>
      <c r="X12" s="3">
        <v>128989980.84999999</v>
      </c>
      <c r="Y12" s="16">
        <f t="shared" si="7"/>
        <v>0.55195666574163327</v>
      </c>
      <c r="Z12" s="3">
        <v>1068132081.48</v>
      </c>
      <c r="AA12" s="3">
        <v>593773130.90999997</v>
      </c>
      <c r="AB12" s="16">
        <f t="shared" si="8"/>
        <v>0.55589860205984076</v>
      </c>
      <c r="AC12" s="3">
        <v>1590890549.54</v>
      </c>
      <c r="AD12" s="3">
        <v>841642899.87</v>
      </c>
      <c r="AE12" s="16">
        <f t="shared" si="9"/>
        <v>0.52903884564111459</v>
      </c>
      <c r="AF12" s="3">
        <v>359787930.56999999</v>
      </c>
      <c r="AG12" s="3">
        <v>200650786.15000001</v>
      </c>
      <c r="AH12" s="16">
        <f t="shared" si="10"/>
        <v>0.55769182093494818</v>
      </c>
      <c r="AI12" s="3">
        <v>1810481711.1199999</v>
      </c>
      <c r="AJ12" s="3">
        <v>991928730.77999997</v>
      </c>
      <c r="AK12" s="19">
        <f t="shared" si="11"/>
        <v>0.54788111069422141</v>
      </c>
      <c r="AL12" s="3">
        <v>1804823397.5799999</v>
      </c>
      <c r="AM12" s="3">
        <v>1071784424.88</v>
      </c>
      <c r="AN12" s="16">
        <f t="shared" si="12"/>
        <v>0.59384448712106885</v>
      </c>
      <c r="AO12" s="3">
        <v>498422064.68000001</v>
      </c>
      <c r="AP12" s="3">
        <v>219818545.61000001</v>
      </c>
      <c r="AQ12" s="16">
        <f t="shared" si="13"/>
        <v>0.44102892144457784</v>
      </c>
      <c r="AR12" s="3">
        <v>412088700.30000001</v>
      </c>
      <c r="AS12" s="3">
        <v>227434694.44</v>
      </c>
      <c r="AT12" s="16">
        <f t="shared" si="14"/>
        <v>0.55190713619283382</v>
      </c>
      <c r="AU12" s="3">
        <v>361112757.88999999</v>
      </c>
      <c r="AV12" s="3">
        <v>192029960.91</v>
      </c>
      <c r="AW12" s="16">
        <f t="shared" si="15"/>
        <v>0.53177285131669316</v>
      </c>
      <c r="AX12" s="3">
        <v>523333743.38999999</v>
      </c>
      <c r="AY12" s="3">
        <v>308452733.67000002</v>
      </c>
      <c r="AZ12" s="16">
        <f t="shared" si="16"/>
        <v>0.58939966620905271</v>
      </c>
      <c r="BA12" s="3">
        <v>251747227.24000001</v>
      </c>
      <c r="BB12" s="3">
        <v>154301741.96000001</v>
      </c>
      <c r="BC12" s="16">
        <f t="shared" si="17"/>
        <v>0.61292330267812012</v>
      </c>
      <c r="BD12" s="3">
        <v>713760299.23000002</v>
      </c>
      <c r="BE12" s="3">
        <v>397148726.60000002</v>
      </c>
      <c r="BF12" s="16">
        <f t="shared" si="18"/>
        <v>0.55641750742993346</v>
      </c>
      <c r="BG12" s="3">
        <v>547615226.87</v>
      </c>
      <c r="BH12" s="3">
        <v>281917851.92000002</v>
      </c>
      <c r="BI12" s="16">
        <f t="shared" si="19"/>
        <v>0.51481010404213123</v>
      </c>
      <c r="BJ12" s="3">
        <v>288939892.19</v>
      </c>
      <c r="BK12" s="3">
        <v>141482652</v>
      </c>
      <c r="BL12" s="16">
        <f t="shared" si="20"/>
        <v>0.48966119190964597</v>
      </c>
      <c r="BM12" s="3">
        <v>570533905.48000002</v>
      </c>
      <c r="BN12" s="3">
        <v>311732648.63999999</v>
      </c>
      <c r="BO12" s="16">
        <f t="shared" si="21"/>
        <v>0.54638759527838043</v>
      </c>
      <c r="BP12" s="3">
        <v>509432555</v>
      </c>
      <c r="BQ12" s="3">
        <v>252873581.47999999</v>
      </c>
      <c r="BR12" s="16">
        <f t="shared" si="22"/>
        <v>0.49638284596868765</v>
      </c>
      <c r="BS12" s="3">
        <v>368892007.97000003</v>
      </c>
      <c r="BT12" s="3">
        <v>206073615.38999999</v>
      </c>
      <c r="BU12" s="16">
        <f t="shared" si="23"/>
        <v>0.55862857133722132</v>
      </c>
      <c r="BV12" s="3">
        <v>3281538231.3099999</v>
      </c>
      <c r="BW12" s="3">
        <v>1757063691.28</v>
      </c>
      <c r="BX12" s="16">
        <f t="shared" si="24"/>
        <v>0.5354390433472338</v>
      </c>
      <c r="BY12" s="3">
        <v>9983107292.9599991</v>
      </c>
      <c r="BZ12" s="3">
        <v>5113680763.1999998</v>
      </c>
      <c r="CA12" s="16">
        <f t="shared" si="25"/>
        <v>0.51223337715764339</v>
      </c>
      <c r="CB12" s="3">
        <f>BY12+BV12+BS12+BP12+BM12+BJ12+BG12+BD12+BA12+AX12+AU12+AR12+AO12+AL12+AI12+AF12+AC12+Z12+W12+T12+Q12+N12+K12+H12+E12+B12</f>
        <v>32091485079.699997</v>
      </c>
      <c r="CC12" s="3">
        <f t="shared" si="27"/>
        <v>17190810972.600002</v>
      </c>
      <c r="CD12" s="19">
        <f t="shared" si="26"/>
        <v>0.5356813787179433</v>
      </c>
      <c r="CE12" s="17"/>
      <c r="CF12" s="30"/>
      <c r="CG12" s="30"/>
      <c r="CH12" s="18"/>
      <c r="CI12" s="27"/>
    </row>
    <row r="13" spans="1:87" ht="15.75" x14ac:dyDescent="0.2">
      <c r="A13" s="5" t="s">
        <v>34</v>
      </c>
      <c r="B13" s="26">
        <v>62699264</v>
      </c>
      <c r="C13" s="26">
        <v>27771530.359999999</v>
      </c>
      <c r="D13" s="25">
        <f t="shared" si="0"/>
        <v>0.44293231831238083</v>
      </c>
      <c r="E13" s="26">
        <v>31303420.579999998</v>
      </c>
      <c r="F13" s="26">
        <v>14640323.42</v>
      </c>
      <c r="G13" s="25">
        <f t="shared" si="1"/>
        <v>0.46769085131079308</v>
      </c>
      <c r="H13" s="26">
        <v>284256050.17000002</v>
      </c>
      <c r="I13" s="26">
        <v>119884719.70999999</v>
      </c>
      <c r="J13" s="25">
        <f t="shared" si="2"/>
        <v>0.4217490520898417</v>
      </c>
      <c r="K13" s="26">
        <v>118068067</v>
      </c>
      <c r="L13" s="26">
        <v>49594166.850000001</v>
      </c>
      <c r="M13" s="25">
        <f t="shared" si="3"/>
        <v>0.42004724994777803</v>
      </c>
      <c r="N13" s="26">
        <v>44645192.409999996</v>
      </c>
      <c r="O13" s="26">
        <v>20645992.84</v>
      </c>
      <c r="P13" s="25">
        <f t="shared" si="4"/>
        <v>0.4624460490705723</v>
      </c>
      <c r="Q13" s="26">
        <v>45803443.289999999</v>
      </c>
      <c r="R13" s="26">
        <v>21209890.52</v>
      </c>
      <c r="S13" s="25">
        <f t="shared" si="5"/>
        <v>0.46306323272928768</v>
      </c>
      <c r="T13" s="24">
        <v>178292401.83000001</v>
      </c>
      <c r="U13" s="24">
        <v>79413542.329999998</v>
      </c>
      <c r="V13" s="25">
        <f t="shared" si="6"/>
        <v>0.44541181516933065</v>
      </c>
      <c r="W13" s="24">
        <v>38818951.280000001</v>
      </c>
      <c r="X13" s="24">
        <v>18418316.91</v>
      </c>
      <c r="Y13" s="25">
        <f t="shared" si="7"/>
        <v>0.4744671430495172</v>
      </c>
      <c r="Z13" s="26">
        <v>78859367.849999994</v>
      </c>
      <c r="AA13" s="26">
        <v>35861732.409999996</v>
      </c>
      <c r="AB13" s="25">
        <f t="shared" si="8"/>
        <v>0.45475551462970548</v>
      </c>
      <c r="AC13" s="24">
        <v>128987994.5</v>
      </c>
      <c r="AD13" s="24">
        <v>67129057</v>
      </c>
      <c r="AE13" s="25">
        <f t="shared" si="9"/>
        <v>0.52042872098457194</v>
      </c>
      <c r="AF13" s="24">
        <v>33340602</v>
      </c>
      <c r="AG13" s="24">
        <v>17050191.510000002</v>
      </c>
      <c r="AH13" s="25">
        <f t="shared" si="10"/>
        <v>0.51139423067405931</v>
      </c>
      <c r="AI13" s="26">
        <v>82356394.079999998</v>
      </c>
      <c r="AJ13" s="26">
        <v>35544261.560000002</v>
      </c>
      <c r="AK13" s="11">
        <f t="shared" si="11"/>
        <v>0.43159079458326866</v>
      </c>
      <c r="AL13" s="24">
        <v>153830728.78999999</v>
      </c>
      <c r="AM13" s="24">
        <v>61023018.68</v>
      </c>
      <c r="AN13" s="12">
        <f t="shared" si="12"/>
        <v>0.39668939463522124</v>
      </c>
      <c r="AO13" s="24">
        <v>60376256.509999998</v>
      </c>
      <c r="AP13" s="24">
        <v>21904369.300000001</v>
      </c>
      <c r="AQ13" s="12">
        <f t="shared" si="13"/>
        <v>0.36279773815344157</v>
      </c>
      <c r="AR13" s="24">
        <v>57994901.659999996</v>
      </c>
      <c r="AS13" s="24">
        <v>27394157.879999999</v>
      </c>
      <c r="AT13" s="12">
        <f t="shared" si="14"/>
        <v>0.47235458800500363</v>
      </c>
      <c r="AU13" s="24">
        <v>53257762.590000004</v>
      </c>
      <c r="AV13" s="24">
        <v>24569400.780000001</v>
      </c>
      <c r="AW13" s="12">
        <f t="shared" si="15"/>
        <v>0.46132994675621802</v>
      </c>
      <c r="AX13" s="24">
        <v>54833500.640000001</v>
      </c>
      <c r="AY13" s="24">
        <v>23498425.010000002</v>
      </c>
      <c r="AZ13" s="12">
        <f t="shared" si="16"/>
        <v>0.42854139779028344</v>
      </c>
      <c r="BA13" s="24">
        <v>37106675</v>
      </c>
      <c r="BB13" s="24">
        <v>22310762.280000001</v>
      </c>
      <c r="BC13" s="12">
        <f t="shared" si="17"/>
        <v>0.60126007733110021</v>
      </c>
      <c r="BD13" s="24">
        <v>72276540.959999993</v>
      </c>
      <c r="BE13" s="24">
        <v>35172052.090000004</v>
      </c>
      <c r="BF13" s="12">
        <f t="shared" si="18"/>
        <v>0.48663164593703057</v>
      </c>
      <c r="BG13" s="24">
        <v>73170418.420000002</v>
      </c>
      <c r="BH13" s="24">
        <v>29233400.370000001</v>
      </c>
      <c r="BI13" s="12">
        <f t="shared" si="19"/>
        <v>0.39952484899292995</v>
      </c>
      <c r="BJ13" s="26">
        <v>39435264.340000004</v>
      </c>
      <c r="BK13" s="26">
        <v>18053636.859999999</v>
      </c>
      <c r="BL13" s="12">
        <f t="shared" si="20"/>
        <v>0.45780438300974752</v>
      </c>
      <c r="BM13" s="26">
        <v>69656084.609999999</v>
      </c>
      <c r="BN13" s="26">
        <v>26118541.629999999</v>
      </c>
      <c r="BO13" s="12">
        <f t="shared" si="21"/>
        <v>0.37496425152570745</v>
      </c>
      <c r="BP13" s="26">
        <v>50798749.030000001</v>
      </c>
      <c r="BQ13" s="26">
        <v>22932456.149999999</v>
      </c>
      <c r="BR13" s="12">
        <f t="shared" si="22"/>
        <v>0.45143741898952816</v>
      </c>
      <c r="BS13" s="26">
        <v>48739810.840000004</v>
      </c>
      <c r="BT13" s="26">
        <v>20725048.77</v>
      </c>
      <c r="BU13" s="12">
        <f t="shared" si="23"/>
        <v>0.42521807969331049</v>
      </c>
      <c r="BV13" s="26">
        <v>297569405</v>
      </c>
      <c r="BW13" s="26">
        <v>121350277.22</v>
      </c>
      <c r="BX13" s="25">
        <f t="shared" si="24"/>
        <v>0.40780495299911629</v>
      </c>
      <c r="BY13" s="26">
        <v>534730019.89999998</v>
      </c>
      <c r="BZ13" s="26">
        <v>270486916.68000001</v>
      </c>
      <c r="CA13" s="12">
        <f t="shared" si="25"/>
        <v>0.50583828588973523</v>
      </c>
      <c r="CB13" s="3">
        <f t="shared" ref="CB13:CC28" si="28">BY13+BV13+BS13+BP13+BM13+BJ13+BG13+BD13+BA13+AX13+AU13+AR13+AO13+AL13+AI13+AF13+AC13+Z13+W13+T13+Q13+N13+K13+H13+E13+B13</f>
        <v>2731207267.2799997</v>
      </c>
      <c r="CC13" s="3">
        <f t="shared" si="28"/>
        <v>1231936189.1199996</v>
      </c>
      <c r="CD13" s="19">
        <f t="shared" si="26"/>
        <v>0.45105920882631539</v>
      </c>
      <c r="CF13" s="27"/>
      <c r="CG13" s="27"/>
      <c r="CH13" s="23"/>
      <c r="CI13" s="23"/>
    </row>
    <row r="14" spans="1:87" ht="15.75" x14ac:dyDescent="0.2">
      <c r="A14" s="5" t="s">
        <v>35</v>
      </c>
      <c r="B14" s="26">
        <v>1493828</v>
      </c>
      <c r="C14" s="26">
        <v>466092.79</v>
      </c>
      <c r="D14" s="25">
        <f t="shared" si="0"/>
        <v>0.31201235349718975</v>
      </c>
      <c r="E14" s="26">
        <v>566237</v>
      </c>
      <c r="F14" s="26">
        <v>149275.68</v>
      </c>
      <c r="G14" s="25">
        <f t="shared" si="1"/>
        <v>0.26362756231048129</v>
      </c>
      <c r="H14" s="26">
        <v>3214500</v>
      </c>
      <c r="I14" s="26">
        <v>1311471.49</v>
      </c>
      <c r="J14" s="25">
        <f t="shared" si="2"/>
        <v>0.40798615336755328</v>
      </c>
      <c r="K14" s="26">
        <v>2710575</v>
      </c>
      <c r="L14" s="26">
        <v>844455.75</v>
      </c>
      <c r="M14" s="25">
        <f t="shared" si="3"/>
        <v>0.31154118591073848</v>
      </c>
      <c r="N14" s="26">
        <v>958941</v>
      </c>
      <c r="O14" s="26">
        <v>200222.91</v>
      </c>
      <c r="P14" s="25">
        <f t="shared" si="4"/>
        <v>0.20879585918216031</v>
      </c>
      <c r="Q14" s="26">
        <v>744504</v>
      </c>
      <c r="R14" s="26">
        <v>240540.37</v>
      </c>
      <c r="S14" s="25">
        <f t="shared" si="5"/>
        <v>0.32308808280412193</v>
      </c>
      <c r="T14" s="24">
        <v>2561191</v>
      </c>
      <c r="U14" s="24">
        <v>906951.46</v>
      </c>
      <c r="V14" s="25">
        <f t="shared" si="6"/>
        <v>0.35411316844389973</v>
      </c>
      <c r="W14" s="24">
        <v>428872</v>
      </c>
      <c r="X14" s="24">
        <v>181178.15</v>
      </c>
      <c r="Y14" s="25">
        <f t="shared" si="7"/>
        <v>0.42245273648081477</v>
      </c>
      <c r="Z14" s="26">
        <v>848109</v>
      </c>
      <c r="AA14" s="26">
        <v>321532.23</v>
      </c>
      <c r="AB14" s="25">
        <f t="shared" si="8"/>
        <v>0.37911663477218138</v>
      </c>
      <c r="AC14" s="24">
        <v>1785365</v>
      </c>
      <c r="AD14" s="24">
        <v>481495.62</v>
      </c>
      <c r="AE14" s="25">
        <f t="shared" si="9"/>
        <v>0.26969029862241056</v>
      </c>
      <c r="AF14" s="24">
        <v>626444</v>
      </c>
      <c r="AG14" s="24">
        <v>143298.18</v>
      </c>
      <c r="AH14" s="25">
        <f t="shared" si="10"/>
        <v>0.22874858726398528</v>
      </c>
      <c r="AI14" s="26">
        <v>390321</v>
      </c>
      <c r="AJ14" s="26">
        <v>153880.47</v>
      </c>
      <c r="AK14" s="11">
        <f t="shared" si="11"/>
        <v>0.39424081717355713</v>
      </c>
      <c r="AL14" s="24">
        <v>1835963</v>
      </c>
      <c r="AM14" s="24">
        <v>425841.55</v>
      </c>
      <c r="AN14" s="12">
        <f t="shared" si="12"/>
        <v>0.23194451631105856</v>
      </c>
      <c r="AO14" s="24">
        <v>472241</v>
      </c>
      <c r="AP14" s="24">
        <v>61851.61</v>
      </c>
      <c r="AQ14" s="12">
        <f t="shared" si="13"/>
        <v>0.13097467183069661</v>
      </c>
      <c r="AR14" s="24">
        <v>891478</v>
      </c>
      <c r="AS14" s="24">
        <v>309763.8</v>
      </c>
      <c r="AT14" s="12">
        <f t="shared" si="14"/>
        <v>0.34747217542104236</v>
      </c>
      <c r="AU14" s="24">
        <v>766190</v>
      </c>
      <c r="AV14" s="24">
        <v>240363.69</v>
      </c>
      <c r="AW14" s="12">
        <f t="shared" si="15"/>
        <v>0.31371290410994662</v>
      </c>
      <c r="AX14" s="24">
        <v>1163740</v>
      </c>
      <c r="AY14" s="24">
        <v>144133.26999999999</v>
      </c>
      <c r="AZ14" s="12">
        <f t="shared" si="16"/>
        <v>0.12385349820406619</v>
      </c>
      <c r="BA14" s="24">
        <v>655356</v>
      </c>
      <c r="BB14" s="24">
        <v>127504.73</v>
      </c>
      <c r="BC14" s="12">
        <f t="shared" si="17"/>
        <v>0.19455796544168361</v>
      </c>
      <c r="BD14" s="24">
        <v>771007</v>
      </c>
      <c r="BE14" s="24">
        <v>308695.94</v>
      </c>
      <c r="BF14" s="12">
        <f t="shared" si="18"/>
        <v>0.40038020407078018</v>
      </c>
      <c r="BG14" s="24">
        <v>489108</v>
      </c>
      <c r="BH14" s="24">
        <v>187274.48</v>
      </c>
      <c r="BI14" s="12">
        <f t="shared" si="19"/>
        <v>0.38288983210252137</v>
      </c>
      <c r="BJ14" s="26">
        <v>628852</v>
      </c>
      <c r="BK14" s="26">
        <v>205517.9</v>
      </c>
      <c r="BL14" s="12">
        <f t="shared" si="20"/>
        <v>0.32681441738278638</v>
      </c>
      <c r="BM14" s="26">
        <v>1361311</v>
      </c>
      <c r="BN14" s="26">
        <v>508922.56</v>
      </c>
      <c r="BO14" s="12">
        <f t="shared" si="21"/>
        <v>0.37384738682049878</v>
      </c>
      <c r="BP14" s="26">
        <v>621624</v>
      </c>
      <c r="BQ14" s="26">
        <v>18357</v>
      </c>
      <c r="BR14" s="12">
        <f t="shared" si="22"/>
        <v>2.9530713099880312E-2</v>
      </c>
      <c r="BS14" s="26">
        <v>520429</v>
      </c>
      <c r="BT14" s="26">
        <v>94228.09</v>
      </c>
      <c r="BU14" s="12">
        <f t="shared" si="23"/>
        <v>0.18105849212860928</v>
      </c>
      <c r="BV14" s="26">
        <v>0</v>
      </c>
      <c r="BW14" s="26">
        <v>0</v>
      </c>
      <c r="BX14" s="25">
        <f t="shared" si="24"/>
        <v>0</v>
      </c>
      <c r="BY14" s="26">
        <v>0</v>
      </c>
      <c r="BZ14" s="26">
        <v>0</v>
      </c>
      <c r="CA14" s="12">
        <f t="shared" si="25"/>
        <v>0</v>
      </c>
      <c r="CB14" s="3">
        <f t="shared" si="28"/>
        <v>26506186</v>
      </c>
      <c r="CC14" s="3">
        <f t="shared" si="28"/>
        <v>8032849.7200000007</v>
      </c>
      <c r="CD14" s="19">
        <f t="shared" si="26"/>
        <v>0.30305566104455772</v>
      </c>
      <c r="CF14" s="27"/>
      <c r="CG14" s="27"/>
      <c r="CH14" s="23"/>
      <c r="CI14" s="23"/>
    </row>
    <row r="15" spans="1:87" ht="31.5" x14ac:dyDescent="0.2">
      <c r="A15" s="5" t="s">
        <v>36</v>
      </c>
      <c r="B15" s="26">
        <v>4931727</v>
      </c>
      <c r="C15" s="26">
        <v>2408071.87</v>
      </c>
      <c r="D15" s="25">
        <f t="shared" si="0"/>
        <v>0.48828166482045743</v>
      </c>
      <c r="E15" s="26">
        <v>2526398</v>
      </c>
      <c r="F15" s="26">
        <v>1198447.3799999999</v>
      </c>
      <c r="G15" s="25">
        <f t="shared" si="1"/>
        <v>0.47436998446008899</v>
      </c>
      <c r="H15" s="26">
        <v>20788767.09</v>
      </c>
      <c r="I15" s="26">
        <v>8102337.8499999996</v>
      </c>
      <c r="J15" s="25">
        <f t="shared" si="2"/>
        <v>0.38974595342392665</v>
      </c>
      <c r="K15" s="26">
        <v>12256726</v>
      </c>
      <c r="L15" s="26">
        <v>3514348.46</v>
      </c>
      <c r="M15" s="25">
        <f t="shared" si="3"/>
        <v>0.28672815725830864</v>
      </c>
      <c r="N15" s="26">
        <v>3665081.81</v>
      </c>
      <c r="O15" s="26">
        <v>1665846.8</v>
      </c>
      <c r="P15" s="25">
        <f t="shared" si="4"/>
        <v>0.45451831264852449</v>
      </c>
      <c r="Q15" s="26">
        <v>4830256</v>
      </c>
      <c r="R15" s="26">
        <v>2214423.7999999998</v>
      </c>
      <c r="S15" s="25">
        <f t="shared" si="5"/>
        <v>0.45844853771725552</v>
      </c>
      <c r="T15" s="24">
        <v>13653663.789999999</v>
      </c>
      <c r="U15" s="24">
        <v>6003399.1900000004</v>
      </c>
      <c r="V15" s="25">
        <f t="shared" si="6"/>
        <v>0.43969144709692615</v>
      </c>
      <c r="W15" s="24">
        <v>3301260.01</v>
      </c>
      <c r="X15" s="24">
        <v>1354299.49</v>
      </c>
      <c r="Y15" s="25">
        <f t="shared" si="7"/>
        <v>0.41023714760352975</v>
      </c>
      <c r="Z15" s="26">
        <v>8041489</v>
      </c>
      <c r="AA15" s="26">
        <v>3500870.05</v>
      </c>
      <c r="AB15" s="25">
        <f t="shared" si="8"/>
        <v>0.43535097169193415</v>
      </c>
      <c r="AC15" s="24">
        <v>8158578.9500000002</v>
      </c>
      <c r="AD15" s="24">
        <v>3633260.39</v>
      </c>
      <c r="AE15" s="25">
        <f t="shared" si="9"/>
        <v>0.44533005223906058</v>
      </c>
      <c r="AF15" s="24">
        <v>5023696.46</v>
      </c>
      <c r="AG15" s="24">
        <v>2299128.1800000002</v>
      </c>
      <c r="AH15" s="25">
        <f t="shared" si="10"/>
        <v>0.45765666741736227</v>
      </c>
      <c r="AI15" s="26">
        <v>8293083</v>
      </c>
      <c r="AJ15" s="26">
        <v>3550041.06</v>
      </c>
      <c r="AK15" s="11">
        <f t="shared" si="11"/>
        <v>0.42807253466533496</v>
      </c>
      <c r="AL15" s="24">
        <v>7182997</v>
      </c>
      <c r="AM15" s="24">
        <v>3330528.06</v>
      </c>
      <c r="AN15" s="12">
        <f t="shared" si="12"/>
        <v>0.463668307253922</v>
      </c>
      <c r="AO15" s="24">
        <v>4542162</v>
      </c>
      <c r="AP15" s="24">
        <v>1048019.62</v>
      </c>
      <c r="AQ15" s="12">
        <f t="shared" si="13"/>
        <v>0.23073144903242113</v>
      </c>
      <c r="AR15" s="24">
        <v>4414886</v>
      </c>
      <c r="AS15" s="24">
        <v>1717842.73</v>
      </c>
      <c r="AT15" s="12">
        <f t="shared" si="14"/>
        <v>0.38910239811401698</v>
      </c>
      <c r="AU15" s="24">
        <v>3680763.4</v>
      </c>
      <c r="AV15" s="24">
        <v>1834371.85</v>
      </c>
      <c r="AW15" s="12">
        <f t="shared" si="15"/>
        <v>0.49836722729855448</v>
      </c>
      <c r="AX15" s="24">
        <v>6330273.2999999998</v>
      </c>
      <c r="AY15" s="24">
        <v>2265737.94</v>
      </c>
      <c r="AZ15" s="12">
        <f t="shared" si="16"/>
        <v>0.357921030044627</v>
      </c>
      <c r="BA15" s="24">
        <v>2587431.86</v>
      </c>
      <c r="BB15" s="24">
        <v>1055716.1599999999</v>
      </c>
      <c r="BC15" s="12">
        <f t="shared" si="17"/>
        <v>0.40801699025225729</v>
      </c>
      <c r="BD15" s="24">
        <v>5688638.4400000004</v>
      </c>
      <c r="BE15" s="24">
        <v>2690394.3</v>
      </c>
      <c r="BF15" s="12">
        <f t="shared" si="18"/>
        <v>0.47294169393546476</v>
      </c>
      <c r="BG15" s="24">
        <v>5800394</v>
      </c>
      <c r="BH15" s="24">
        <v>1991455.75</v>
      </c>
      <c r="BI15" s="12">
        <f t="shared" si="19"/>
        <v>0.34333111681723688</v>
      </c>
      <c r="BJ15" s="26">
        <v>4204212</v>
      </c>
      <c r="BK15" s="26">
        <v>1912066.26</v>
      </c>
      <c r="BL15" s="12">
        <f t="shared" si="20"/>
        <v>0.45479777423212719</v>
      </c>
      <c r="BM15" s="26">
        <v>6098468</v>
      </c>
      <c r="BN15" s="26">
        <v>2544889.0099999998</v>
      </c>
      <c r="BO15" s="12">
        <f t="shared" si="21"/>
        <v>0.4172997234715341</v>
      </c>
      <c r="BP15" s="26">
        <v>3701822</v>
      </c>
      <c r="BQ15" s="26">
        <v>1358780.55</v>
      </c>
      <c r="BR15" s="12">
        <f t="shared" si="22"/>
        <v>0.36705723559911851</v>
      </c>
      <c r="BS15" s="26">
        <v>4146313.4</v>
      </c>
      <c r="BT15" s="26">
        <v>1825259.57</v>
      </c>
      <c r="BU15" s="12">
        <f t="shared" si="23"/>
        <v>0.44021264046273012</v>
      </c>
      <c r="BV15" s="26">
        <v>31400001</v>
      </c>
      <c r="BW15" s="26">
        <v>12269975.800000001</v>
      </c>
      <c r="BX15" s="25">
        <f t="shared" si="24"/>
        <v>0.39076354806485519</v>
      </c>
      <c r="BY15" s="26">
        <v>50682020</v>
      </c>
      <c r="BZ15" s="26">
        <v>23639290.690000001</v>
      </c>
      <c r="CA15" s="12">
        <f t="shared" si="25"/>
        <v>0.46642360920105397</v>
      </c>
      <c r="CB15" s="3">
        <f t="shared" si="28"/>
        <v>235931109.50999999</v>
      </c>
      <c r="CC15" s="3">
        <f t="shared" si="28"/>
        <v>98928802.809999958</v>
      </c>
      <c r="CD15" s="19">
        <f t="shared" si="26"/>
        <v>0.41931224337249529</v>
      </c>
      <c r="CF15" s="27"/>
      <c r="CG15" s="27"/>
      <c r="CH15" s="23"/>
      <c r="CI15" s="23"/>
    </row>
    <row r="16" spans="1:87" ht="15.75" x14ac:dyDescent="0.2">
      <c r="A16" s="5" t="s">
        <v>37</v>
      </c>
      <c r="B16" s="26">
        <v>20078228.050000001</v>
      </c>
      <c r="C16" s="26">
        <v>5062537.7</v>
      </c>
      <c r="D16" s="25">
        <f t="shared" si="0"/>
        <v>0.25214066138670038</v>
      </c>
      <c r="E16" s="26">
        <v>9876939</v>
      </c>
      <c r="F16" s="26">
        <v>2625796</v>
      </c>
      <c r="G16" s="25">
        <f t="shared" si="1"/>
        <v>0.2658511913458208</v>
      </c>
      <c r="H16" s="26">
        <v>129910554.2</v>
      </c>
      <c r="I16" s="26">
        <v>59352421.549999997</v>
      </c>
      <c r="J16" s="25">
        <f t="shared" si="2"/>
        <v>0.45687143677815206</v>
      </c>
      <c r="K16" s="26">
        <v>65713128.579999998</v>
      </c>
      <c r="L16" s="26">
        <v>30147134.289999999</v>
      </c>
      <c r="M16" s="25">
        <f t="shared" si="3"/>
        <v>0.45876881745629405</v>
      </c>
      <c r="N16" s="26">
        <v>25099341.370000001</v>
      </c>
      <c r="O16" s="26">
        <v>11091231.82</v>
      </c>
      <c r="P16" s="25">
        <f t="shared" si="4"/>
        <v>0.4418933412036381</v>
      </c>
      <c r="Q16" s="26">
        <v>22369659.98</v>
      </c>
      <c r="R16" s="26">
        <v>6577519.0199999996</v>
      </c>
      <c r="S16" s="25">
        <f t="shared" si="5"/>
        <v>0.29403750552671565</v>
      </c>
      <c r="T16" s="24">
        <v>152946695.28999999</v>
      </c>
      <c r="U16" s="24">
        <v>86186134.659999996</v>
      </c>
      <c r="V16" s="25">
        <f t="shared" si="6"/>
        <v>0.56350439279896647</v>
      </c>
      <c r="W16" s="24">
        <v>16496371.76</v>
      </c>
      <c r="X16" s="24">
        <v>5732779.6699999999</v>
      </c>
      <c r="Y16" s="25">
        <f t="shared" si="7"/>
        <v>0.34751760892663103</v>
      </c>
      <c r="Z16" s="26">
        <v>82521046.760000005</v>
      </c>
      <c r="AA16" s="26">
        <v>38742081.229999997</v>
      </c>
      <c r="AB16" s="25">
        <f t="shared" si="8"/>
        <v>0.46948121420072975</v>
      </c>
      <c r="AC16" s="24">
        <v>50611987.659999996</v>
      </c>
      <c r="AD16" s="24">
        <v>14657802.359999999</v>
      </c>
      <c r="AE16" s="25">
        <f t="shared" si="9"/>
        <v>0.28961127664986869</v>
      </c>
      <c r="AF16" s="24">
        <v>24263041</v>
      </c>
      <c r="AG16" s="24">
        <v>5211720.5199999996</v>
      </c>
      <c r="AH16" s="25">
        <f t="shared" si="10"/>
        <v>0.21480079599255508</v>
      </c>
      <c r="AI16" s="26">
        <v>36454832.479999997</v>
      </c>
      <c r="AJ16" s="26">
        <v>16802758.91</v>
      </c>
      <c r="AK16" s="11">
        <f t="shared" si="11"/>
        <v>0.46091993206163823</v>
      </c>
      <c r="AL16" s="24">
        <v>83111269.400000006</v>
      </c>
      <c r="AM16" s="24">
        <v>31368215.260000002</v>
      </c>
      <c r="AN16" s="12">
        <f t="shared" si="12"/>
        <v>0.37742433109799184</v>
      </c>
      <c r="AO16" s="24">
        <v>25519394.41</v>
      </c>
      <c r="AP16" s="24">
        <v>3941230.52</v>
      </c>
      <c r="AQ16" s="12">
        <f t="shared" si="13"/>
        <v>0.15444059747967978</v>
      </c>
      <c r="AR16" s="24">
        <v>53690174.939999998</v>
      </c>
      <c r="AS16" s="24">
        <v>4825405.2</v>
      </c>
      <c r="AT16" s="12">
        <f t="shared" si="14"/>
        <v>8.9875013545634763E-2</v>
      </c>
      <c r="AU16" s="24">
        <v>35479885.780000001</v>
      </c>
      <c r="AV16" s="24">
        <v>14336463.33</v>
      </c>
      <c r="AW16" s="12">
        <f t="shared" si="15"/>
        <v>0.40407298430711014</v>
      </c>
      <c r="AX16" s="24">
        <v>29169502.890000001</v>
      </c>
      <c r="AY16" s="24">
        <v>12086324.52</v>
      </c>
      <c r="AZ16" s="12">
        <f t="shared" si="16"/>
        <v>0.41434797725481565</v>
      </c>
      <c r="BA16" s="24">
        <v>7959226.1699999999</v>
      </c>
      <c r="BB16" s="24">
        <v>5328974.1500000004</v>
      </c>
      <c r="BC16" s="12">
        <f t="shared" si="17"/>
        <v>0.66953420297139266</v>
      </c>
      <c r="BD16" s="24">
        <v>48302347.920000002</v>
      </c>
      <c r="BE16" s="24">
        <v>13380283.189999999</v>
      </c>
      <c r="BF16" s="12">
        <f t="shared" si="18"/>
        <v>0.27701103085425333</v>
      </c>
      <c r="BG16" s="24">
        <v>29647948.5</v>
      </c>
      <c r="BH16" s="24">
        <v>8274369.3700000001</v>
      </c>
      <c r="BI16" s="12">
        <f t="shared" si="19"/>
        <v>0.27908741712769775</v>
      </c>
      <c r="BJ16" s="26">
        <v>17568006</v>
      </c>
      <c r="BK16" s="26">
        <v>4517825.53</v>
      </c>
      <c r="BL16" s="12">
        <f t="shared" si="20"/>
        <v>0.25716211219417845</v>
      </c>
      <c r="BM16" s="26">
        <v>48932080.189999998</v>
      </c>
      <c r="BN16" s="26">
        <v>28466747.280000001</v>
      </c>
      <c r="BO16" s="12">
        <f t="shared" si="21"/>
        <v>0.58176041503785503</v>
      </c>
      <c r="BP16" s="26">
        <v>160428398.86000001</v>
      </c>
      <c r="BQ16" s="26">
        <v>38168838.119999997</v>
      </c>
      <c r="BR16" s="12">
        <f t="shared" si="22"/>
        <v>0.23791821392737669</v>
      </c>
      <c r="BS16" s="26">
        <v>22341783.449999999</v>
      </c>
      <c r="BT16" s="26">
        <v>10097244.9</v>
      </c>
      <c r="BU16" s="12">
        <f t="shared" si="23"/>
        <v>0.45194444403228701</v>
      </c>
      <c r="BV16" s="26">
        <v>376109530.69999999</v>
      </c>
      <c r="BW16" s="26">
        <v>149227632.63999999</v>
      </c>
      <c r="BX16" s="25">
        <f t="shared" si="24"/>
        <v>0.39676642163856762</v>
      </c>
      <c r="BY16" s="26">
        <v>1890850202.0699999</v>
      </c>
      <c r="BZ16" s="26">
        <v>466950766.25999999</v>
      </c>
      <c r="CA16" s="12">
        <f t="shared" si="25"/>
        <v>0.24695280765700409</v>
      </c>
      <c r="CB16" s="3">
        <f t="shared" si="28"/>
        <v>3465451577.4100003</v>
      </c>
      <c r="CC16" s="3">
        <f t="shared" si="28"/>
        <v>1073160237.9999999</v>
      </c>
      <c r="CD16" s="19">
        <f t="shared" si="26"/>
        <v>0.30967399602277962</v>
      </c>
      <c r="CF16" s="27"/>
      <c r="CG16" s="27"/>
      <c r="CH16" s="23"/>
      <c r="CI16" s="23"/>
    </row>
    <row r="17" spans="1:87" ht="15.75" x14ac:dyDescent="0.2">
      <c r="A17" s="5" t="s">
        <v>38</v>
      </c>
      <c r="B17" s="26">
        <v>287355643.25</v>
      </c>
      <c r="C17" s="26">
        <v>103274612.98</v>
      </c>
      <c r="D17" s="25">
        <f t="shared" si="0"/>
        <v>0.35939650188164524</v>
      </c>
      <c r="E17" s="26">
        <v>9526390.8499999996</v>
      </c>
      <c r="F17" s="26">
        <v>5112539.41</v>
      </c>
      <c r="G17" s="25">
        <f t="shared" si="1"/>
        <v>0.53667117909612116</v>
      </c>
      <c r="H17" s="26">
        <v>429606965.24000001</v>
      </c>
      <c r="I17" s="26">
        <v>149171519.05000001</v>
      </c>
      <c r="J17" s="25">
        <f t="shared" si="2"/>
        <v>0.3472278876266946</v>
      </c>
      <c r="K17" s="26">
        <v>327110480.16000003</v>
      </c>
      <c r="L17" s="26">
        <v>193961154.28999999</v>
      </c>
      <c r="M17" s="25">
        <f t="shared" si="3"/>
        <v>0.59295304202765831</v>
      </c>
      <c r="N17" s="26">
        <v>39239109.979999997</v>
      </c>
      <c r="O17" s="26">
        <v>23437518.620000001</v>
      </c>
      <c r="P17" s="25">
        <f t="shared" si="4"/>
        <v>0.59729995486508236</v>
      </c>
      <c r="Q17" s="26">
        <v>21196158.600000001</v>
      </c>
      <c r="R17" s="26">
        <v>11661253.300000001</v>
      </c>
      <c r="S17" s="25">
        <f t="shared" si="5"/>
        <v>0.55015880566207875</v>
      </c>
      <c r="T17" s="24">
        <v>175961001.52000001</v>
      </c>
      <c r="U17" s="24">
        <v>59612858.229999997</v>
      </c>
      <c r="V17" s="25">
        <f t="shared" si="6"/>
        <v>0.33878449039871089</v>
      </c>
      <c r="W17" s="24">
        <v>19188779.280000001</v>
      </c>
      <c r="X17" s="24">
        <v>8815467.9100000001</v>
      </c>
      <c r="Y17" s="25">
        <f t="shared" si="7"/>
        <v>0.45940743709466442</v>
      </c>
      <c r="Z17" s="26">
        <v>124477370.89</v>
      </c>
      <c r="AA17" s="26">
        <v>52773714.310000002</v>
      </c>
      <c r="AB17" s="25">
        <f t="shared" si="8"/>
        <v>0.42396231485830349</v>
      </c>
      <c r="AC17" s="24">
        <v>715377681.50999999</v>
      </c>
      <c r="AD17" s="24">
        <v>339400939.58999997</v>
      </c>
      <c r="AE17" s="25">
        <f t="shared" si="9"/>
        <v>0.47443601940949792</v>
      </c>
      <c r="AF17" s="24">
        <v>19834058.699999999</v>
      </c>
      <c r="AG17" s="24">
        <v>6123489.4000000004</v>
      </c>
      <c r="AH17" s="25">
        <f t="shared" si="10"/>
        <v>0.30873607326774727</v>
      </c>
      <c r="AI17" s="26">
        <v>452781566.17000002</v>
      </c>
      <c r="AJ17" s="26">
        <v>271358658.55000001</v>
      </c>
      <c r="AK17" s="11">
        <f t="shared" si="11"/>
        <v>0.59931472220783055</v>
      </c>
      <c r="AL17" s="24">
        <v>393504174.95999998</v>
      </c>
      <c r="AM17" s="24">
        <v>302283549.36000001</v>
      </c>
      <c r="AN17" s="12">
        <f t="shared" si="12"/>
        <v>0.76818384300681786</v>
      </c>
      <c r="AO17" s="24">
        <v>66357233.590000004</v>
      </c>
      <c r="AP17" s="24">
        <v>17239477.199999999</v>
      </c>
      <c r="AQ17" s="12">
        <f t="shared" si="13"/>
        <v>0.25979800946068943</v>
      </c>
      <c r="AR17" s="24">
        <v>27168389.940000001</v>
      </c>
      <c r="AS17" s="24">
        <v>12629621.689999999</v>
      </c>
      <c r="AT17" s="12">
        <f t="shared" si="14"/>
        <v>0.46486456201092052</v>
      </c>
      <c r="AU17" s="24">
        <v>26553959.129999999</v>
      </c>
      <c r="AV17" s="24">
        <v>12023133.01</v>
      </c>
      <c r="AW17" s="12">
        <f t="shared" si="15"/>
        <v>0.45278118231403636</v>
      </c>
      <c r="AX17" s="24">
        <v>65382635.380000003</v>
      </c>
      <c r="AY17" s="24">
        <v>40573457.289999999</v>
      </c>
      <c r="AZ17" s="12">
        <f t="shared" si="16"/>
        <v>0.62055402102086388</v>
      </c>
      <c r="BA17" s="24">
        <v>26225286.629999999</v>
      </c>
      <c r="BB17" s="24">
        <v>15822182.32</v>
      </c>
      <c r="BC17" s="12">
        <f t="shared" si="17"/>
        <v>0.60331780328000173</v>
      </c>
      <c r="BD17" s="24">
        <v>97707647.329999998</v>
      </c>
      <c r="BE17" s="24">
        <v>25255578.57</v>
      </c>
      <c r="BF17" s="12">
        <f t="shared" si="18"/>
        <v>0.25848108372419654</v>
      </c>
      <c r="BG17" s="24">
        <v>117897009.43000001</v>
      </c>
      <c r="BH17" s="24">
        <v>31705343.969999999</v>
      </c>
      <c r="BI17" s="12">
        <f t="shared" si="19"/>
        <v>0.26892407299631022</v>
      </c>
      <c r="BJ17" s="26">
        <v>17653604.190000001</v>
      </c>
      <c r="BK17" s="26">
        <v>8107701.0099999998</v>
      </c>
      <c r="BL17" s="12">
        <f t="shared" si="20"/>
        <v>0.45926604690687806</v>
      </c>
      <c r="BM17" s="26">
        <v>47231673.770000003</v>
      </c>
      <c r="BN17" s="26">
        <v>15334921.75</v>
      </c>
      <c r="BO17" s="12">
        <f t="shared" si="21"/>
        <v>0.32467453566594195</v>
      </c>
      <c r="BP17" s="26">
        <v>33942387.25</v>
      </c>
      <c r="BQ17" s="26">
        <v>15581697.640000001</v>
      </c>
      <c r="BR17" s="12">
        <f t="shared" si="22"/>
        <v>0.45906310375973924</v>
      </c>
      <c r="BS17" s="26">
        <v>23293631.739999998</v>
      </c>
      <c r="BT17" s="26">
        <v>9840645.0299999993</v>
      </c>
      <c r="BU17" s="12">
        <f t="shared" si="23"/>
        <v>0.42246074548785667</v>
      </c>
      <c r="BV17" s="26">
        <v>393301630.44</v>
      </c>
      <c r="BW17" s="26">
        <v>131462109.09999999</v>
      </c>
      <c r="BX17" s="25">
        <f t="shared" si="24"/>
        <v>0.3342526420572649</v>
      </c>
      <c r="BY17" s="26">
        <v>1349924130.9000001</v>
      </c>
      <c r="BZ17" s="26">
        <v>624196910.55999994</v>
      </c>
      <c r="CA17" s="12">
        <f t="shared" si="25"/>
        <v>0.46239406813466266</v>
      </c>
      <c r="CB17" s="3">
        <f t="shared" si="28"/>
        <v>5307798600.8300009</v>
      </c>
      <c r="CC17" s="3">
        <f t="shared" si="28"/>
        <v>2486760054.1399999</v>
      </c>
      <c r="CD17" s="19">
        <f t="shared" si="26"/>
        <v>0.46851062769245533</v>
      </c>
      <c r="CF17" s="27"/>
      <c r="CG17" s="27"/>
      <c r="CH17" s="23"/>
      <c r="CI17" s="23"/>
    </row>
    <row r="18" spans="1:87" ht="15.75" x14ac:dyDescent="0.2">
      <c r="A18" s="5" t="s">
        <v>39</v>
      </c>
      <c r="B18" s="26">
        <v>0</v>
      </c>
      <c r="C18" s="26">
        <v>0</v>
      </c>
      <c r="D18" s="25">
        <f t="shared" si="0"/>
        <v>0</v>
      </c>
      <c r="E18" s="26">
        <v>0</v>
      </c>
      <c r="F18" s="26">
        <v>0</v>
      </c>
      <c r="G18" s="25">
        <f t="shared" si="1"/>
        <v>0</v>
      </c>
      <c r="H18" s="26">
        <v>2132040</v>
      </c>
      <c r="I18" s="26">
        <v>966981.45</v>
      </c>
      <c r="J18" s="25">
        <f t="shared" si="2"/>
        <v>0.45354751787020881</v>
      </c>
      <c r="K18" s="26">
        <v>4097600</v>
      </c>
      <c r="L18" s="26">
        <v>39440</v>
      </c>
      <c r="M18" s="25">
        <f t="shared" si="3"/>
        <v>9.6251464271768835E-3</v>
      </c>
      <c r="N18" s="26">
        <v>0</v>
      </c>
      <c r="O18" s="26">
        <v>0</v>
      </c>
      <c r="P18" s="25">
        <f t="shared" si="4"/>
        <v>0</v>
      </c>
      <c r="Q18" s="26">
        <v>0</v>
      </c>
      <c r="R18" s="26">
        <v>0</v>
      </c>
      <c r="S18" s="25">
        <f t="shared" si="5"/>
        <v>0</v>
      </c>
      <c r="T18" s="24">
        <v>480000</v>
      </c>
      <c r="U18" s="24">
        <v>0</v>
      </c>
      <c r="V18" s="25">
        <f t="shared" si="6"/>
        <v>0</v>
      </c>
      <c r="W18" s="24">
        <v>0</v>
      </c>
      <c r="X18" s="24">
        <v>0</v>
      </c>
      <c r="Y18" s="25">
        <f t="shared" si="7"/>
        <v>0</v>
      </c>
      <c r="Z18" s="26">
        <v>0</v>
      </c>
      <c r="AA18" s="26">
        <v>0</v>
      </c>
      <c r="AB18" s="25">
        <f t="shared" si="8"/>
        <v>0</v>
      </c>
      <c r="AC18" s="24">
        <v>1600000</v>
      </c>
      <c r="AD18" s="24">
        <v>0</v>
      </c>
      <c r="AE18" s="25">
        <f t="shared" si="9"/>
        <v>0</v>
      </c>
      <c r="AF18" s="24">
        <v>50000</v>
      </c>
      <c r="AG18" s="24">
        <v>0</v>
      </c>
      <c r="AH18" s="25">
        <f t="shared" si="10"/>
        <v>0</v>
      </c>
      <c r="AI18" s="26">
        <v>3080000</v>
      </c>
      <c r="AJ18" s="26">
        <v>0</v>
      </c>
      <c r="AK18" s="11">
        <f t="shared" si="11"/>
        <v>0</v>
      </c>
      <c r="AL18" s="24">
        <v>0</v>
      </c>
      <c r="AM18" s="24">
        <v>0</v>
      </c>
      <c r="AN18" s="12">
        <f t="shared" si="12"/>
        <v>0</v>
      </c>
      <c r="AO18" s="24">
        <v>70000</v>
      </c>
      <c r="AP18" s="24">
        <v>0</v>
      </c>
      <c r="AQ18" s="12">
        <f t="shared" si="13"/>
        <v>0</v>
      </c>
      <c r="AR18" s="24">
        <v>0</v>
      </c>
      <c r="AS18" s="24">
        <v>0</v>
      </c>
      <c r="AT18" s="12">
        <f t="shared" si="14"/>
        <v>0</v>
      </c>
      <c r="AU18" s="24">
        <v>92658.37</v>
      </c>
      <c r="AV18" s="24">
        <v>0</v>
      </c>
      <c r="AW18" s="12">
        <f t="shared" si="15"/>
        <v>0</v>
      </c>
      <c r="AX18" s="24">
        <v>1373000</v>
      </c>
      <c r="AY18" s="24">
        <v>28095.040000000001</v>
      </c>
      <c r="AZ18" s="12">
        <f t="shared" si="16"/>
        <v>2.0462520029133284E-2</v>
      </c>
      <c r="BA18" s="24">
        <v>0</v>
      </c>
      <c r="BB18" s="24">
        <v>0</v>
      </c>
      <c r="BC18" s="12">
        <f t="shared" si="17"/>
        <v>0</v>
      </c>
      <c r="BD18" s="24">
        <v>125010</v>
      </c>
      <c r="BE18" s="24">
        <v>74970</v>
      </c>
      <c r="BF18" s="12">
        <f t="shared" si="18"/>
        <v>0.59971202303815696</v>
      </c>
      <c r="BG18" s="24">
        <v>0</v>
      </c>
      <c r="BH18" s="24">
        <v>0</v>
      </c>
      <c r="BI18" s="12">
        <f t="shared" si="19"/>
        <v>0</v>
      </c>
      <c r="BJ18" s="26">
        <v>0</v>
      </c>
      <c r="BK18" s="26">
        <v>0</v>
      </c>
      <c r="BL18" s="12">
        <f t="shared" si="20"/>
        <v>0</v>
      </c>
      <c r="BM18" s="26">
        <v>0</v>
      </c>
      <c r="BN18" s="26">
        <v>0</v>
      </c>
      <c r="BO18" s="12">
        <f t="shared" si="21"/>
        <v>0</v>
      </c>
      <c r="BP18" s="26">
        <v>2639500</v>
      </c>
      <c r="BQ18" s="26">
        <v>1157705.44</v>
      </c>
      <c r="BR18" s="12">
        <f t="shared" si="22"/>
        <v>0.43860785754877818</v>
      </c>
      <c r="BS18" s="26">
        <v>750000</v>
      </c>
      <c r="BT18" s="26">
        <v>124912.07</v>
      </c>
      <c r="BU18" s="12">
        <f t="shared" si="23"/>
        <v>0.16654942666666667</v>
      </c>
      <c r="BV18" s="26">
        <v>900000</v>
      </c>
      <c r="BW18" s="26">
        <v>183270</v>
      </c>
      <c r="BX18" s="25">
        <f t="shared" si="24"/>
        <v>0.20363333333333333</v>
      </c>
      <c r="BY18" s="26">
        <v>1755828.3</v>
      </c>
      <c r="BZ18" s="26">
        <v>1275828.3</v>
      </c>
      <c r="CA18" s="12">
        <f t="shared" si="25"/>
        <v>0.72662475026743789</v>
      </c>
      <c r="CB18" s="3">
        <f t="shared" si="28"/>
        <v>19145636.670000002</v>
      </c>
      <c r="CC18" s="3">
        <f t="shared" si="28"/>
        <v>3851202.3</v>
      </c>
      <c r="CD18" s="19">
        <f t="shared" si="26"/>
        <v>0.20115300245066228</v>
      </c>
      <c r="CF18" s="27"/>
      <c r="CG18" s="27"/>
      <c r="CH18" s="23"/>
      <c r="CI18" s="23"/>
    </row>
    <row r="19" spans="1:87" ht="15.75" x14ac:dyDescent="0.2">
      <c r="A19" s="5" t="s">
        <v>40</v>
      </c>
      <c r="B19" s="26">
        <v>286798684.19999999</v>
      </c>
      <c r="C19" s="26">
        <v>142137101.27000001</v>
      </c>
      <c r="D19" s="25">
        <f t="shared" si="0"/>
        <v>0.49559886115404994</v>
      </c>
      <c r="E19" s="26">
        <v>83463858</v>
      </c>
      <c r="F19" s="26">
        <v>43424191.490000002</v>
      </c>
      <c r="G19" s="25">
        <f t="shared" si="1"/>
        <v>0.52027539261365086</v>
      </c>
      <c r="H19" s="26">
        <v>771059404.58000004</v>
      </c>
      <c r="I19" s="26">
        <v>372913965.83999997</v>
      </c>
      <c r="J19" s="25">
        <f t="shared" si="2"/>
        <v>0.48363843774543946</v>
      </c>
      <c r="K19" s="26">
        <v>617020041</v>
      </c>
      <c r="L19" s="26">
        <v>293167250.27999997</v>
      </c>
      <c r="M19" s="25">
        <f t="shared" si="3"/>
        <v>0.47513408122832751</v>
      </c>
      <c r="N19" s="26">
        <v>180107449.83000001</v>
      </c>
      <c r="O19" s="26">
        <v>99941961.239999995</v>
      </c>
      <c r="P19" s="25">
        <f t="shared" si="4"/>
        <v>0.55490187293381421</v>
      </c>
      <c r="Q19" s="26">
        <v>129713768.67</v>
      </c>
      <c r="R19" s="26">
        <v>72181406.920000002</v>
      </c>
      <c r="S19" s="25">
        <f t="shared" si="5"/>
        <v>0.55646680888313438</v>
      </c>
      <c r="T19" s="24">
        <v>522803538.91000003</v>
      </c>
      <c r="U19" s="24">
        <v>276678886.43000001</v>
      </c>
      <c r="V19" s="25">
        <f t="shared" si="6"/>
        <v>0.5292215255597762</v>
      </c>
      <c r="W19" s="24">
        <v>92757603.780000001</v>
      </c>
      <c r="X19" s="24">
        <v>45592214.43</v>
      </c>
      <c r="Y19" s="25">
        <f t="shared" si="7"/>
        <v>0.49151996787384022</v>
      </c>
      <c r="Z19" s="26">
        <v>477188397.27999997</v>
      </c>
      <c r="AA19" s="26">
        <v>235939569.03999999</v>
      </c>
      <c r="AB19" s="25">
        <f t="shared" si="8"/>
        <v>0.49443693598769056</v>
      </c>
      <c r="AC19" s="24">
        <v>401000961.5</v>
      </c>
      <c r="AD19" s="24">
        <v>210433081.56</v>
      </c>
      <c r="AE19" s="25">
        <f t="shared" si="9"/>
        <v>0.52476951868854804</v>
      </c>
      <c r="AF19" s="24">
        <v>116827146</v>
      </c>
      <c r="AG19" s="24">
        <v>63098937.359999999</v>
      </c>
      <c r="AH19" s="25">
        <f t="shared" si="10"/>
        <v>0.54010509988834277</v>
      </c>
      <c r="AI19" s="26">
        <v>490522041.63</v>
      </c>
      <c r="AJ19" s="26">
        <v>250413128.06999999</v>
      </c>
      <c r="AK19" s="11">
        <f t="shared" si="11"/>
        <v>0.51050331446448272</v>
      </c>
      <c r="AL19" s="24">
        <v>729704186.97000003</v>
      </c>
      <c r="AM19" s="24">
        <v>355004464.38</v>
      </c>
      <c r="AN19" s="12">
        <f t="shared" si="12"/>
        <v>0.48650462847706688</v>
      </c>
      <c r="AO19" s="24">
        <v>196361476.84999999</v>
      </c>
      <c r="AP19" s="24">
        <v>95152561.379999995</v>
      </c>
      <c r="AQ19" s="12">
        <f t="shared" si="13"/>
        <v>0.48457855841391323</v>
      </c>
      <c r="AR19" s="24">
        <v>147412876</v>
      </c>
      <c r="AS19" s="24">
        <v>81766495.659999996</v>
      </c>
      <c r="AT19" s="12">
        <f t="shared" si="14"/>
        <v>0.5546767546954311</v>
      </c>
      <c r="AU19" s="24">
        <v>131663003</v>
      </c>
      <c r="AV19" s="24">
        <v>64161805.350000001</v>
      </c>
      <c r="AW19" s="12">
        <f t="shared" si="15"/>
        <v>0.48731841054848191</v>
      </c>
      <c r="AX19" s="24">
        <v>186211525</v>
      </c>
      <c r="AY19" s="24">
        <v>93032146.189999998</v>
      </c>
      <c r="AZ19" s="12">
        <f t="shared" si="16"/>
        <v>0.49960466297668737</v>
      </c>
      <c r="BA19" s="24">
        <v>96070823.579999998</v>
      </c>
      <c r="BB19" s="24">
        <v>53927180.439999998</v>
      </c>
      <c r="BC19" s="12">
        <f t="shared" si="17"/>
        <v>0.56132734612287161</v>
      </c>
      <c r="BD19" s="24">
        <v>297429467.39999998</v>
      </c>
      <c r="BE19" s="24">
        <v>146034320.69</v>
      </c>
      <c r="BF19" s="12">
        <f t="shared" si="18"/>
        <v>0.49098807178242626</v>
      </c>
      <c r="BG19" s="24">
        <v>182242120.16</v>
      </c>
      <c r="BH19" s="24">
        <v>93584920.349999994</v>
      </c>
      <c r="BI19" s="12">
        <f t="shared" si="19"/>
        <v>0.51351970811048975</v>
      </c>
      <c r="BJ19" s="26">
        <v>80228730.659999996</v>
      </c>
      <c r="BK19" s="26">
        <v>40411222.439999998</v>
      </c>
      <c r="BL19" s="12">
        <f t="shared" si="20"/>
        <v>0.5037001346968587</v>
      </c>
      <c r="BM19" s="26">
        <v>312573273.41000003</v>
      </c>
      <c r="BN19" s="26">
        <v>147693649.87</v>
      </c>
      <c r="BO19" s="12">
        <f t="shared" si="21"/>
        <v>0.47250888810404257</v>
      </c>
      <c r="BP19" s="26">
        <v>156471975.16</v>
      </c>
      <c r="BQ19" s="26">
        <v>74805911.189999998</v>
      </c>
      <c r="BR19" s="12">
        <f t="shared" si="22"/>
        <v>0.4780786534681844</v>
      </c>
      <c r="BS19" s="26">
        <v>187823794.97</v>
      </c>
      <c r="BT19" s="26">
        <v>101809577.38</v>
      </c>
      <c r="BU19" s="12">
        <f t="shared" si="23"/>
        <v>0.54204834587790884</v>
      </c>
      <c r="BV19" s="26">
        <v>1421622576</v>
      </c>
      <c r="BW19" s="26">
        <v>778142685.00999999</v>
      </c>
      <c r="BX19" s="25">
        <f t="shared" si="24"/>
        <v>0.54736235773593955</v>
      </c>
      <c r="BY19" s="26">
        <v>4009478850</v>
      </c>
      <c r="BZ19" s="26">
        <v>1892733705.8699999</v>
      </c>
      <c r="CA19" s="12">
        <f t="shared" si="25"/>
        <v>0.47206476868433911</v>
      </c>
      <c r="CB19" s="3">
        <f t="shared" si="28"/>
        <v>12304557574.540001</v>
      </c>
      <c r="CC19" s="3">
        <f>BZ19+BW19+BT19+BQ19+BN19+BK19+BH19+BE19+BB19+AY19+AV19+AS19+AP19+AM19+AJ19+AG19+AD19+AA19+X19+U19+R19+O19+L19+I19+F19+C19</f>
        <v>6124182340.1300011</v>
      </c>
      <c r="CD19" s="19">
        <f t="shared" si="26"/>
        <v>0.49771658209002695</v>
      </c>
      <c r="CF19" s="27"/>
      <c r="CG19" s="27"/>
      <c r="CH19" s="23"/>
      <c r="CI19" s="27"/>
    </row>
    <row r="20" spans="1:87" ht="15.75" x14ac:dyDescent="0.2">
      <c r="A20" s="14" t="s">
        <v>53</v>
      </c>
      <c r="B20" s="26">
        <v>36878131</v>
      </c>
      <c r="C20" s="26">
        <v>16211082.18</v>
      </c>
      <c r="D20" s="25">
        <f t="shared" si="0"/>
        <v>0.43958524308078412</v>
      </c>
      <c r="E20" s="26">
        <v>16007267.67</v>
      </c>
      <c r="F20" s="26">
        <v>8108791.3600000003</v>
      </c>
      <c r="G20" s="25">
        <f t="shared" si="1"/>
        <v>0.50656936131561547</v>
      </c>
      <c r="H20" s="26">
        <v>125534860.26000001</v>
      </c>
      <c r="I20" s="26">
        <v>48221857.759999998</v>
      </c>
      <c r="J20" s="25">
        <f t="shared" si="2"/>
        <v>0.38413120992946409</v>
      </c>
      <c r="K20" s="26">
        <v>74999511</v>
      </c>
      <c r="L20" s="26">
        <v>34944716.850000001</v>
      </c>
      <c r="M20" s="25">
        <f t="shared" si="3"/>
        <v>0.46593259588052516</v>
      </c>
      <c r="N20" s="26">
        <v>26960365.170000002</v>
      </c>
      <c r="O20" s="26">
        <v>12663490.09</v>
      </c>
      <c r="P20" s="25">
        <f t="shared" si="4"/>
        <v>0.46970766197526242</v>
      </c>
      <c r="Q20" s="26">
        <v>25942430.690000001</v>
      </c>
      <c r="R20" s="26">
        <v>12661458.59</v>
      </c>
      <c r="S20" s="25">
        <f t="shared" si="5"/>
        <v>0.48805984070261377</v>
      </c>
      <c r="T20" s="24">
        <v>83916653.950000003</v>
      </c>
      <c r="U20" s="24">
        <v>42127260.200000003</v>
      </c>
      <c r="V20" s="25">
        <f t="shared" si="6"/>
        <v>0.50201310725640536</v>
      </c>
      <c r="W20" s="24">
        <v>11998845</v>
      </c>
      <c r="X20" s="24">
        <v>5191409.72</v>
      </c>
      <c r="Y20" s="25">
        <f t="shared" si="7"/>
        <v>0.43265912010697694</v>
      </c>
      <c r="Z20" s="26">
        <v>49777120</v>
      </c>
      <c r="AA20" s="26">
        <v>23618343.440000001</v>
      </c>
      <c r="AB20" s="25">
        <f t="shared" si="8"/>
        <v>0.47448191940393503</v>
      </c>
      <c r="AC20" s="24">
        <v>57096737.659999996</v>
      </c>
      <c r="AD20" s="24">
        <v>24401053.370000001</v>
      </c>
      <c r="AE20" s="25">
        <f t="shared" si="9"/>
        <v>0.42736335507123968</v>
      </c>
      <c r="AF20" s="24">
        <v>20342284</v>
      </c>
      <c r="AG20" s="24">
        <v>9336971.4000000004</v>
      </c>
      <c r="AH20" s="25">
        <f t="shared" si="10"/>
        <v>0.45899326742267488</v>
      </c>
      <c r="AI20" s="26">
        <v>65609148</v>
      </c>
      <c r="AJ20" s="26">
        <v>28987509.260000002</v>
      </c>
      <c r="AK20" s="11">
        <f t="shared" si="11"/>
        <v>0.44182115061149707</v>
      </c>
      <c r="AL20" s="24">
        <v>107538115.66</v>
      </c>
      <c r="AM20" s="24">
        <v>45099380.799999997</v>
      </c>
      <c r="AN20" s="12">
        <f t="shared" si="12"/>
        <v>0.41938042640238687</v>
      </c>
      <c r="AO20" s="24">
        <v>54886294.289999999</v>
      </c>
      <c r="AP20" s="24">
        <v>11948454.630000001</v>
      </c>
      <c r="AQ20" s="12">
        <f t="shared" si="13"/>
        <v>0.21769468652535626</v>
      </c>
      <c r="AR20" s="24">
        <v>21493676.43</v>
      </c>
      <c r="AS20" s="24">
        <v>10060672.18</v>
      </c>
      <c r="AT20" s="12">
        <f t="shared" si="14"/>
        <v>0.46807591119952485</v>
      </c>
      <c r="AU20" s="24">
        <v>27371713</v>
      </c>
      <c r="AV20" s="24">
        <v>12103500.93</v>
      </c>
      <c r="AW20" s="12">
        <f t="shared" si="15"/>
        <v>0.44219011539394704</v>
      </c>
      <c r="AX20" s="24">
        <v>24576504</v>
      </c>
      <c r="AY20" s="24">
        <v>12446180.220000001</v>
      </c>
      <c r="AZ20" s="12">
        <f t="shared" si="16"/>
        <v>0.50642598393978255</v>
      </c>
      <c r="BA20" s="24">
        <v>24010007</v>
      </c>
      <c r="BB20" s="24">
        <v>11460990.380000001</v>
      </c>
      <c r="BC20" s="12">
        <f t="shared" si="17"/>
        <v>0.4773422340110105</v>
      </c>
      <c r="BD20" s="24">
        <v>63996303.009999998</v>
      </c>
      <c r="BE20" s="24">
        <v>28845761.550000001</v>
      </c>
      <c r="BF20" s="12">
        <f t="shared" si="18"/>
        <v>0.45074106148745174</v>
      </c>
      <c r="BG20" s="24">
        <v>41194772.490000002</v>
      </c>
      <c r="BH20" s="24">
        <v>22297945.789999999</v>
      </c>
      <c r="BI20" s="12">
        <f t="shared" si="19"/>
        <v>0.5412809548933134</v>
      </c>
      <c r="BJ20" s="26">
        <v>16674300</v>
      </c>
      <c r="BK20" s="26">
        <v>8366571.3799999999</v>
      </c>
      <c r="BL20" s="12">
        <f t="shared" si="20"/>
        <v>0.50176447467060081</v>
      </c>
      <c r="BM20" s="26">
        <v>32233000</v>
      </c>
      <c r="BN20" s="26">
        <v>11410740.890000001</v>
      </c>
      <c r="BO20" s="12">
        <f t="shared" si="21"/>
        <v>0.35400803183073248</v>
      </c>
      <c r="BP20" s="26">
        <v>13007696</v>
      </c>
      <c r="BQ20" s="26">
        <v>6406839.8600000003</v>
      </c>
      <c r="BR20" s="12">
        <f t="shared" si="22"/>
        <v>0.49254225037239496</v>
      </c>
      <c r="BS20" s="26">
        <v>27493698.440000001</v>
      </c>
      <c r="BT20" s="26">
        <v>14492443.710000001</v>
      </c>
      <c r="BU20" s="12">
        <f t="shared" si="23"/>
        <v>0.52711874110451618</v>
      </c>
      <c r="BV20" s="26">
        <v>163377000</v>
      </c>
      <c r="BW20" s="26">
        <v>79395262.400000006</v>
      </c>
      <c r="BX20" s="25">
        <f t="shared" si="24"/>
        <v>0.48596352240523455</v>
      </c>
      <c r="BY20" s="26">
        <v>232466509</v>
      </c>
      <c r="BZ20" s="26">
        <v>105603376.52</v>
      </c>
      <c r="CA20" s="12">
        <f t="shared" si="25"/>
        <v>0.45427350793141558</v>
      </c>
      <c r="CB20" s="3">
        <f t="shared" si="28"/>
        <v>1445382943.72</v>
      </c>
      <c r="CC20" s="3">
        <f t="shared" si="28"/>
        <v>646412065.46000004</v>
      </c>
      <c r="CD20" s="19">
        <f t="shared" si="26"/>
        <v>0.44722546939451302</v>
      </c>
      <c r="CF20" s="27"/>
      <c r="CG20" s="27"/>
      <c r="CH20" s="23"/>
      <c r="CI20" s="23"/>
    </row>
    <row r="21" spans="1:87" ht="15.75" x14ac:dyDescent="0.2">
      <c r="A21" s="14" t="s">
        <v>68</v>
      </c>
      <c r="B21" s="26">
        <v>0</v>
      </c>
      <c r="C21" s="26">
        <v>0</v>
      </c>
      <c r="D21" s="25">
        <f t="shared" si="0"/>
        <v>0</v>
      </c>
      <c r="E21" s="26">
        <v>0</v>
      </c>
      <c r="F21" s="26">
        <v>0</v>
      </c>
      <c r="G21" s="25">
        <f t="shared" si="1"/>
        <v>0</v>
      </c>
      <c r="H21" s="26">
        <v>3734200</v>
      </c>
      <c r="I21" s="26">
        <v>675378.33</v>
      </c>
      <c r="J21" s="25">
        <f t="shared" si="2"/>
        <v>0.18086292378554977</v>
      </c>
      <c r="K21" s="26">
        <v>0</v>
      </c>
      <c r="L21" s="26">
        <v>0</v>
      </c>
      <c r="M21" s="25">
        <f t="shared" si="3"/>
        <v>0</v>
      </c>
      <c r="N21" s="26">
        <v>0</v>
      </c>
      <c r="O21" s="26">
        <v>0</v>
      </c>
      <c r="P21" s="25">
        <f t="shared" si="4"/>
        <v>0</v>
      </c>
      <c r="Q21" s="26">
        <v>0</v>
      </c>
      <c r="R21" s="26">
        <v>0</v>
      </c>
      <c r="S21" s="25">
        <f t="shared" si="5"/>
        <v>0</v>
      </c>
      <c r="T21" s="24">
        <v>0</v>
      </c>
      <c r="U21" s="24">
        <v>0</v>
      </c>
      <c r="V21" s="25">
        <f t="shared" si="6"/>
        <v>0</v>
      </c>
      <c r="W21" s="24">
        <v>0</v>
      </c>
      <c r="X21" s="24">
        <v>0</v>
      </c>
      <c r="Y21" s="25">
        <f t="shared" si="7"/>
        <v>0</v>
      </c>
      <c r="Z21" s="26">
        <v>0</v>
      </c>
      <c r="AA21" s="26">
        <v>0</v>
      </c>
      <c r="AB21" s="25">
        <f t="shared" si="8"/>
        <v>0</v>
      </c>
      <c r="AC21" s="24">
        <v>0</v>
      </c>
      <c r="AD21" s="24">
        <v>0</v>
      </c>
      <c r="AE21" s="25">
        <f t="shared" si="9"/>
        <v>0</v>
      </c>
      <c r="AF21" s="24">
        <v>0</v>
      </c>
      <c r="AG21" s="24">
        <v>0</v>
      </c>
      <c r="AH21" s="25">
        <f t="shared" si="10"/>
        <v>0</v>
      </c>
      <c r="AI21" s="26">
        <v>0</v>
      </c>
      <c r="AJ21" s="26">
        <v>0</v>
      </c>
      <c r="AK21" s="11">
        <f t="shared" si="11"/>
        <v>0</v>
      </c>
      <c r="AL21" s="24">
        <v>0</v>
      </c>
      <c r="AM21" s="24">
        <v>0</v>
      </c>
      <c r="AN21" s="12">
        <f t="shared" si="12"/>
        <v>0</v>
      </c>
      <c r="AO21" s="24">
        <v>0</v>
      </c>
      <c r="AP21" s="24">
        <v>0</v>
      </c>
      <c r="AQ21" s="12">
        <f t="shared" si="13"/>
        <v>0</v>
      </c>
      <c r="AR21" s="24">
        <v>0</v>
      </c>
      <c r="AS21" s="24">
        <v>0</v>
      </c>
      <c r="AT21" s="12">
        <f t="shared" si="14"/>
        <v>0</v>
      </c>
      <c r="AU21" s="24">
        <v>0</v>
      </c>
      <c r="AV21" s="24">
        <v>0</v>
      </c>
      <c r="AW21" s="12">
        <f t="shared" si="15"/>
        <v>0</v>
      </c>
      <c r="AX21" s="24">
        <v>0</v>
      </c>
      <c r="AY21" s="24">
        <v>0</v>
      </c>
      <c r="AZ21" s="12">
        <f t="shared" si="16"/>
        <v>0</v>
      </c>
      <c r="BA21" s="24">
        <v>0</v>
      </c>
      <c r="BB21" s="24">
        <v>0</v>
      </c>
      <c r="BC21" s="12">
        <f t="shared" si="17"/>
        <v>0</v>
      </c>
      <c r="BD21" s="24">
        <v>0</v>
      </c>
      <c r="BE21" s="24">
        <v>0</v>
      </c>
      <c r="BF21" s="12">
        <f t="shared" si="18"/>
        <v>0</v>
      </c>
      <c r="BG21" s="24">
        <v>0</v>
      </c>
      <c r="BH21" s="24">
        <v>0</v>
      </c>
      <c r="BI21" s="12">
        <f t="shared" si="19"/>
        <v>0</v>
      </c>
      <c r="BJ21" s="26">
        <v>0</v>
      </c>
      <c r="BK21" s="26">
        <v>0</v>
      </c>
      <c r="BL21" s="12">
        <f t="shared" si="20"/>
        <v>0</v>
      </c>
      <c r="BM21" s="26">
        <v>0</v>
      </c>
      <c r="BN21" s="26">
        <v>0</v>
      </c>
      <c r="BO21" s="12">
        <f t="shared" si="21"/>
        <v>0</v>
      </c>
      <c r="BP21" s="26">
        <v>0</v>
      </c>
      <c r="BQ21" s="26">
        <v>0</v>
      </c>
      <c r="BR21" s="12">
        <f t="shared" si="22"/>
        <v>0</v>
      </c>
      <c r="BS21" s="26">
        <v>0</v>
      </c>
      <c r="BT21" s="26">
        <v>0</v>
      </c>
      <c r="BU21" s="12">
        <f t="shared" si="23"/>
        <v>0</v>
      </c>
      <c r="BV21" s="26">
        <v>0</v>
      </c>
      <c r="BW21" s="26">
        <v>0</v>
      </c>
      <c r="BX21" s="25">
        <f t="shared" si="24"/>
        <v>0</v>
      </c>
      <c r="BY21" s="26">
        <v>0</v>
      </c>
      <c r="BZ21" s="26">
        <v>0</v>
      </c>
      <c r="CA21" s="12">
        <f t="shared" si="25"/>
        <v>0</v>
      </c>
      <c r="CB21" s="3">
        <f t="shared" si="28"/>
        <v>3734200</v>
      </c>
      <c r="CC21" s="3">
        <f t="shared" si="28"/>
        <v>675378.33</v>
      </c>
      <c r="CD21" s="19">
        <f t="shared" si="26"/>
        <v>0.18086292378554977</v>
      </c>
      <c r="CF21" s="27"/>
      <c r="CG21" s="27"/>
      <c r="CH21" s="23"/>
      <c r="CI21" s="23"/>
    </row>
    <row r="22" spans="1:87" ht="15.75" x14ac:dyDescent="0.2">
      <c r="A22" s="5" t="s">
        <v>41</v>
      </c>
      <c r="B22" s="26">
        <v>171265702.30000001</v>
      </c>
      <c r="C22" s="26">
        <v>88006512.120000005</v>
      </c>
      <c r="D22" s="25">
        <f t="shared" si="0"/>
        <v>0.51385952317436068</v>
      </c>
      <c r="E22" s="26">
        <v>35758511</v>
      </c>
      <c r="F22" s="26">
        <v>21813378.43</v>
      </c>
      <c r="G22" s="25">
        <f t="shared" si="1"/>
        <v>0.61001920437906376</v>
      </c>
      <c r="H22" s="26">
        <v>349128806.22000003</v>
      </c>
      <c r="I22" s="26">
        <v>185447575.83000001</v>
      </c>
      <c r="J22" s="25">
        <f t="shared" si="2"/>
        <v>0.53117237113096327</v>
      </c>
      <c r="K22" s="26">
        <v>292572116.75999999</v>
      </c>
      <c r="L22" s="26">
        <v>188226683.68000001</v>
      </c>
      <c r="M22" s="25">
        <f t="shared" si="3"/>
        <v>0.6433514094386662</v>
      </c>
      <c r="N22" s="26">
        <v>112749367.22</v>
      </c>
      <c r="O22" s="26">
        <v>57504408.640000001</v>
      </c>
      <c r="P22" s="25">
        <f t="shared" si="4"/>
        <v>0.51001979042415069</v>
      </c>
      <c r="Q22" s="26">
        <v>122351411</v>
      </c>
      <c r="R22" s="26">
        <v>66634375.810000002</v>
      </c>
      <c r="S22" s="25">
        <f t="shared" si="5"/>
        <v>0.54461469030381682</v>
      </c>
      <c r="T22" s="24">
        <v>302752260.61000001</v>
      </c>
      <c r="U22" s="24">
        <v>176795808.80000001</v>
      </c>
      <c r="V22" s="25">
        <f t="shared" si="6"/>
        <v>0.5839619775052487</v>
      </c>
      <c r="W22" s="24">
        <v>46432298</v>
      </c>
      <c r="X22" s="24">
        <v>29861422.760000002</v>
      </c>
      <c r="Y22" s="25">
        <f t="shared" si="7"/>
        <v>0.64311748602233731</v>
      </c>
      <c r="Z22" s="26">
        <v>253125830</v>
      </c>
      <c r="AA22" s="26">
        <v>143303137.49000001</v>
      </c>
      <c r="AB22" s="25">
        <f t="shared" si="8"/>
        <v>0.56613399545198528</v>
      </c>
      <c r="AC22" s="24">
        <v>304015204.11000001</v>
      </c>
      <c r="AD22" s="24">
        <v>171594876.22</v>
      </c>
      <c r="AE22" s="25">
        <f t="shared" si="9"/>
        <v>0.56442860061009592</v>
      </c>
      <c r="AF22" s="24">
        <v>86258831</v>
      </c>
      <c r="AG22" s="24">
        <v>50156669.939999998</v>
      </c>
      <c r="AH22" s="25">
        <f t="shared" si="10"/>
        <v>0.58146707251342178</v>
      </c>
      <c r="AI22" s="26">
        <v>603245056.75999999</v>
      </c>
      <c r="AJ22" s="26">
        <v>273809265.38999999</v>
      </c>
      <c r="AK22" s="11">
        <f t="shared" si="11"/>
        <v>0.45389392307765652</v>
      </c>
      <c r="AL22" s="24">
        <v>334211691.06</v>
      </c>
      <c r="AM22" s="24">
        <v>196716607.63</v>
      </c>
      <c r="AN22" s="12">
        <f t="shared" si="12"/>
        <v>0.58859882192057744</v>
      </c>
      <c r="AO22" s="24">
        <v>59293918.399999999</v>
      </c>
      <c r="AP22" s="24">
        <v>35647169.25</v>
      </c>
      <c r="AQ22" s="12">
        <f t="shared" si="13"/>
        <v>0.60119435874556737</v>
      </c>
      <c r="AR22" s="24">
        <v>74777840</v>
      </c>
      <c r="AS22" s="24">
        <v>40155319.689999998</v>
      </c>
      <c r="AT22" s="12">
        <f t="shared" si="14"/>
        <v>0.53699491306515401</v>
      </c>
      <c r="AU22" s="24">
        <v>59569242</v>
      </c>
      <c r="AV22" s="24">
        <v>35127481.149999999</v>
      </c>
      <c r="AW22" s="12">
        <f t="shared" si="15"/>
        <v>0.58969159201320709</v>
      </c>
      <c r="AX22" s="24">
        <v>87290983.400000006</v>
      </c>
      <c r="AY22" s="24">
        <v>54448161.850000001</v>
      </c>
      <c r="AZ22" s="12">
        <f t="shared" si="16"/>
        <v>0.62375470786596732</v>
      </c>
      <c r="BA22" s="24">
        <v>55900696</v>
      </c>
      <c r="BB22" s="24">
        <v>28976940.739999998</v>
      </c>
      <c r="BC22" s="12">
        <f t="shared" si="17"/>
        <v>0.51836457885962628</v>
      </c>
      <c r="BD22" s="24">
        <v>148060406.38</v>
      </c>
      <c r="BE22" s="24">
        <v>83768284.099999994</v>
      </c>
      <c r="BF22" s="12">
        <f t="shared" si="18"/>
        <v>0.56577099947305975</v>
      </c>
      <c r="BG22" s="24">
        <v>85609379.030000001</v>
      </c>
      <c r="BH22" s="24">
        <v>49883180.829999998</v>
      </c>
      <c r="BI22" s="12">
        <f t="shared" si="19"/>
        <v>0.58268359606392528</v>
      </c>
      <c r="BJ22" s="26">
        <v>107025171</v>
      </c>
      <c r="BK22" s="26">
        <v>48761722.950000003</v>
      </c>
      <c r="BL22" s="12">
        <f t="shared" si="20"/>
        <v>0.45560985789034619</v>
      </c>
      <c r="BM22" s="26">
        <v>91149512</v>
      </c>
      <c r="BN22" s="26">
        <v>50306071.329999998</v>
      </c>
      <c r="BO22" s="12">
        <f t="shared" si="21"/>
        <v>0.55190719320581771</v>
      </c>
      <c r="BP22" s="26">
        <v>115378676.88</v>
      </c>
      <c r="BQ22" s="26">
        <v>63035048.990000002</v>
      </c>
      <c r="BR22" s="12">
        <f t="shared" si="22"/>
        <v>0.5463318759978486</v>
      </c>
      <c r="BS22" s="26">
        <v>56770717</v>
      </c>
      <c r="BT22" s="26">
        <v>33563853.539999999</v>
      </c>
      <c r="BU22" s="12">
        <f t="shared" si="23"/>
        <v>0.59121771423108849</v>
      </c>
      <c r="BV22" s="26">
        <v>702952400</v>
      </c>
      <c r="BW22" s="26">
        <v>356391894.29000002</v>
      </c>
      <c r="BX22" s="25">
        <f t="shared" si="24"/>
        <v>0.50699292624934489</v>
      </c>
      <c r="BY22" s="26">
        <v>1971483755.3900001</v>
      </c>
      <c r="BZ22" s="26">
        <v>1068021032.52</v>
      </c>
      <c r="CA22" s="12">
        <f t="shared" si="25"/>
        <v>0.54173463494185548</v>
      </c>
      <c r="CB22" s="3">
        <f t="shared" si="28"/>
        <v>6629129783.5200014</v>
      </c>
      <c r="CC22" s="3">
        <f t="shared" si="28"/>
        <v>3597956883.9699993</v>
      </c>
      <c r="CD22" s="19">
        <f t="shared" si="26"/>
        <v>0.54274950128665611</v>
      </c>
      <c r="CE22" s="31"/>
      <c r="CF22" s="27"/>
      <c r="CG22" s="27"/>
      <c r="CH22" s="23"/>
      <c r="CI22" s="23"/>
    </row>
    <row r="23" spans="1:87" ht="15.75" x14ac:dyDescent="0.2">
      <c r="A23" s="5" t="s">
        <v>52</v>
      </c>
      <c r="B23" s="26">
        <v>12816700</v>
      </c>
      <c r="C23" s="26">
        <v>6458860.5199999996</v>
      </c>
      <c r="D23" s="25">
        <f t="shared" si="0"/>
        <v>0.50394099261120251</v>
      </c>
      <c r="E23" s="26">
        <v>6953200</v>
      </c>
      <c r="F23" s="26">
        <v>3203172.56</v>
      </c>
      <c r="G23" s="25">
        <f t="shared" si="1"/>
        <v>0.46067602830351495</v>
      </c>
      <c r="H23" s="26">
        <v>44289267.490000002</v>
      </c>
      <c r="I23" s="26">
        <v>16606320.529999999</v>
      </c>
      <c r="J23" s="25">
        <f t="shared" si="2"/>
        <v>0.37495134760920379</v>
      </c>
      <c r="K23" s="26">
        <v>8030000</v>
      </c>
      <c r="L23" s="26">
        <v>3045793.59</v>
      </c>
      <c r="M23" s="25">
        <f t="shared" si="3"/>
        <v>0.37930181693648812</v>
      </c>
      <c r="N23" s="26">
        <v>9503830</v>
      </c>
      <c r="O23" s="26">
        <v>3663749.71</v>
      </c>
      <c r="P23" s="25">
        <f t="shared" si="4"/>
        <v>0.3855024458560391</v>
      </c>
      <c r="Q23" s="26">
        <v>720000</v>
      </c>
      <c r="R23" s="26">
        <v>155648.10999999999</v>
      </c>
      <c r="S23" s="25">
        <f t="shared" si="5"/>
        <v>0.21617793055555554</v>
      </c>
      <c r="T23" s="24">
        <v>32838481</v>
      </c>
      <c r="U23" s="24">
        <v>15990653.68</v>
      </c>
      <c r="V23" s="25">
        <f t="shared" si="6"/>
        <v>0.4869486405293838</v>
      </c>
      <c r="W23" s="24">
        <v>6004153</v>
      </c>
      <c r="X23" s="24">
        <v>2741486.58</v>
      </c>
      <c r="Y23" s="25">
        <f t="shared" si="7"/>
        <v>0.45659838781590012</v>
      </c>
      <c r="Z23" s="26">
        <v>749200</v>
      </c>
      <c r="AA23" s="26">
        <v>344794.16</v>
      </c>
      <c r="AB23" s="25">
        <f t="shared" si="8"/>
        <v>0.46021644420715424</v>
      </c>
      <c r="AC23" s="24">
        <v>4276099.9000000004</v>
      </c>
      <c r="AD23" s="24">
        <v>2917271.21</v>
      </c>
      <c r="AE23" s="25">
        <f t="shared" si="9"/>
        <v>0.68222709436699547</v>
      </c>
      <c r="AF23" s="24">
        <v>6294000</v>
      </c>
      <c r="AG23" s="24">
        <v>3526041.97</v>
      </c>
      <c r="AH23" s="25">
        <f t="shared" si="10"/>
        <v>0.56022274706069275</v>
      </c>
      <c r="AI23" s="26">
        <v>21199504</v>
      </c>
      <c r="AJ23" s="26">
        <v>12356610.09</v>
      </c>
      <c r="AK23" s="11">
        <f t="shared" si="11"/>
        <v>0.5828726035288373</v>
      </c>
      <c r="AL23" s="24">
        <v>49574500</v>
      </c>
      <c r="AM23" s="24">
        <v>27550135.309999999</v>
      </c>
      <c r="AN23" s="12">
        <f t="shared" si="12"/>
        <v>0.55573198539571755</v>
      </c>
      <c r="AO23" s="24">
        <v>12802990.48</v>
      </c>
      <c r="AP23" s="24">
        <v>1811675.27</v>
      </c>
      <c r="AQ23" s="12">
        <f t="shared" si="13"/>
        <v>0.14150407069583323</v>
      </c>
      <c r="AR23" s="24">
        <v>6387249</v>
      </c>
      <c r="AS23" s="24">
        <v>2907683.07</v>
      </c>
      <c r="AT23" s="12">
        <f t="shared" si="14"/>
        <v>0.45523245923244887</v>
      </c>
      <c r="AU23" s="24">
        <v>2513700</v>
      </c>
      <c r="AV23" s="24">
        <v>985623.85</v>
      </c>
      <c r="AW23" s="12">
        <f t="shared" si="15"/>
        <v>0.39210082746548913</v>
      </c>
      <c r="AX23" s="24">
        <v>20374723</v>
      </c>
      <c r="AY23" s="24">
        <v>5898375.29</v>
      </c>
      <c r="AZ23" s="12">
        <f t="shared" si="16"/>
        <v>0.28949474748687382</v>
      </c>
      <c r="BA23" s="24">
        <v>500000</v>
      </c>
      <c r="BB23" s="24">
        <v>160500</v>
      </c>
      <c r="BC23" s="12">
        <f t="shared" si="17"/>
        <v>0.32100000000000001</v>
      </c>
      <c r="BD23" s="24">
        <v>3858350</v>
      </c>
      <c r="BE23" s="24">
        <v>1653112.84</v>
      </c>
      <c r="BF23" s="12">
        <f t="shared" si="18"/>
        <v>0.42845072116319155</v>
      </c>
      <c r="BG23" s="24">
        <v>15435056</v>
      </c>
      <c r="BH23" s="24">
        <v>6765826.2000000002</v>
      </c>
      <c r="BI23" s="12">
        <f t="shared" si="19"/>
        <v>0.43834153889691102</v>
      </c>
      <c r="BJ23" s="26">
        <v>650000</v>
      </c>
      <c r="BK23" s="26">
        <v>177547.8</v>
      </c>
      <c r="BL23" s="12">
        <f t="shared" si="20"/>
        <v>0.27315046153846151</v>
      </c>
      <c r="BM23" s="26">
        <v>1610000</v>
      </c>
      <c r="BN23" s="26">
        <v>574070</v>
      </c>
      <c r="BO23" s="12">
        <f t="shared" si="21"/>
        <v>0.35656521739130437</v>
      </c>
      <c r="BP23" s="26">
        <v>2215036.66</v>
      </c>
      <c r="BQ23" s="26">
        <v>1432895.85</v>
      </c>
      <c r="BR23" s="12">
        <f t="shared" si="22"/>
        <v>0.64689486899959481</v>
      </c>
      <c r="BS23" s="26">
        <v>2496364.73</v>
      </c>
      <c r="BT23" s="26">
        <v>1427125.63</v>
      </c>
      <c r="BU23" s="12">
        <f t="shared" si="23"/>
        <v>0.57168153869887428</v>
      </c>
      <c r="BV23" s="26">
        <v>32000000</v>
      </c>
      <c r="BW23" s="26">
        <v>15900096.02</v>
      </c>
      <c r="BX23" s="25">
        <f t="shared" si="24"/>
        <v>0.49687800062499998</v>
      </c>
      <c r="BY23" s="26">
        <v>73810760</v>
      </c>
      <c r="BZ23" s="26">
        <v>26495968.43</v>
      </c>
      <c r="CA23" s="12">
        <f t="shared" si="25"/>
        <v>0.35897162459782284</v>
      </c>
      <c r="CB23" s="3">
        <f t="shared" si="28"/>
        <v>377903165.25999999</v>
      </c>
      <c r="CC23" s="3">
        <f>C23+F23+I23+L23+O23+R23+U23+X23+AA23+AD23+AG23+AJ23+AM23+AP23+AS23+AV23+AY23+BB23+BE23+BH23+BK23+BN23+BQ23+BT23+BW23+BZ23</f>
        <v>164751038.26999998</v>
      </c>
      <c r="CD23" s="19">
        <f t="shared" si="26"/>
        <v>0.43596099057982257</v>
      </c>
      <c r="CE23" s="31"/>
      <c r="CF23" s="27"/>
      <c r="CG23" s="27"/>
      <c r="CH23" s="23"/>
      <c r="CI23" s="23"/>
    </row>
    <row r="24" spans="1:87" ht="15.75" x14ac:dyDescent="0.2">
      <c r="A24" s="14" t="s">
        <v>54</v>
      </c>
      <c r="B24" s="26">
        <v>1000000</v>
      </c>
      <c r="C24" s="26">
        <v>480000</v>
      </c>
      <c r="D24" s="25">
        <f t="shared" si="0"/>
        <v>0.48</v>
      </c>
      <c r="E24" s="26">
        <v>1100000</v>
      </c>
      <c r="F24" s="26">
        <v>581715</v>
      </c>
      <c r="G24" s="25">
        <f t="shared" si="1"/>
        <v>0.52883181818181824</v>
      </c>
      <c r="H24" s="26">
        <v>13232011</v>
      </c>
      <c r="I24" s="26">
        <v>6209653.4699999997</v>
      </c>
      <c r="J24" s="25">
        <f t="shared" si="2"/>
        <v>0.4692902288246284</v>
      </c>
      <c r="K24" s="26">
        <v>500000</v>
      </c>
      <c r="L24" s="26">
        <v>0</v>
      </c>
      <c r="M24" s="25">
        <f t="shared" si="3"/>
        <v>0</v>
      </c>
      <c r="N24" s="26">
        <v>1050000</v>
      </c>
      <c r="O24" s="26">
        <v>525000</v>
      </c>
      <c r="P24" s="25">
        <f t="shared" si="4"/>
        <v>0.5</v>
      </c>
      <c r="Q24" s="26">
        <v>850000</v>
      </c>
      <c r="R24" s="26">
        <v>362500</v>
      </c>
      <c r="S24" s="25">
        <f t="shared" si="5"/>
        <v>0.4264705882352941</v>
      </c>
      <c r="T24" s="24">
        <v>8601732.0700000003</v>
      </c>
      <c r="U24" s="24">
        <v>3743707.61</v>
      </c>
      <c r="V24" s="25">
        <f t="shared" si="6"/>
        <v>0.43522718209938382</v>
      </c>
      <c r="W24" s="24">
        <v>2500000</v>
      </c>
      <c r="X24" s="24">
        <v>1130267</v>
      </c>
      <c r="Y24" s="25">
        <f t="shared" si="7"/>
        <v>0.45210679999999998</v>
      </c>
      <c r="Z24" s="26">
        <v>5339000</v>
      </c>
      <c r="AA24" s="26">
        <v>2735038.53</v>
      </c>
      <c r="AB24" s="25">
        <f t="shared" si="8"/>
        <v>0.51227543172878809</v>
      </c>
      <c r="AC24" s="24">
        <v>2900000</v>
      </c>
      <c r="AD24" s="24">
        <v>1500000</v>
      </c>
      <c r="AE24" s="25">
        <f t="shared" si="9"/>
        <v>0.51724137931034486</v>
      </c>
      <c r="AF24" s="24">
        <v>1600000</v>
      </c>
      <c r="AG24" s="24">
        <v>695000</v>
      </c>
      <c r="AH24" s="25">
        <f t="shared" si="10"/>
        <v>0.43437500000000001</v>
      </c>
      <c r="AI24" s="26">
        <v>2400000</v>
      </c>
      <c r="AJ24" s="26">
        <v>1200000</v>
      </c>
      <c r="AK24" s="11">
        <f t="shared" si="11"/>
        <v>0.5</v>
      </c>
      <c r="AL24" s="24">
        <v>9600000</v>
      </c>
      <c r="AM24" s="24">
        <v>4221746.29</v>
      </c>
      <c r="AN24" s="12">
        <f t="shared" si="12"/>
        <v>0.43976523854166666</v>
      </c>
      <c r="AO24" s="24">
        <v>2600000</v>
      </c>
      <c r="AP24" s="24">
        <v>1165000</v>
      </c>
      <c r="AQ24" s="12">
        <f t="shared" si="13"/>
        <v>0.44807692307692309</v>
      </c>
      <c r="AR24" s="24">
        <v>2150000</v>
      </c>
      <c r="AS24" s="24">
        <v>1080000</v>
      </c>
      <c r="AT24" s="12">
        <f t="shared" si="14"/>
        <v>0.50232558139534889</v>
      </c>
      <c r="AU24" s="24">
        <v>1820500</v>
      </c>
      <c r="AV24" s="24">
        <v>900208.31</v>
      </c>
      <c r="AW24" s="12">
        <f t="shared" si="15"/>
        <v>0.49448410326833292</v>
      </c>
      <c r="AX24" s="24">
        <v>1700000</v>
      </c>
      <c r="AY24" s="24">
        <v>929000</v>
      </c>
      <c r="AZ24" s="12">
        <f t="shared" si="16"/>
        <v>0.54647058823529415</v>
      </c>
      <c r="BA24" s="24">
        <v>1864000</v>
      </c>
      <c r="BB24" s="24">
        <v>1864000</v>
      </c>
      <c r="BC24" s="12">
        <f t="shared" si="17"/>
        <v>1</v>
      </c>
      <c r="BD24" s="24">
        <v>5134000</v>
      </c>
      <c r="BE24" s="24">
        <v>2765000</v>
      </c>
      <c r="BF24" s="12">
        <f t="shared" si="18"/>
        <v>0.53856641994546162</v>
      </c>
      <c r="BG24" s="24">
        <v>1751516</v>
      </c>
      <c r="BH24" s="24">
        <v>765233</v>
      </c>
      <c r="BI24" s="12">
        <f t="shared" si="19"/>
        <v>0.43689752191815545</v>
      </c>
      <c r="BJ24" s="26">
        <v>1400000</v>
      </c>
      <c r="BK24" s="26">
        <v>699400</v>
      </c>
      <c r="BL24" s="12">
        <f t="shared" si="20"/>
        <v>0.49957142857142856</v>
      </c>
      <c r="BM24" s="26">
        <v>4482000</v>
      </c>
      <c r="BN24" s="26">
        <v>2320928.1800000002</v>
      </c>
      <c r="BO24" s="12">
        <f t="shared" si="21"/>
        <v>0.517833150379295</v>
      </c>
      <c r="BP24" s="26">
        <v>2500000</v>
      </c>
      <c r="BQ24" s="26">
        <v>1602347.4</v>
      </c>
      <c r="BR24" s="12">
        <f t="shared" si="22"/>
        <v>0.64093895999999995</v>
      </c>
      <c r="BS24" s="26">
        <v>1500000</v>
      </c>
      <c r="BT24" s="26">
        <v>750000</v>
      </c>
      <c r="BU24" s="12">
        <f t="shared" si="23"/>
        <v>0.5</v>
      </c>
      <c r="BV24" s="26">
        <v>5450000</v>
      </c>
      <c r="BW24" s="26">
        <v>1934841.67</v>
      </c>
      <c r="BX24" s="25">
        <f t="shared" si="24"/>
        <v>0.35501682018348624</v>
      </c>
      <c r="BY24" s="26">
        <v>28019390</v>
      </c>
      <c r="BZ24" s="26">
        <v>9750000</v>
      </c>
      <c r="CA24" s="12">
        <f t="shared" si="25"/>
        <v>0.34797331419420624</v>
      </c>
      <c r="CB24" s="3">
        <f t="shared" si="28"/>
        <v>111044149.06999999</v>
      </c>
      <c r="CC24" s="3">
        <f>C24+F24+I24+L24+O24+R24+U24+X24+AA24+AD24+AG24+AJ24+AM24+AP24+AS24+AV24+AY24+BB24+BE24+BH24+BK24+BN24+BQ24+BT24+BW24+BZ24</f>
        <v>49910586.460000001</v>
      </c>
      <c r="CD24" s="19">
        <f t="shared" si="26"/>
        <v>0.44946615267894369</v>
      </c>
      <c r="CE24" s="31"/>
      <c r="CF24" s="27"/>
      <c r="CG24" s="27"/>
      <c r="CH24" s="23"/>
      <c r="CI24" s="23"/>
    </row>
    <row r="25" spans="1:87" s="34" customFormat="1" ht="31.5" x14ac:dyDescent="0.2">
      <c r="A25" s="14" t="s">
        <v>55</v>
      </c>
      <c r="B25" s="26">
        <v>582045.78</v>
      </c>
      <c r="C25" s="26">
        <v>36095.9</v>
      </c>
      <c r="D25" s="25">
        <f t="shared" si="0"/>
        <v>6.2015568603555546E-2</v>
      </c>
      <c r="E25" s="26">
        <v>15000</v>
      </c>
      <c r="F25" s="26">
        <v>0</v>
      </c>
      <c r="G25" s="25">
        <f t="shared" si="1"/>
        <v>0</v>
      </c>
      <c r="H25" s="26">
        <v>21742565.530000001</v>
      </c>
      <c r="I25" s="26">
        <v>7983129.5</v>
      </c>
      <c r="J25" s="25">
        <f t="shared" si="2"/>
        <v>0.3671659395017125</v>
      </c>
      <c r="K25" s="26">
        <v>1474756</v>
      </c>
      <c r="L25" s="26">
        <v>694567</v>
      </c>
      <c r="M25" s="25">
        <f t="shared" si="3"/>
        <v>0.47097079110035828</v>
      </c>
      <c r="N25" s="26">
        <v>128000</v>
      </c>
      <c r="O25" s="26">
        <v>0</v>
      </c>
      <c r="P25" s="25">
        <f t="shared" si="4"/>
        <v>0</v>
      </c>
      <c r="Q25" s="26">
        <v>530000</v>
      </c>
      <c r="R25" s="26">
        <v>137505</v>
      </c>
      <c r="S25" s="25">
        <f t="shared" si="5"/>
        <v>0.2594433962264151</v>
      </c>
      <c r="T25" s="24">
        <v>1039790</v>
      </c>
      <c r="U25" s="24">
        <v>49145</v>
      </c>
      <c r="V25" s="25">
        <f t="shared" si="6"/>
        <v>4.726435145558238E-2</v>
      </c>
      <c r="W25" s="24">
        <v>1139851.43</v>
      </c>
      <c r="X25" s="24">
        <v>400389.98</v>
      </c>
      <c r="Y25" s="25">
        <f t="shared" si="7"/>
        <v>0.35126505916652667</v>
      </c>
      <c r="Z25" s="26">
        <v>4422000</v>
      </c>
      <c r="AA25" s="26">
        <v>2252724.66</v>
      </c>
      <c r="AB25" s="25">
        <f t="shared" si="8"/>
        <v>0.5094356987788331</v>
      </c>
      <c r="AC25" s="24">
        <v>1303364.21</v>
      </c>
      <c r="AD25" s="24">
        <v>202399</v>
      </c>
      <c r="AE25" s="25">
        <f t="shared" si="9"/>
        <v>0.15528967148791051</v>
      </c>
      <c r="AF25" s="24">
        <v>374000</v>
      </c>
      <c r="AG25" s="24">
        <v>122158</v>
      </c>
      <c r="AH25" s="25">
        <f t="shared" si="10"/>
        <v>0.32662566844919788</v>
      </c>
      <c r="AI25" s="26">
        <v>1224070</v>
      </c>
      <c r="AJ25" s="26">
        <v>76379</v>
      </c>
      <c r="AK25" s="11">
        <f t="shared" si="11"/>
        <v>6.2397575302066056E-2</v>
      </c>
      <c r="AL25" s="24">
        <v>6273036.5999999996</v>
      </c>
      <c r="AM25" s="24">
        <v>2987616.19</v>
      </c>
      <c r="AN25" s="12">
        <f t="shared" si="12"/>
        <v>0.47626315299993627</v>
      </c>
      <c r="AO25" s="24">
        <v>109167</v>
      </c>
      <c r="AP25" s="24">
        <v>65328</v>
      </c>
      <c r="AQ25" s="12">
        <f t="shared" si="13"/>
        <v>0.5984226002363352</v>
      </c>
      <c r="AR25" s="24">
        <v>132388</v>
      </c>
      <c r="AS25" s="24">
        <v>46999</v>
      </c>
      <c r="AT25" s="12">
        <f t="shared" si="14"/>
        <v>0.35500951747892556</v>
      </c>
      <c r="AU25" s="24">
        <v>325000</v>
      </c>
      <c r="AV25" s="24">
        <v>136247</v>
      </c>
      <c r="AW25" s="12">
        <f t="shared" si="15"/>
        <v>0.41922153846153848</v>
      </c>
      <c r="AX25" s="24">
        <v>1153190.6000000001</v>
      </c>
      <c r="AY25" s="24">
        <v>70534</v>
      </c>
      <c r="AZ25" s="12">
        <f t="shared" si="16"/>
        <v>6.1164216912624844E-2</v>
      </c>
      <c r="BA25" s="24">
        <v>120000</v>
      </c>
      <c r="BB25" s="24">
        <v>42959</v>
      </c>
      <c r="BC25" s="12">
        <f t="shared" si="17"/>
        <v>0.35799166666666665</v>
      </c>
      <c r="BD25" s="24">
        <v>230000</v>
      </c>
      <c r="BE25" s="24">
        <v>50611</v>
      </c>
      <c r="BF25" s="12">
        <f t="shared" si="18"/>
        <v>0.22004782608695653</v>
      </c>
      <c r="BG25" s="24">
        <v>1710019.84</v>
      </c>
      <c r="BH25" s="24">
        <v>540111.02</v>
      </c>
      <c r="BI25" s="12">
        <f t="shared" si="19"/>
        <v>0.31585073305348316</v>
      </c>
      <c r="BJ25" s="26">
        <v>17100</v>
      </c>
      <c r="BK25" s="26">
        <v>0</v>
      </c>
      <c r="BL25" s="32">
        <f t="shared" si="20"/>
        <v>0</v>
      </c>
      <c r="BM25" s="26">
        <v>47950</v>
      </c>
      <c r="BN25" s="26">
        <v>0</v>
      </c>
      <c r="BO25" s="12">
        <f t="shared" si="21"/>
        <v>0</v>
      </c>
      <c r="BP25" s="26">
        <v>150000</v>
      </c>
      <c r="BQ25" s="26">
        <v>0</v>
      </c>
      <c r="BR25" s="12">
        <f t="shared" si="22"/>
        <v>0</v>
      </c>
      <c r="BS25" s="26">
        <v>389700</v>
      </c>
      <c r="BT25" s="26">
        <v>77823</v>
      </c>
      <c r="BU25" s="12">
        <f t="shared" si="23"/>
        <v>0.19969976905311779</v>
      </c>
      <c r="BV25" s="26">
        <v>17500000</v>
      </c>
      <c r="BW25" s="26">
        <v>9077356.0600000005</v>
      </c>
      <c r="BX25" s="25">
        <f t="shared" si="24"/>
        <v>0.51870606057142865</v>
      </c>
      <c r="BY25" s="26">
        <v>219543900</v>
      </c>
      <c r="BZ25" s="26">
        <v>102634962.86</v>
      </c>
      <c r="CA25" s="12">
        <f t="shared" si="25"/>
        <v>0.46749175385879543</v>
      </c>
      <c r="CB25" s="3">
        <f t="shared" si="28"/>
        <v>281676894.99000001</v>
      </c>
      <c r="CC25" s="3">
        <f>C25+F25+I25+L25+O25+R25+U25+X25+AA25+AD25+AG25+AJ25+AM25+AP25+AS25+AV25+AY25+BB25+BE25+BH25+BK25+BN25+BQ25+BT25+BW25+BZ25</f>
        <v>127685040.17</v>
      </c>
      <c r="CD25" s="19">
        <f t="shared" si="26"/>
        <v>0.45330320818302483</v>
      </c>
      <c r="CE25" s="33"/>
      <c r="CF25" s="27"/>
      <c r="CG25" s="27"/>
      <c r="CH25" s="23"/>
      <c r="CI25" s="23"/>
    </row>
    <row r="26" spans="1:87" ht="15.75" x14ac:dyDescent="0.2">
      <c r="A26" s="5" t="s">
        <v>42</v>
      </c>
      <c r="B26" s="35">
        <v>0</v>
      </c>
      <c r="C26" s="35">
        <v>0</v>
      </c>
      <c r="D26" s="25">
        <f t="shared" si="0"/>
        <v>0</v>
      </c>
      <c r="E26" s="24">
        <v>120000</v>
      </c>
      <c r="F26" s="24">
        <v>120000</v>
      </c>
      <c r="G26" s="25">
        <f t="shared" si="1"/>
        <v>1</v>
      </c>
      <c r="H26" s="24">
        <v>0</v>
      </c>
      <c r="I26" s="24">
        <v>0</v>
      </c>
      <c r="J26" s="25">
        <f t="shared" si="2"/>
        <v>0</v>
      </c>
      <c r="K26" s="26">
        <v>0</v>
      </c>
      <c r="L26" s="26">
        <v>0</v>
      </c>
      <c r="M26" s="25">
        <f t="shared" si="3"/>
        <v>0</v>
      </c>
      <c r="N26" s="24">
        <v>0</v>
      </c>
      <c r="O26" s="24">
        <v>0</v>
      </c>
      <c r="P26" s="25">
        <f t="shared" si="4"/>
        <v>0</v>
      </c>
      <c r="Q26" s="24">
        <v>0</v>
      </c>
      <c r="R26" s="24">
        <v>0</v>
      </c>
      <c r="S26" s="25">
        <f t="shared" si="5"/>
        <v>0</v>
      </c>
      <c r="T26" s="24">
        <v>2825748.96</v>
      </c>
      <c r="U26" s="24">
        <v>2825748.96</v>
      </c>
      <c r="V26" s="25">
        <f t="shared" si="6"/>
        <v>1</v>
      </c>
      <c r="W26" s="24">
        <v>100000</v>
      </c>
      <c r="X26" s="24">
        <v>0</v>
      </c>
      <c r="Y26" s="25">
        <f t="shared" si="7"/>
        <v>0</v>
      </c>
      <c r="Z26" s="24">
        <v>0</v>
      </c>
      <c r="AA26" s="24">
        <v>0</v>
      </c>
      <c r="AB26" s="25">
        <f t="shared" si="8"/>
        <v>0</v>
      </c>
      <c r="AC26" s="24">
        <v>0</v>
      </c>
      <c r="AD26" s="24">
        <v>0</v>
      </c>
      <c r="AE26" s="25">
        <f t="shared" si="9"/>
        <v>0</v>
      </c>
      <c r="AF26" s="24">
        <v>250000</v>
      </c>
      <c r="AG26" s="24">
        <v>250000</v>
      </c>
      <c r="AH26" s="25">
        <f t="shared" si="10"/>
        <v>1</v>
      </c>
      <c r="AI26" s="24">
        <v>0</v>
      </c>
      <c r="AJ26" s="24">
        <v>0</v>
      </c>
      <c r="AK26" s="11">
        <f t="shared" si="11"/>
        <v>0</v>
      </c>
      <c r="AL26" s="24">
        <v>0</v>
      </c>
      <c r="AM26" s="24">
        <v>0</v>
      </c>
      <c r="AN26" s="12">
        <f t="shared" si="12"/>
        <v>0</v>
      </c>
      <c r="AO26" s="24">
        <v>0</v>
      </c>
      <c r="AP26" s="24">
        <v>0</v>
      </c>
      <c r="AQ26" s="12">
        <f t="shared" si="13"/>
        <v>0</v>
      </c>
      <c r="AR26" s="35">
        <v>0</v>
      </c>
      <c r="AS26" s="35">
        <v>0</v>
      </c>
      <c r="AT26" s="12">
        <f t="shared" si="14"/>
        <v>0</v>
      </c>
      <c r="AU26" s="24">
        <v>0</v>
      </c>
      <c r="AV26" s="24">
        <v>0</v>
      </c>
      <c r="AW26" s="12">
        <f t="shared" si="15"/>
        <v>0</v>
      </c>
      <c r="AX26" s="24">
        <v>0</v>
      </c>
      <c r="AY26" s="24">
        <v>0</v>
      </c>
      <c r="AZ26" s="12">
        <f t="shared" si="16"/>
        <v>0</v>
      </c>
      <c r="BA26" s="24">
        <v>247725</v>
      </c>
      <c r="BB26" s="24">
        <v>247724.78</v>
      </c>
      <c r="BC26" s="12">
        <f t="shared" si="17"/>
        <v>0.99999911191845792</v>
      </c>
      <c r="BD26" s="24">
        <v>0</v>
      </c>
      <c r="BE26" s="24">
        <v>0</v>
      </c>
      <c r="BF26" s="12">
        <f t="shared" si="18"/>
        <v>0</v>
      </c>
      <c r="BG26" s="36">
        <v>0</v>
      </c>
      <c r="BH26" s="36">
        <v>0</v>
      </c>
      <c r="BI26" s="12">
        <f t="shared" si="19"/>
        <v>0</v>
      </c>
      <c r="BJ26" s="24">
        <v>0</v>
      </c>
      <c r="BK26" s="24">
        <v>0</v>
      </c>
      <c r="BL26" s="12">
        <f t="shared" si="20"/>
        <v>0</v>
      </c>
      <c r="BM26" s="36">
        <v>4800000</v>
      </c>
      <c r="BN26" s="36">
        <v>0</v>
      </c>
      <c r="BO26" s="12">
        <f t="shared" si="21"/>
        <v>0</v>
      </c>
      <c r="BP26" s="24">
        <v>0</v>
      </c>
      <c r="BQ26" s="24">
        <v>0</v>
      </c>
      <c r="BR26" s="12">
        <f t="shared" si="22"/>
        <v>0</v>
      </c>
      <c r="BS26" s="36">
        <v>0</v>
      </c>
      <c r="BT26" s="36">
        <v>0</v>
      </c>
      <c r="BU26" s="12">
        <f t="shared" si="23"/>
        <v>0</v>
      </c>
      <c r="BV26" s="24">
        <v>22622885.559999999</v>
      </c>
      <c r="BW26" s="24">
        <v>5025064.5599999996</v>
      </c>
      <c r="BX26" s="25">
        <f t="shared" si="24"/>
        <v>0.22212305970750798</v>
      </c>
      <c r="BY26" s="24">
        <v>0</v>
      </c>
      <c r="BZ26" s="24">
        <v>0</v>
      </c>
      <c r="CA26" s="12">
        <f t="shared" si="25"/>
        <v>0</v>
      </c>
      <c r="CB26" s="3">
        <f t="shared" si="28"/>
        <v>30966359.52</v>
      </c>
      <c r="CC26" s="3">
        <f>C26+F26+I26+L26+O26+R26+U26+X26+AA26+AD26+AG26+AJ26+AM26+AP26+AS26+AV26+AY26+BB26+BE26+BH26+BK26+BN26+BQ26+BT26+BW26+BZ26</f>
        <v>8468538.2999999989</v>
      </c>
      <c r="CD26" s="19">
        <f t="shared" si="26"/>
        <v>0.27347542401716579</v>
      </c>
      <c r="CF26" s="27"/>
      <c r="CG26" s="27"/>
      <c r="CH26" s="23"/>
      <c r="CI26" s="23"/>
    </row>
    <row r="27" spans="1:87" s="13" customFormat="1" ht="15.75" x14ac:dyDescent="0.25">
      <c r="A27" s="4" t="s">
        <v>43</v>
      </c>
      <c r="B27" s="3">
        <f>SUM(B13:B26)</f>
        <v>885899953.57999992</v>
      </c>
      <c r="C27" s="3">
        <f>SUM(C13:C26)</f>
        <v>392312497.69</v>
      </c>
      <c r="D27" s="16">
        <f t="shared" si="0"/>
        <v>0.4428406346615445</v>
      </c>
      <c r="E27" s="3">
        <f>SUM(E13:E26)</f>
        <v>197217222.09999999</v>
      </c>
      <c r="F27" s="3">
        <f>SUM(F13:F26)</f>
        <v>100977630.72999999</v>
      </c>
      <c r="G27" s="16">
        <f t="shared" si="1"/>
        <v>0.51201223531481832</v>
      </c>
      <c r="H27" s="3">
        <f>SUM(H13:H26)</f>
        <v>2198629991.7800002</v>
      </c>
      <c r="I27" s="3">
        <f>SUM(I13:I26)</f>
        <v>976847332.36000001</v>
      </c>
      <c r="J27" s="16">
        <f t="shared" si="2"/>
        <v>0.44429819297113704</v>
      </c>
      <c r="K27" s="3">
        <f>SUM(K13:K26)</f>
        <v>1524553001.5</v>
      </c>
      <c r="L27" s="3">
        <f>SUM(L13:L26)</f>
        <v>798179711.04000008</v>
      </c>
      <c r="M27" s="16">
        <f t="shared" si="3"/>
        <v>0.52354999154157</v>
      </c>
      <c r="N27" s="3">
        <f>SUM(N13:N26)</f>
        <v>444106678.78999996</v>
      </c>
      <c r="O27" s="3">
        <f>SUM(O13:O26)</f>
        <v>231339422.67000005</v>
      </c>
      <c r="P27" s="16">
        <f t="shared" si="4"/>
        <v>0.5209095780777282</v>
      </c>
      <c r="Q27" s="3">
        <f>SUM(Q13:Q26)</f>
        <v>375051632.23000002</v>
      </c>
      <c r="R27" s="3">
        <f>SUM(R13:R26)</f>
        <v>194036521.44000003</v>
      </c>
      <c r="S27" s="16">
        <f t="shared" si="5"/>
        <v>0.51735949070875487</v>
      </c>
      <c r="T27" s="3">
        <f>SUM(T13:T26)</f>
        <v>1478673158.9300001</v>
      </c>
      <c r="U27" s="3">
        <f>SUM(U13:U26)</f>
        <v>750334096.54999995</v>
      </c>
      <c r="V27" s="16">
        <f t="shared" si="6"/>
        <v>0.50743742254235413</v>
      </c>
      <c r="W27" s="3">
        <f>SUM(W13:W26)</f>
        <v>239166985.54000002</v>
      </c>
      <c r="X27" s="3">
        <f>SUM(X13:X26)</f>
        <v>119419232.60000001</v>
      </c>
      <c r="Y27" s="16">
        <f t="shared" si="7"/>
        <v>0.4993131988111606</v>
      </c>
      <c r="Z27" s="3">
        <f>SUM(Z13:Z26)</f>
        <v>1085348930.78</v>
      </c>
      <c r="AA27" s="3">
        <f>SUM(AA13:AA26)</f>
        <v>539393537.54999995</v>
      </c>
      <c r="AB27" s="16">
        <f t="shared" si="8"/>
        <v>0.49697707553123754</v>
      </c>
      <c r="AC27" s="3">
        <f>SUM(AC13:AC26)</f>
        <v>1677113975</v>
      </c>
      <c r="AD27" s="3">
        <f>SUM(AD13:AD26)</f>
        <v>836351236.32000005</v>
      </c>
      <c r="AE27" s="16">
        <f t="shared" si="9"/>
        <v>0.49868479351261746</v>
      </c>
      <c r="AF27" s="3">
        <f>SUM(AF13:AF26)</f>
        <v>315084103.15999997</v>
      </c>
      <c r="AG27" s="3">
        <f>SUM(AG13:AG26)</f>
        <v>158013606.46000001</v>
      </c>
      <c r="AH27" s="16">
        <f t="shared" si="10"/>
        <v>0.50149660003558028</v>
      </c>
      <c r="AI27" s="3">
        <f>SUM(AI13:AI26)</f>
        <v>1767556017.1200001</v>
      </c>
      <c r="AJ27" s="3">
        <f>SUM(AJ13:AJ26)</f>
        <v>894252492.36000001</v>
      </c>
      <c r="AK27" s="19">
        <f t="shared" si="11"/>
        <v>0.50592596992601502</v>
      </c>
      <c r="AL27" s="3">
        <f>SUM(AL13:AL26)</f>
        <v>1876366663.4399998</v>
      </c>
      <c r="AM27" s="3">
        <f>SUM(AM13:AM26)</f>
        <v>1030011103.5099999</v>
      </c>
      <c r="AN27" s="16">
        <f t="shared" si="12"/>
        <v>0.54893914050980275</v>
      </c>
      <c r="AO27" s="3">
        <f>SUM(AO13:AO26)</f>
        <v>483391134.53000003</v>
      </c>
      <c r="AP27" s="3">
        <f>SUM(AP13:AP26)</f>
        <v>189985136.78</v>
      </c>
      <c r="AQ27" s="16">
        <f t="shared" si="13"/>
        <v>0.39302569536100834</v>
      </c>
      <c r="AR27" s="3">
        <f>SUM(AR13:AR26)</f>
        <v>396513859.96999997</v>
      </c>
      <c r="AS27" s="3">
        <f>SUM(AS13:AS26)</f>
        <v>182893960.89999998</v>
      </c>
      <c r="AT27" s="16">
        <f t="shared" si="14"/>
        <v>0.461254900178868</v>
      </c>
      <c r="AU27" s="3">
        <f>SUM(AU13:AU26)</f>
        <v>343094377.26999998</v>
      </c>
      <c r="AV27" s="3">
        <f>SUM(AV13:AV26)</f>
        <v>166418599.25</v>
      </c>
      <c r="AW27" s="16">
        <f t="shared" si="15"/>
        <v>0.48505195734827206</v>
      </c>
      <c r="AX27" s="3">
        <f>SUM(AX13:AX26)</f>
        <v>479559578.21000004</v>
      </c>
      <c r="AY27" s="3">
        <f>SUM(AY13:AY26)</f>
        <v>245420570.61999997</v>
      </c>
      <c r="AZ27" s="16">
        <f t="shared" si="16"/>
        <v>0.51176242071121736</v>
      </c>
      <c r="BA27" s="3">
        <f>SUM(BA13:BA26)</f>
        <v>253247227.24000001</v>
      </c>
      <c r="BB27" s="3">
        <f>SUM(BB13:BB26)</f>
        <v>141325434.97999999</v>
      </c>
      <c r="BC27" s="16">
        <f t="shared" si="17"/>
        <v>0.55805323722682743</v>
      </c>
      <c r="BD27" s="3">
        <f>SUM(BD13:BD26)</f>
        <v>743579718.43999994</v>
      </c>
      <c r="BE27" s="3">
        <f>SUM(BE13:BE26)</f>
        <v>339999064.26999998</v>
      </c>
      <c r="BF27" s="16">
        <f t="shared" si="18"/>
        <v>0.45724628555402802</v>
      </c>
      <c r="BG27" s="3">
        <f>SUM(BG13:BG26)</f>
        <v>554947741.87</v>
      </c>
      <c r="BH27" s="3">
        <f>SUM(BH13:BH26)</f>
        <v>245229061.12999997</v>
      </c>
      <c r="BI27" s="16">
        <f t="shared" si="19"/>
        <v>0.44189577257068363</v>
      </c>
      <c r="BJ27" s="3">
        <f>SUM(BJ13:BJ26)</f>
        <v>285485240.19</v>
      </c>
      <c r="BK27" s="3">
        <f>SUM(BK13:BK26)</f>
        <v>131213212.13</v>
      </c>
      <c r="BL27" s="16">
        <f t="shared" si="20"/>
        <v>0.45961469686724682</v>
      </c>
      <c r="BM27" s="3">
        <f>SUM(BM13:BM26)</f>
        <v>620175352.98000002</v>
      </c>
      <c r="BN27" s="3">
        <f>SUM(BN13:BN26)</f>
        <v>285279482.5</v>
      </c>
      <c r="BO27" s="16">
        <f t="shared" si="21"/>
        <v>0.4599980975206539</v>
      </c>
      <c r="BP27" s="3">
        <f>SUM(BP13:BP26)</f>
        <v>541855865.84000003</v>
      </c>
      <c r="BQ27" s="3">
        <f>SUM(BQ13:BQ26)</f>
        <v>226500878.19</v>
      </c>
      <c r="BR27" s="16">
        <f t="shared" si="22"/>
        <v>0.41800946057651706</v>
      </c>
      <c r="BS27" s="3">
        <f>SUM(BS13:BS26)</f>
        <v>376266243.56999999</v>
      </c>
      <c r="BT27" s="3">
        <f>SUM(BT13:BT26)</f>
        <v>194828161.69</v>
      </c>
      <c r="BU27" s="16">
        <f t="shared" si="23"/>
        <v>0.51779335781354641</v>
      </c>
      <c r="BV27" s="3">
        <f>SUM(BV13:BV26)</f>
        <v>3464805428.7000003</v>
      </c>
      <c r="BW27" s="3">
        <f>SUM(BW13:BW26)</f>
        <v>1660360464.77</v>
      </c>
      <c r="BX27" s="16">
        <f t="shared" si="24"/>
        <v>0.4792074184070329</v>
      </c>
      <c r="BY27" s="3">
        <f>SUM(BY13:BY26)</f>
        <v>10362745365.559999</v>
      </c>
      <c r="BZ27" s="3">
        <f>SUM(BZ13:BZ26)</f>
        <v>4591788758.6899996</v>
      </c>
      <c r="CA27" s="16">
        <f t="shared" si="25"/>
        <v>0.44310543168903394</v>
      </c>
      <c r="CB27" s="3">
        <f>SUM(CB13:CB26)</f>
        <v>32970435448.320007</v>
      </c>
      <c r="CC27" s="3">
        <f>SUM(CC13:CC26)</f>
        <v>15622711207.179998</v>
      </c>
      <c r="CD27" s="19">
        <f>IF(CB27=0,0,CC27/CB27)</f>
        <v>0.47384000225499134</v>
      </c>
      <c r="CE27" s="17"/>
      <c r="CF27" s="30"/>
      <c r="CG27" s="30"/>
      <c r="CH27" s="18"/>
      <c r="CI27" s="27"/>
    </row>
    <row r="28" spans="1:87" s="13" customFormat="1" ht="15.75" x14ac:dyDescent="0.25">
      <c r="A28" s="4" t="s">
        <v>44</v>
      </c>
      <c r="B28" s="3">
        <f>B12-B27</f>
        <v>-13613511.969999909</v>
      </c>
      <c r="C28" s="3">
        <f>C12-C27</f>
        <v>16357686.579999983</v>
      </c>
      <c r="D28" s="16"/>
      <c r="E28" s="3">
        <f>E12-E27</f>
        <v>0</v>
      </c>
      <c r="F28" s="3">
        <f>F12-F27</f>
        <v>4696853.3500000089</v>
      </c>
      <c r="G28" s="16"/>
      <c r="H28" s="3">
        <f>H12-H27</f>
        <v>-107123325.9400003</v>
      </c>
      <c r="I28" s="3">
        <f>I12-I27</f>
        <v>154731945.60000002</v>
      </c>
      <c r="J28" s="16"/>
      <c r="K28" s="3">
        <f>K12-K27</f>
        <v>-84406807.00999999</v>
      </c>
      <c r="L28" s="3">
        <f>L12-L27</f>
        <v>17943233.7299999</v>
      </c>
      <c r="M28" s="16"/>
      <c r="N28" s="3">
        <f>N12-N27</f>
        <v>65672746.460000038</v>
      </c>
      <c r="O28" s="3">
        <f>O12-O27</f>
        <v>60284517.009999961</v>
      </c>
      <c r="P28" s="16"/>
      <c r="Q28" s="3">
        <f>Q12-Q27</f>
        <v>12415052.99000001</v>
      </c>
      <c r="R28" s="3">
        <f>R12-R27</f>
        <v>29274358.579999983</v>
      </c>
      <c r="S28" s="16"/>
      <c r="T28" s="3">
        <f>T12-T27</f>
        <v>-63926136.160000086</v>
      </c>
      <c r="U28" s="3">
        <f>U12-U27</f>
        <v>70714004.730000019</v>
      </c>
      <c r="V28" s="16"/>
      <c r="W28" s="3">
        <f>W12-W27</f>
        <v>-5471137.9200000167</v>
      </c>
      <c r="X28" s="3">
        <f>X12-X27</f>
        <v>9570748.2499999851</v>
      </c>
      <c r="Y28" s="16"/>
      <c r="Z28" s="3">
        <f>Z12-Z27</f>
        <v>-17216849.299999952</v>
      </c>
      <c r="AA28" s="3">
        <f>AA12-AA27</f>
        <v>54379593.360000014</v>
      </c>
      <c r="AB28" s="16"/>
      <c r="AC28" s="3">
        <f>AC12-AC27</f>
        <v>-86223425.460000038</v>
      </c>
      <c r="AD28" s="3">
        <f>AD12-AD27</f>
        <v>5291663.5499999523</v>
      </c>
      <c r="AE28" s="16"/>
      <c r="AF28" s="3">
        <f>AF12-AF27</f>
        <v>44703827.410000026</v>
      </c>
      <c r="AG28" s="3">
        <f>AG12-AG27</f>
        <v>42637179.689999998</v>
      </c>
      <c r="AH28" s="16"/>
      <c r="AI28" s="3">
        <f>AI12-AI27</f>
        <v>42925693.999999762</v>
      </c>
      <c r="AJ28" s="3">
        <f>AJ12-AJ27</f>
        <v>97676238.419999957</v>
      </c>
      <c r="AK28" s="19"/>
      <c r="AL28" s="3">
        <f>AL12-AL27</f>
        <v>-71543265.859999895</v>
      </c>
      <c r="AM28" s="3">
        <f>AM12-AM27</f>
        <v>41773321.370000124</v>
      </c>
      <c r="AN28" s="16"/>
      <c r="AO28" s="3">
        <f>AO12-AO27</f>
        <v>15030930.149999976</v>
      </c>
      <c r="AP28" s="3">
        <f>AP12-AP27</f>
        <v>29833408.830000013</v>
      </c>
      <c r="AQ28" s="16"/>
      <c r="AR28" s="3">
        <f>AR12-AR27</f>
        <v>15574840.330000043</v>
      </c>
      <c r="AS28" s="3">
        <f>AS12-AS27</f>
        <v>44540733.540000021</v>
      </c>
      <c r="AT28" s="16"/>
      <c r="AU28" s="3">
        <f>AU12-AU27</f>
        <v>18018380.620000005</v>
      </c>
      <c r="AV28" s="3">
        <f>AV12-AV27</f>
        <v>25611361.659999996</v>
      </c>
      <c r="AW28" s="16"/>
      <c r="AX28" s="3">
        <f>AX12-AX27</f>
        <v>43774165.179999948</v>
      </c>
      <c r="AY28" s="3">
        <f>AY12-AY27</f>
        <v>63032163.050000042</v>
      </c>
      <c r="AZ28" s="16"/>
      <c r="BA28" s="3">
        <f>BA12-BA27</f>
        <v>-1500000</v>
      </c>
      <c r="BB28" s="3">
        <f>BB12-BB27</f>
        <v>12976306.980000019</v>
      </c>
      <c r="BC28" s="16"/>
      <c r="BD28" s="3">
        <f>BD12-BD27</f>
        <v>-29819419.209999919</v>
      </c>
      <c r="BE28" s="3">
        <f>BE12-BE27</f>
        <v>57149662.330000043</v>
      </c>
      <c r="BF28" s="16"/>
      <c r="BG28" s="3">
        <f>BG12-BG27</f>
        <v>-7332515</v>
      </c>
      <c r="BH28" s="3">
        <f>BH12-BH27</f>
        <v>36688790.790000051</v>
      </c>
      <c r="BI28" s="16"/>
      <c r="BJ28" s="3">
        <f>BJ12-BJ27</f>
        <v>3454652</v>
      </c>
      <c r="BK28" s="3">
        <f>BK12-BK27</f>
        <v>10269439.870000005</v>
      </c>
      <c r="BL28" s="16"/>
      <c r="BM28" s="3">
        <f>BM12-BM27</f>
        <v>-49641447.5</v>
      </c>
      <c r="BN28" s="3">
        <f>BN12-BN27</f>
        <v>26453166.139999986</v>
      </c>
      <c r="BO28" s="16"/>
      <c r="BP28" s="3">
        <f>BP12-BP27</f>
        <v>-32423310.840000033</v>
      </c>
      <c r="BQ28" s="3">
        <f>BQ12-BQ27</f>
        <v>26372703.289999992</v>
      </c>
      <c r="BR28" s="16"/>
      <c r="BS28" s="3">
        <f>BS12-BS27</f>
        <v>-7374235.5999999642</v>
      </c>
      <c r="BT28" s="3">
        <f>BT12-BT27</f>
        <v>11245453.699999988</v>
      </c>
      <c r="BU28" s="16"/>
      <c r="BV28" s="3">
        <f>BV12-BV27</f>
        <v>-183267197.39000034</v>
      </c>
      <c r="BW28" s="3">
        <f>BW12-BW27</f>
        <v>96703226.50999999</v>
      </c>
      <c r="BX28" s="16"/>
      <c r="BY28" s="3">
        <f>BY12-BY27</f>
        <v>-379638072.60000038</v>
      </c>
      <c r="BZ28" s="3">
        <f>BZ12-BZ27</f>
        <v>521892004.51000023</v>
      </c>
      <c r="CA28" s="16"/>
      <c r="CB28" s="3">
        <f t="shared" si="28"/>
        <v>-878950368.62000096</v>
      </c>
      <c r="CC28" s="3">
        <f>BZ28+BW28+BT28+BQ28+BN28+BK28+BH28+BE28+BB28+AY28+AV28+AS28+AP28+AM28+AJ28+AG28+AD28+AA28+X28+U28+R28+O28+L28+I28+F28+C28</f>
        <v>1568099765.4200001</v>
      </c>
      <c r="CD28" s="19"/>
      <c r="CE28" s="17"/>
      <c r="CF28" s="30"/>
      <c r="CG28" s="30"/>
      <c r="CH28" s="18"/>
      <c r="CI28" s="27"/>
    </row>
    <row r="29" spans="1:87" ht="15.75" hidden="1" x14ac:dyDescent="0.25">
      <c r="A29" s="4" t="s">
        <v>45</v>
      </c>
      <c r="B29" s="1"/>
      <c r="C29" s="1"/>
      <c r="D29" s="12"/>
      <c r="E29" s="1"/>
      <c r="F29" s="1"/>
      <c r="G29" s="12"/>
      <c r="H29" s="1"/>
      <c r="I29" s="1"/>
      <c r="J29" s="12"/>
      <c r="K29" s="1"/>
      <c r="L29" s="1"/>
      <c r="M29" s="12"/>
      <c r="N29" s="1"/>
      <c r="O29" s="1"/>
      <c r="P29" s="12"/>
      <c r="Q29" s="1"/>
      <c r="R29" s="1"/>
      <c r="S29" s="12"/>
      <c r="T29" s="1"/>
      <c r="U29" s="1"/>
      <c r="V29" s="12"/>
      <c r="W29" s="1"/>
      <c r="X29" s="1"/>
      <c r="Y29" s="12"/>
      <c r="Z29" s="1"/>
      <c r="AA29" s="1"/>
      <c r="AB29" s="12"/>
      <c r="AC29" s="1"/>
      <c r="AD29" s="1"/>
      <c r="AE29" s="12"/>
      <c r="AF29" s="1"/>
      <c r="AG29" s="1"/>
      <c r="AH29" s="12"/>
      <c r="AI29" s="1"/>
      <c r="AJ29" s="1"/>
      <c r="AK29" s="11"/>
      <c r="AL29" s="1"/>
      <c r="AM29" s="1"/>
      <c r="AN29" s="12"/>
      <c r="AO29" s="1"/>
      <c r="AP29" s="1"/>
      <c r="AQ29" s="12"/>
      <c r="AR29" s="1"/>
      <c r="AS29" s="1"/>
      <c r="AT29" s="12"/>
      <c r="AU29" s="1"/>
      <c r="AV29" s="1"/>
      <c r="AW29" s="12"/>
      <c r="AX29" s="1"/>
      <c r="AY29" s="1"/>
      <c r="AZ29" s="12"/>
      <c r="BA29" s="1"/>
      <c r="BB29" s="1"/>
      <c r="BC29" s="12"/>
      <c r="BD29" s="1"/>
      <c r="BE29" s="1"/>
      <c r="BF29" s="12"/>
      <c r="BG29" s="1"/>
      <c r="BH29" s="1"/>
      <c r="BI29" s="12"/>
      <c r="BJ29" s="1"/>
      <c r="BK29" s="1"/>
      <c r="BL29" s="12"/>
      <c r="BM29" s="1"/>
      <c r="BN29" s="1"/>
      <c r="BO29" s="12"/>
      <c r="BP29" s="1"/>
      <c r="BQ29" s="1"/>
      <c r="BR29" s="12"/>
      <c r="BS29" s="1"/>
      <c r="BT29" s="1"/>
      <c r="BU29" s="12"/>
      <c r="BV29" s="1"/>
      <c r="BW29" s="1"/>
      <c r="BX29" s="12"/>
      <c r="BY29" s="1"/>
      <c r="BZ29" s="1"/>
      <c r="CA29" s="12"/>
      <c r="CB29" s="1"/>
      <c r="CC29" s="3"/>
      <c r="CD29" s="19"/>
      <c r="CF29" s="23"/>
      <c r="CG29" s="23"/>
      <c r="CH29" s="23"/>
      <c r="CI29" s="23"/>
    </row>
    <row r="30" spans="1:87" ht="15.75" hidden="1" x14ac:dyDescent="0.25">
      <c r="A30" s="7" t="s">
        <v>46</v>
      </c>
      <c r="B30" s="2"/>
      <c r="C30" s="2"/>
      <c r="D30" s="12" t="e">
        <f>SUM(C30/B30)</f>
        <v>#DIV/0!</v>
      </c>
      <c r="E30" s="2"/>
      <c r="F30" s="2"/>
      <c r="G30" s="12" t="e">
        <f>SUM(F30/E30)</f>
        <v>#DIV/0!</v>
      </c>
      <c r="H30" s="2"/>
      <c r="I30" s="2"/>
      <c r="J30" s="12" t="e">
        <f>SUM(I30/H30)</f>
        <v>#DIV/0!</v>
      </c>
      <c r="K30" s="2"/>
      <c r="L30" s="2"/>
      <c r="M30" s="12" t="e">
        <f>SUM(L30/K30)</f>
        <v>#DIV/0!</v>
      </c>
      <c r="N30" s="2"/>
      <c r="O30" s="2"/>
      <c r="P30" s="12" t="e">
        <f>SUM(O30/N30)</f>
        <v>#DIV/0!</v>
      </c>
      <c r="Q30" s="2"/>
      <c r="R30" s="2"/>
      <c r="S30" s="12" t="e">
        <f>SUM(R30/Q30)</f>
        <v>#DIV/0!</v>
      </c>
      <c r="T30" s="2"/>
      <c r="U30" s="2"/>
      <c r="V30" s="12" t="e">
        <f>SUM(U30/T30)</f>
        <v>#DIV/0!</v>
      </c>
      <c r="W30" s="2"/>
      <c r="X30" s="2"/>
      <c r="Y30" s="12" t="e">
        <f>SUM(X30/W30)</f>
        <v>#DIV/0!</v>
      </c>
      <c r="Z30" s="2"/>
      <c r="AA30" s="2"/>
      <c r="AB30" s="12" t="e">
        <f>SUM(AA30/Z30)</f>
        <v>#DIV/0!</v>
      </c>
      <c r="AC30" s="2"/>
      <c r="AD30" s="2"/>
      <c r="AE30" s="12" t="e">
        <f>SUM(AD30/AC30)</f>
        <v>#DIV/0!</v>
      </c>
      <c r="AF30" s="2"/>
      <c r="AG30" s="2"/>
      <c r="AH30" s="12" t="e">
        <f>SUM(AG30/AF30)</f>
        <v>#DIV/0!</v>
      </c>
      <c r="AI30" s="2"/>
      <c r="AJ30" s="2"/>
      <c r="AK30" s="11" t="e">
        <f>SUM(AJ30/AI30)</f>
        <v>#DIV/0!</v>
      </c>
      <c r="AL30" s="2"/>
      <c r="AM30" s="2"/>
      <c r="AN30" s="12" t="e">
        <f>SUM(AM30/AL30)</f>
        <v>#DIV/0!</v>
      </c>
      <c r="AO30" s="2"/>
      <c r="AP30" s="2"/>
      <c r="AQ30" s="12" t="e">
        <f>SUM(AP30/AO30)</f>
        <v>#DIV/0!</v>
      </c>
      <c r="AR30" s="2"/>
      <c r="AS30" s="2"/>
      <c r="AT30" s="12" t="e">
        <f>SUM(AS30/AR30)</f>
        <v>#DIV/0!</v>
      </c>
      <c r="AU30" s="2"/>
      <c r="AV30" s="2"/>
      <c r="AW30" s="12" t="e">
        <f>SUM(AV30/AU30)</f>
        <v>#DIV/0!</v>
      </c>
      <c r="AX30" s="2"/>
      <c r="AY30" s="2"/>
      <c r="AZ30" s="12" t="e">
        <f>SUM(AY30/AX30)</f>
        <v>#DIV/0!</v>
      </c>
      <c r="BA30" s="2"/>
      <c r="BB30" s="2"/>
      <c r="BC30" s="12" t="e">
        <f>SUM(BB30/BA30)</f>
        <v>#DIV/0!</v>
      </c>
      <c r="BD30" s="2"/>
      <c r="BE30" s="2"/>
      <c r="BF30" s="12" t="e">
        <f>SUM(BE30/BD30)</f>
        <v>#DIV/0!</v>
      </c>
      <c r="BG30" s="2"/>
      <c r="BH30" s="2"/>
      <c r="BI30" s="12" t="e">
        <f>SUM(BH30/BG30)</f>
        <v>#DIV/0!</v>
      </c>
      <c r="BJ30" s="2"/>
      <c r="BK30" s="2"/>
      <c r="BL30" s="12" t="e">
        <f>SUM(BK30/BJ30)</f>
        <v>#DIV/0!</v>
      </c>
      <c r="BM30" s="2"/>
      <c r="BN30" s="2"/>
      <c r="BO30" s="12" t="e">
        <f>SUM(BN30/BM30)</f>
        <v>#DIV/0!</v>
      </c>
      <c r="BP30" s="2"/>
      <c r="BQ30" s="2"/>
      <c r="BR30" s="12" t="e">
        <f>SUM(BQ30/BP30)</f>
        <v>#DIV/0!</v>
      </c>
      <c r="BS30" s="2"/>
      <c r="BT30" s="2"/>
      <c r="BU30" s="12" t="e">
        <f>SUM(BT30/BS30)</f>
        <v>#DIV/0!</v>
      </c>
      <c r="BV30" s="2"/>
      <c r="BW30" s="2"/>
      <c r="BX30" s="12" t="e">
        <f>SUM(BW30/BV30)</f>
        <v>#DIV/0!</v>
      </c>
      <c r="BY30" s="2"/>
      <c r="BZ30" s="2"/>
      <c r="CA30" s="12" t="e">
        <f>SUM(BZ30/BY30)</f>
        <v>#DIV/0!</v>
      </c>
      <c r="CB30" s="1">
        <f>BY30+BV30+BS30+BP30+BM30+BJ30+BG30+BD30+BA30+AX30+AU30+AR30+AO30+AL30+AI30+AF30+AC30+Z30+W30+T30+Q30+N30+K30+H30+E30+B30</f>
        <v>0</v>
      </c>
      <c r="CC30" s="3">
        <f>BZ30+BW30+BT30+BQ30+BN30+BK30+BH30+BE30+BB30+AY30+AV30+AS30+AP30+AM30+AJ30+AG30+AD30+AA30+X30+U30+R30+O30+L30+I30+F30+C30</f>
        <v>0</v>
      </c>
      <c r="CD30" s="19" t="e">
        <f>SUM(CC30/CB30)</f>
        <v>#DIV/0!</v>
      </c>
      <c r="CF30" s="23"/>
      <c r="CG30" s="23"/>
      <c r="CH30" s="23"/>
      <c r="CI30" s="23"/>
    </row>
    <row r="31" spans="1:87" ht="16.5" hidden="1" thickBot="1" x14ac:dyDescent="0.3">
      <c r="A31" s="7" t="s">
        <v>47</v>
      </c>
      <c r="B31" s="37"/>
      <c r="C31" s="24"/>
      <c r="D31" s="12" t="e">
        <f>SUM(C31/B31)</f>
        <v>#DIV/0!</v>
      </c>
      <c r="E31" s="24"/>
      <c r="F31" s="24"/>
      <c r="G31" s="12" t="e">
        <f>SUM(F31/E31)</f>
        <v>#DIV/0!</v>
      </c>
      <c r="H31" s="24"/>
      <c r="I31" s="24"/>
      <c r="J31" s="12" t="e">
        <f>SUM(I31/H31)</f>
        <v>#DIV/0!</v>
      </c>
      <c r="K31" s="24"/>
      <c r="L31" s="24"/>
      <c r="M31" s="12" t="e">
        <f>SUM(L31/K31)</f>
        <v>#DIV/0!</v>
      </c>
      <c r="N31" s="24"/>
      <c r="O31" s="24"/>
      <c r="P31" s="12" t="e">
        <f>SUM(O31/N31)</f>
        <v>#DIV/0!</v>
      </c>
      <c r="Q31" s="24"/>
      <c r="R31" s="24"/>
      <c r="S31" s="12" t="e">
        <f>SUM(R31/Q31)</f>
        <v>#DIV/0!</v>
      </c>
      <c r="T31" s="24"/>
      <c r="U31" s="24"/>
      <c r="V31" s="12" t="e">
        <f>SUM(U31/T31)</f>
        <v>#DIV/0!</v>
      </c>
      <c r="W31" s="24"/>
      <c r="X31" s="24"/>
      <c r="Y31" s="12" t="e">
        <f>SUM(X31/W31)</f>
        <v>#DIV/0!</v>
      </c>
      <c r="Z31" s="24"/>
      <c r="AA31" s="24"/>
      <c r="AB31" s="12" t="e">
        <f>SUM(AA31/Z31)</f>
        <v>#DIV/0!</v>
      </c>
      <c r="AC31" s="24"/>
      <c r="AD31" s="24"/>
      <c r="AE31" s="12" t="e">
        <f>SUM(AD31/AC31)</f>
        <v>#DIV/0!</v>
      </c>
      <c r="AF31" s="38"/>
      <c r="AG31" s="38"/>
      <c r="AH31" s="12" t="e">
        <f>SUM(AG31/AF31)</f>
        <v>#DIV/0!</v>
      </c>
      <c r="AI31" s="24"/>
      <c r="AJ31" s="24"/>
      <c r="AK31" s="11" t="e">
        <f>SUM(AJ31/AI31)</f>
        <v>#DIV/0!</v>
      </c>
      <c r="AL31" s="24"/>
      <c r="AM31" s="24"/>
      <c r="AN31" s="12" t="e">
        <f>SUM(AM31/AL31)</f>
        <v>#DIV/0!</v>
      </c>
      <c r="AO31" s="24"/>
      <c r="AP31" s="24"/>
      <c r="AQ31" s="12" t="e">
        <f>SUM(AP31/AO31)</f>
        <v>#DIV/0!</v>
      </c>
      <c r="AR31" s="24"/>
      <c r="AS31" s="24"/>
      <c r="AT31" s="12" t="e">
        <f>SUM(AS31/AR31)</f>
        <v>#DIV/0!</v>
      </c>
      <c r="AU31" s="24"/>
      <c r="AV31" s="24"/>
      <c r="AW31" s="12" t="e">
        <f>SUM(AV31/AU31)</f>
        <v>#DIV/0!</v>
      </c>
      <c r="AX31" s="24"/>
      <c r="AY31" s="24"/>
      <c r="AZ31" s="12" t="e">
        <f>SUM(AY31/AX31)</f>
        <v>#DIV/0!</v>
      </c>
      <c r="BA31" s="24"/>
      <c r="BB31" s="24"/>
      <c r="BC31" s="12" t="e">
        <f>SUM(BB31/BA31)</f>
        <v>#DIV/0!</v>
      </c>
      <c r="BD31" s="24"/>
      <c r="BE31" s="24"/>
      <c r="BF31" s="12" t="e">
        <f>SUM(BE31/BD31)</f>
        <v>#DIV/0!</v>
      </c>
      <c r="BG31" s="24"/>
      <c r="BH31" s="24"/>
      <c r="BI31" s="12" t="e">
        <f>SUM(BH31/BG31)</f>
        <v>#DIV/0!</v>
      </c>
      <c r="BJ31" s="24"/>
      <c r="BK31" s="24"/>
      <c r="BL31" s="12" t="e">
        <f>SUM(BK31/BJ31)</f>
        <v>#DIV/0!</v>
      </c>
      <c r="BM31" s="24"/>
      <c r="BN31" s="24"/>
      <c r="BO31" s="12" t="e">
        <f>SUM(BN31/BM31)</f>
        <v>#DIV/0!</v>
      </c>
      <c r="BP31" s="24"/>
      <c r="BQ31" s="24"/>
      <c r="BR31" s="12" t="e">
        <f>SUM(BQ31/BP31)</f>
        <v>#DIV/0!</v>
      </c>
      <c r="BS31" s="24"/>
      <c r="BT31" s="24"/>
      <c r="BU31" s="12" t="e">
        <f>SUM(BT31/BS31)</f>
        <v>#DIV/0!</v>
      </c>
      <c r="BV31" s="24"/>
      <c r="BW31" s="24"/>
      <c r="BX31" s="12" t="e">
        <f>SUM(BW31/BV31)</f>
        <v>#DIV/0!</v>
      </c>
      <c r="BY31" s="24"/>
      <c r="BZ31" s="24"/>
      <c r="CA31" s="12" t="e">
        <f>SUM(BZ31/BY31)</f>
        <v>#DIV/0!</v>
      </c>
      <c r="CB31" s="3">
        <f>BY31+BV31+BS31+BP31+BM31+BJ31+BG31+BD31+BA31+AX31+AU31+AR31+AO31+AL31+AI31+AF31+AC31+Z31+W31+T31+Q31+N31+K31+H31+E31+B31</f>
        <v>0</v>
      </c>
      <c r="CC31" s="3">
        <f>BZ31+BW31+BT31+BQ31+BN31+BK31+BH31+BE31+BB31+AY31+AV31+AS31+AP31+AM31+AJ31+AG31+AD31+AA31+X31+U31+R31+O31+L31+I31+F31+C31</f>
        <v>0</v>
      </c>
      <c r="CD31" s="19" t="e">
        <f>SUM(CC31/CB31)</f>
        <v>#DIV/0!</v>
      </c>
      <c r="CF31" s="27"/>
      <c r="CG31" s="27"/>
      <c r="CH31" s="23"/>
      <c r="CI31" s="23"/>
    </row>
    <row r="32" spans="1:87" ht="32.25" hidden="1" thickBot="1" x14ac:dyDescent="0.3">
      <c r="A32" s="7" t="s">
        <v>48</v>
      </c>
      <c r="B32" s="37">
        <f>(B31+B30)/B27*100</f>
        <v>0</v>
      </c>
      <c r="C32" s="24">
        <f>(C31+C30)/C27*100</f>
        <v>0</v>
      </c>
      <c r="D32" s="12"/>
      <c r="E32" s="24">
        <f>(E31+E30)/E27*100</f>
        <v>0</v>
      </c>
      <c r="F32" s="24">
        <f>(F31+F30)/F27*100</f>
        <v>0</v>
      </c>
      <c r="G32" s="12"/>
      <c r="H32" s="24">
        <f>(H31+H30)/H27*100</f>
        <v>0</v>
      </c>
      <c r="I32" s="24">
        <f>(I31+I30)/I27*100</f>
        <v>0</v>
      </c>
      <c r="J32" s="12"/>
      <c r="K32" s="24">
        <f>(K31+K30)/K27*100</f>
        <v>0</v>
      </c>
      <c r="L32" s="24">
        <f>(L31+L30)/L27*100</f>
        <v>0</v>
      </c>
      <c r="M32" s="12"/>
      <c r="N32" s="24">
        <f>(N31+N30)/N27*100</f>
        <v>0</v>
      </c>
      <c r="O32" s="24">
        <f>(O31+O30)/O27*100</f>
        <v>0</v>
      </c>
      <c r="P32" s="12"/>
      <c r="Q32" s="24">
        <f>(Q31+Q30)/Q27*100</f>
        <v>0</v>
      </c>
      <c r="R32" s="24">
        <f>(R31+R30)/R27*100</f>
        <v>0</v>
      </c>
      <c r="S32" s="12"/>
      <c r="T32" s="24">
        <f>(T31+T30)/T27*100</f>
        <v>0</v>
      </c>
      <c r="U32" s="24">
        <f>(U31+U30)/U27*100</f>
        <v>0</v>
      </c>
      <c r="V32" s="12"/>
      <c r="W32" s="24">
        <f>(W31+W30)/W27*100</f>
        <v>0</v>
      </c>
      <c r="X32" s="24">
        <f>(X31+X30)/X27*100</f>
        <v>0</v>
      </c>
      <c r="Y32" s="12"/>
      <c r="Z32" s="24">
        <f>(Z31+Z30)/Z27*100</f>
        <v>0</v>
      </c>
      <c r="AA32" s="24">
        <f>(AA31+AA30)/AA27*100</f>
        <v>0</v>
      </c>
      <c r="AB32" s="12"/>
      <c r="AC32" s="24">
        <f>(AC31+AC30)/AC27*100</f>
        <v>0</v>
      </c>
      <c r="AD32" s="24">
        <f>(AD31+AD30)/AD27*100</f>
        <v>0</v>
      </c>
      <c r="AE32" s="12"/>
      <c r="AF32" s="24">
        <f>(AF31+AF30)/AF27*100</f>
        <v>0</v>
      </c>
      <c r="AG32" s="24">
        <f>(AG31+AG30)/AG27*100</f>
        <v>0</v>
      </c>
      <c r="AH32" s="12"/>
      <c r="AI32" s="24">
        <f>(AI31+AI30)/AI27*100</f>
        <v>0</v>
      </c>
      <c r="AJ32" s="24">
        <f>(AJ31+AJ30)/AJ27*100</f>
        <v>0</v>
      </c>
      <c r="AK32" s="11"/>
      <c r="AL32" s="24">
        <f>(AL31+AL30)/AL27*100</f>
        <v>0</v>
      </c>
      <c r="AM32" s="24">
        <f>(AM31+AM30)/AM27*100</f>
        <v>0</v>
      </c>
      <c r="AN32" s="12"/>
      <c r="AO32" s="24">
        <f>(AO31+AO30)/AO27*100</f>
        <v>0</v>
      </c>
      <c r="AP32" s="24">
        <f>(AP31+AP30)/AP27*100</f>
        <v>0</v>
      </c>
      <c r="AQ32" s="12"/>
      <c r="AR32" s="24">
        <f>(AR31+AR30)/AR27*100</f>
        <v>0</v>
      </c>
      <c r="AS32" s="24">
        <f>(AS31+AS30)/AS27*100</f>
        <v>0</v>
      </c>
      <c r="AT32" s="12"/>
      <c r="AU32" s="24">
        <f>(AU31+AU30)/AU27*100</f>
        <v>0</v>
      </c>
      <c r="AV32" s="24">
        <f>(AV31+AV30)/AV27*100</f>
        <v>0</v>
      </c>
      <c r="AW32" s="12"/>
      <c r="AX32" s="24">
        <f>(AX31+AX30)/AX27*100</f>
        <v>0</v>
      </c>
      <c r="AY32" s="24">
        <f>(AY31+AY30)/AY27*100</f>
        <v>0</v>
      </c>
      <c r="AZ32" s="12"/>
      <c r="BA32" s="24">
        <f>(BA31+BA30)/BA27*100</f>
        <v>0</v>
      </c>
      <c r="BB32" s="24">
        <f>(BB31+BB30)/BB27*100</f>
        <v>0</v>
      </c>
      <c r="BC32" s="12"/>
      <c r="BD32" s="24">
        <f>(BD31+BD30)/BD27*100</f>
        <v>0</v>
      </c>
      <c r="BE32" s="24">
        <f>(BE31+BE30)/BE27*100</f>
        <v>0</v>
      </c>
      <c r="BF32" s="12" t="e">
        <f>SUM(BE32/BD32)</f>
        <v>#DIV/0!</v>
      </c>
      <c r="BG32" s="24">
        <f>(BG31+BG30)/BG27*100</f>
        <v>0</v>
      </c>
      <c r="BH32" s="24">
        <f>(BH31+BH30)/BH27*100</f>
        <v>0</v>
      </c>
      <c r="BI32" s="12"/>
      <c r="BJ32" s="24">
        <f>(BJ31+BJ30)/BJ27*100</f>
        <v>0</v>
      </c>
      <c r="BK32" s="24">
        <f>(BK31+BK30)/BK27*100</f>
        <v>0</v>
      </c>
      <c r="BL32" s="12"/>
      <c r="BM32" s="24">
        <f>(BM31+BM30)/BM27*100</f>
        <v>0</v>
      </c>
      <c r="BN32" s="24">
        <f>(BN31+BN30)/BN27*100</f>
        <v>0</v>
      </c>
      <c r="BO32" s="12"/>
      <c r="BP32" s="24">
        <f>(BP31+BP30)/BP27*100</f>
        <v>0</v>
      </c>
      <c r="BQ32" s="24">
        <f>(BQ31+BQ30)/BQ27*100</f>
        <v>0</v>
      </c>
      <c r="BR32" s="12"/>
      <c r="BS32" s="38">
        <f>(BS31+BS30)/BS27*100</f>
        <v>0</v>
      </c>
      <c r="BT32" s="38">
        <f>(BT31+BT30)/BT27*100</f>
        <v>0</v>
      </c>
      <c r="BU32" s="12"/>
      <c r="BV32" s="24">
        <f>(BV31+BV30)/BV27*100</f>
        <v>0</v>
      </c>
      <c r="BW32" s="24">
        <f>(BW31+BW30)/BW27*100</f>
        <v>0</v>
      </c>
      <c r="BX32" s="12"/>
      <c r="BY32" s="24">
        <f>(BY31+BY30)/BY27*100</f>
        <v>0</v>
      </c>
      <c r="BZ32" s="24">
        <f>(BZ31+BZ30)/BZ27*100</f>
        <v>0</v>
      </c>
      <c r="CA32" s="12"/>
      <c r="CB32" s="3">
        <f>(CB31+CB30)/CB27*100</f>
        <v>0</v>
      </c>
      <c r="CC32" s="3">
        <f>(CC31+CC30)/CC27*100</f>
        <v>0</v>
      </c>
      <c r="CD32" s="19"/>
      <c r="CF32" s="27"/>
      <c r="CG32" s="27"/>
      <c r="CH32" s="23"/>
      <c r="CI32" s="23"/>
    </row>
    <row r="33" spans="1:87" ht="15.75" hidden="1" x14ac:dyDescent="0.25">
      <c r="A33" s="8"/>
      <c r="B33" s="2"/>
      <c r="C33" s="2"/>
      <c r="D33" s="12"/>
      <c r="E33" s="2"/>
      <c r="F33" s="2"/>
      <c r="G33" s="12"/>
      <c r="H33" s="2"/>
      <c r="I33" s="2"/>
      <c r="J33" s="12"/>
      <c r="K33" s="2"/>
      <c r="L33" s="2"/>
      <c r="M33" s="12"/>
      <c r="N33" s="2"/>
      <c r="O33" s="2"/>
      <c r="P33" s="12"/>
      <c r="Q33" s="9"/>
      <c r="R33" s="2"/>
      <c r="S33" s="12"/>
      <c r="T33" s="2"/>
      <c r="U33" s="10"/>
      <c r="V33" s="12"/>
      <c r="W33" s="2"/>
      <c r="X33" s="2"/>
      <c r="Y33" s="2"/>
      <c r="Z33" s="2"/>
      <c r="AA33" s="2"/>
      <c r="AB33" s="12"/>
      <c r="AC33" s="2"/>
      <c r="AD33" s="2"/>
      <c r="AE33" s="12"/>
      <c r="AF33" s="2"/>
      <c r="AG33" s="2"/>
      <c r="AH33" s="12"/>
      <c r="AI33" s="2"/>
      <c r="AJ33" s="2"/>
      <c r="AK33" s="11"/>
      <c r="AL33" s="2"/>
      <c r="AM33" s="2"/>
      <c r="AN33" s="12"/>
      <c r="AO33" s="2"/>
      <c r="AP33" s="2"/>
      <c r="AQ33" s="12"/>
      <c r="AR33" s="2"/>
      <c r="AS33" s="2"/>
      <c r="AT33" s="12"/>
      <c r="AU33" s="2"/>
      <c r="AV33" s="2"/>
      <c r="AW33" s="12"/>
      <c r="AX33" s="2"/>
      <c r="AY33" s="2"/>
      <c r="AZ33" s="12"/>
      <c r="BA33" s="2"/>
      <c r="BB33" s="2"/>
      <c r="BC33" s="12"/>
      <c r="BD33" s="2"/>
      <c r="BE33" s="2"/>
      <c r="BF33" s="12"/>
      <c r="BG33" s="2"/>
      <c r="BH33" s="2"/>
      <c r="BI33" s="12"/>
      <c r="BJ33" s="2"/>
      <c r="BK33" s="2"/>
      <c r="BL33" s="12"/>
      <c r="BM33" s="2"/>
      <c r="BN33" s="2"/>
      <c r="BO33" s="12"/>
      <c r="BP33" s="2"/>
      <c r="BQ33" s="2"/>
      <c r="BR33" s="12"/>
      <c r="BS33" s="2"/>
      <c r="BT33" s="2"/>
      <c r="BU33" s="12"/>
      <c r="BV33" s="2"/>
      <c r="BW33" s="2"/>
      <c r="BX33" s="12"/>
      <c r="BY33" s="2"/>
      <c r="BZ33" s="2"/>
      <c r="CA33" s="12"/>
      <c r="CB33" s="2"/>
      <c r="CC33" s="3"/>
      <c r="CD33" s="19"/>
      <c r="CF33" s="23"/>
      <c r="CG33" s="23"/>
      <c r="CH33" s="23"/>
      <c r="CI33" s="23"/>
    </row>
    <row r="34" spans="1:87" x14ac:dyDescent="0.2">
      <c r="R34" s="34"/>
      <c r="S34" s="39"/>
      <c r="T34" s="34"/>
      <c r="AY34" s="34"/>
      <c r="AZ34" s="15"/>
      <c r="BE34" s="34"/>
      <c r="BF34" s="15"/>
      <c r="BG34" s="34"/>
      <c r="CF34" s="23"/>
      <c r="CG34" s="23"/>
      <c r="CH34" s="23"/>
      <c r="CI34" s="23"/>
    </row>
    <row r="35" spans="1:87" x14ac:dyDescent="0.2">
      <c r="B35" s="41"/>
      <c r="C35" s="41"/>
      <c r="E35" s="41"/>
      <c r="F35" s="41"/>
      <c r="H35" s="41"/>
      <c r="I35" s="41"/>
      <c r="K35" s="41"/>
      <c r="L35" s="41"/>
      <c r="N35" s="41"/>
      <c r="O35" s="41"/>
      <c r="Q35" s="41"/>
      <c r="R35" s="41"/>
      <c r="T35" s="41"/>
      <c r="U35" s="41"/>
      <c r="W35" s="41"/>
      <c r="X35" s="41"/>
      <c r="Z35" s="41"/>
      <c r="AA35" s="41"/>
      <c r="AC35" s="41"/>
      <c r="AD35" s="41"/>
      <c r="AF35" s="41"/>
      <c r="AG35" s="41"/>
      <c r="AI35" s="41"/>
      <c r="AJ35" s="41"/>
      <c r="AL35" s="41"/>
      <c r="AM35" s="41"/>
      <c r="AO35" s="41"/>
      <c r="AP35" s="41"/>
      <c r="AR35" s="41"/>
      <c r="AS35" s="41"/>
      <c r="AU35" s="41"/>
      <c r="AV35" s="41"/>
      <c r="AX35" s="41"/>
      <c r="AY35" s="41"/>
      <c r="AZ35" s="34"/>
      <c r="BA35" s="41"/>
      <c r="BB35" s="41"/>
      <c r="BD35" s="41"/>
      <c r="BE35" s="42"/>
      <c r="BF35" s="15"/>
      <c r="BG35" s="42"/>
      <c r="BH35" s="41"/>
      <c r="BJ35" s="41"/>
      <c r="BK35" s="41"/>
      <c r="BM35" s="41"/>
      <c r="BN35" s="41"/>
      <c r="BP35" s="41"/>
      <c r="BQ35" s="41"/>
      <c r="BS35" s="41"/>
      <c r="BT35" s="41"/>
      <c r="BV35" s="41"/>
      <c r="BW35" s="41"/>
      <c r="BY35" s="41"/>
      <c r="BZ35" s="41"/>
      <c r="CB35" s="41"/>
      <c r="CC35" s="41"/>
      <c r="CF35" s="23"/>
      <c r="CG35" s="23"/>
      <c r="CH35" s="23"/>
      <c r="CI35" s="23"/>
    </row>
    <row r="36" spans="1:87" x14ac:dyDescent="0.2">
      <c r="BE36" s="34"/>
      <c r="BF36" s="15"/>
      <c r="BG36" s="34"/>
      <c r="CF36" s="23"/>
      <c r="CG36" s="23"/>
      <c r="CH36" s="23"/>
      <c r="CI36" s="23"/>
    </row>
    <row r="37" spans="1:87" x14ac:dyDescent="0.2">
      <c r="BD37" s="41"/>
      <c r="BE37" s="42"/>
      <c r="BF37" s="15"/>
      <c r="BG37" s="34"/>
    </row>
    <row r="38" spans="1:87" x14ac:dyDescent="0.2">
      <c r="BE38" s="34"/>
      <c r="BF38" s="34"/>
      <c r="BG38" s="34"/>
    </row>
    <row r="39" spans="1:87" x14ac:dyDescent="0.2">
      <c r="BE39" s="34"/>
      <c r="BF39" s="34"/>
      <c r="BG39" s="34"/>
    </row>
  </sheetData>
  <mergeCells count="110">
    <mergeCell ref="CD4:CD5"/>
    <mergeCell ref="BS4:BS5"/>
    <mergeCell ref="BT4:BT5"/>
    <mergeCell ref="BU4:BU5"/>
    <mergeCell ref="BV4:BV5"/>
    <mergeCell ref="BW4:BW5"/>
    <mergeCell ref="BX4:BX5"/>
    <mergeCell ref="CA4:CA5"/>
    <mergeCell ref="CB4:CB5"/>
    <mergeCell ref="BY4:BY5"/>
    <mergeCell ref="BI4:BI5"/>
    <mergeCell ref="BJ4:BJ5"/>
    <mergeCell ref="BM4:BM5"/>
    <mergeCell ref="CC4:CC5"/>
    <mergeCell ref="BN4:BN5"/>
    <mergeCell ref="BK4:BK5"/>
    <mergeCell ref="BL4:BL5"/>
    <mergeCell ref="BZ4:BZ5"/>
    <mergeCell ref="BQ4:BQ5"/>
    <mergeCell ref="BR4:BR5"/>
    <mergeCell ref="BO4:BO5"/>
    <mergeCell ref="BP4:BP5"/>
    <mergeCell ref="BF4:BF5"/>
    <mergeCell ref="BH4:BH5"/>
    <mergeCell ref="AU4:AU5"/>
    <mergeCell ref="AV4:AV5"/>
    <mergeCell ref="BB4:BB5"/>
    <mergeCell ref="BC4:BC5"/>
    <mergeCell ref="BD4:BD5"/>
    <mergeCell ref="BE4:BE5"/>
    <mergeCell ref="AO4:AO5"/>
    <mergeCell ref="AP4:AP5"/>
    <mergeCell ref="AQ4:AQ5"/>
    <mergeCell ref="AM4:AM5"/>
    <mergeCell ref="AF4:AF5"/>
    <mergeCell ref="AJ4:AJ5"/>
    <mergeCell ref="AK4:AK5"/>
    <mergeCell ref="O4:O5"/>
    <mergeCell ref="P4:P5"/>
    <mergeCell ref="AC4:AC5"/>
    <mergeCell ref="AA4:AA5"/>
    <mergeCell ref="AB4:AB5"/>
    <mergeCell ref="U4:U5"/>
    <mergeCell ref="V4:V5"/>
    <mergeCell ref="K4:K5"/>
    <mergeCell ref="L4:L5"/>
    <mergeCell ref="M4:M5"/>
    <mergeCell ref="N4:N5"/>
    <mergeCell ref="W4:W5"/>
    <mergeCell ref="X4:X5"/>
    <mergeCell ref="Y4:Y5"/>
    <mergeCell ref="Z4:Z5"/>
    <mergeCell ref="AG4:AG5"/>
    <mergeCell ref="AC3:AE3"/>
    <mergeCell ref="Q4:Q5"/>
    <mergeCell ref="R4:R5"/>
    <mergeCell ref="S4:S5"/>
    <mergeCell ref="T4:T5"/>
    <mergeCell ref="T3:V3"/>
    <mergeCell ref="W3:Y3"/>
    <mergeCell ref="AD4:AD5"/>
    <mergeCell ref="AE4:AE5"/>
    <mergeCell ref="H4:H5"/>
    <mergeCell ref="N3:P3"/>
    <mergeCell ref="Q3:S3"/>
    <mergeCell ref="AZ4:AZ5"/>
    <mergeCell ref="AS4:AS5"/>
    <mergeCell ref="AT4:AT5"/>
    <mergeCell ref="CB3:CD3"/>
    <mergeCell ref="I4:I5"/>
    <mergeCell ref="J4:J5"/>
    <mergeCell ref="BY3:CA3"/>
    <mergeCell ref="AR3:AT3"/>
    <mergeCell ref="AU3:AW3"/>
    <mergeCell ref="AX3:AZ3"/>
    <mergeCell ref="BJ3:BL3"/>
    <mergeCell ref="BM3:BO3"/>
    <mergeCell ref="AL4:AL5"/>
    <mergeCell ref="AR4:AR5"/>
    <mergeCell ref="AW4:AW5"/>
    <mergeCell ref="AX4:AX5"/>
    <mergeCell ref="BG4:BG5"/>
    <mergeCell ref="BA4:BA5"/>
    <mergeCell ref="AN4:AN5"/>
    <mergeCell ref="AY4:AY5"/>
    <mergeCell ref="Z3:AB3"/>
    <mergeCell ref="B4:B5"/>
    <mergeCell ref="C4:C5"/>
    <mergeCell ref="D4:D5"/>
    <mergeCell ref="E4:E5"/>
    <mergeCell ref="B2:CD2"/>
    <mergeCell ref="A3:A5"/>
    <mergeCell ref="B3:D3"/>
    <mergeCell ref="E3:G3"/>
    <mergeCell ref="H3:J3"/>
    <mergeCell ref="K3:M3"/>
    <mergeCell ref="BV3:BX3"/>
    <mergeCell ref="AL3:AN3"/>
    <mergeCell ref="AO3:AQ3"/>
    <mergeCell ref="BS3:BU3"/>
    <mergeCell ref="BP3:BR3"/>
    <mergeCell ref="AH4:AH5"/>
    <mergeCell ref="AI4:AI5"/>
    <mergeCell ref="AF3:AH3"/>
    <mergeCell ref="AI3:AK3"/>
    <mergeCell ref="BA3:BC3"/>
    <mergeCell ref="BD3:BF3"/>
    <mergeCell ref="BG3:BI3"/>
    <mergeCell ref="F4:F5"/>
    <mergeCell ref="G4:G5"/>
  </mergeCells>
  <phoneticPr fontId="7" type="noConversion"/>
  <pageMargins left="0.2" right="0.25" top="0.55118110236220474" bottom="0.98425196850393704" header="0.39370078740157483" footer="0.51181102362204722"/>
  <pageSetup paperSize="9" scale="75" orientation="landscape" r:id="rId1"/>
  <headerFooter alignWithMargins="0"/>
  <colBreaks count="3" manualBreakCount="3">
    <brk id="49" max="1048575" man="1"/>
    <brk id="61" max="1048575" man="1"/>
    <brk id="73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</sheetPr>
  <dimension ref="A2:CI39"/>
  <sheetViews>
    <sheetView zoomScale="85" zoomScaleNormal="85" workbookViewId="0">
      <pane xSplit="1" ySplit="5" topLeftCell="B6" activePane="bottomRight" state="frozen"/>
      <selection pane="topRight" activeCell="B1" sqref="B1"/>
      <selection pane="bottomLeft" activeCell="A5" sqref="A5"/>
      <selection pane="bottomRight" activeCell="B6" sqref="B6"/>
    </sheetView>
  </sheetViews>
  <sheetFormatPr defaultColWidth="8.85546875" defaultRowHeight="12.75" x14ac:dyDescent="0.2"/>
  <cols>
    <col min="1" max="1" width="53.42578125" style="22" customWidth="1"/>
    <col min="2" max="2" width="16.28515625" style="22" customWidth="1"/>
    <col min="3" max="3" width="15.7109375" style="22" customWidth="1"/>
    <col min="4" max="4" width="8.5703125" style="22" customWidth="1"/>
    <col min="5" max="6" width="16.28515625" style="22" customWidth="1"/>
    <col min="7" max="7" width="9.42578125" style="22" customWidth="1"/>
    <col min="8" max="8" width="16.85546875" style="22" customWidth="1"/>
    <col min="9" max="9" width="16.28515625" style="22" customWidth="1"/>
    <col min="10" max="10" width="9.28515625" style="22" customWidth="1"/>
    <col min="11" max="11" width="16.5703125" style="22" customWidth="1"/>
    <col min="12" max="12" width="16" style="22" customWidth="1"/>
    <col min="13" max="13" width="10.42578125" style="22" customWidth="1"/>
    <col min="14" max="14" width="15.85546875" style="22" customWidth="1"/>
    <col min="15" max="15" width="15.5703125" style="22" customWidth="1"/>
    <col min="16" max="16" width="9.42578125" style="22" customWidth="1"/>
    <col min="17" max="17" width="15.28515625" style="22" customWidth="1"/>
    <col min="18" max="18" width="14.28515625" style="22" customWidth="1"/>
    <col min="19" max="19" width="10.28515625" style="22" customWidth="1"/>
    <col min="20" max="20" width="16.140625" style="22" customWidth="1"/>
    <col min="21" max="21" width="15.28515625" style="22" customWidth="1"/>
    <col min="22" max="22" width="9.5703125" style="22" customWidth="1"/>
    <col min="23" max="23" width="16.5703125" style="22" customWidth="1"/>
    <col min="24" max="24" width="14.140625" style="22" customWidth="1"/>
    <col min="25" max="25" width="9.42578125" style="22" customWidth="1"/>
    <col min="26" max="27" width="16.42578125" style="22" customWidth="1"/>
    <col min="28" max="28" width="9.28515625" style="22" customWidth="1"/>
    <col min="29" max="29" width="16.85546875" style="22" customWidth="1"/>
    <col min="30" max="30" width="17.28515625" style="22" customWidth="1"/>
    <col min="31" max="31" width="9.5703125" style="22" customWidth="1"/>
    <col min="32" max="32" width="16.140625" style="22" customWidth="1"/>
    <col min="33" max="33" width="16.28515625" style="22" customWidth="1"/>
    <col min="34" max="34" width="9.28515625" style="22" customWidth="1"/>
    <col min="35" max="35" width="16.42578125" style="22" customWidth="1"/>
    <col min="36" max="36" width="15.7109375" style="22" customWidth="1"/>
    <col min="37" max="37" width="9.85546875" style="22" customWidth="1"/>
    <col min="38" max="38" width="17.140625" style="22" customWidth="1"/>
    <col min="39" max="39" width="17" style="22" customWidth="1"/>
    <col min="40" max="40" width="8.85546875" style="22"/>
    <col min="41" max="41" width="15.28515625" style="22" customWidth="1"/>
    <col min="42" max="42" width="15.7109375" style="22" customWidth="1"/>
    <col min="43" max="43" width="9.28515625" style="22" customWidth="1"/>
    <col min="44" max="44" width="16.28515625" style="22" customWidth="1"/>
    <col min="45" max="45" width="15.85546875" style="22" customWidth="1"/>
    <col min="46" max="46" width="9.5703125" style="22" customWidth="1"/>
    <col min="47" max="47" width="15.5703125" style="22" customWidth="1"/>
    <col min="48" max="48" width="15.140625" style="22" customWidth="1"/>
    <col min="49" max="49" width="10.42578125" style="22" customWidth="1"/>
    <col min="50" max="50" width="15.5703125" style="22" customWidth="1"/>
    <col min="51" max="51" width="15.140625" style="22" customWidth="1"/>
    <col min="52" max="52" width="10" style="22" customWidth="1"/>
    <col min="53" max="53" width="15.7109375" style="22" customWidth="1"/>
    <col min="54" max="54" width="14.28515625" style="22" customWidth="1"/>
    <col min="55" max="55" width="8.7109375" style="22" customWidth="1"/>
    <col min="56" max="56" width="16.85546875" style="22" customWidth="1"/>
    <col min="57" max="57" width="16" style="22" customWidth="1"/>
    <col min="58" max="58" width="8.85546875" style="22"/>
    <col min="59" max="59" width="16.5703125" style="22" customWidth="1"/>
    <col min="60" max="60" width="15.85546875" style="22" customWidth="1"/>
    <col min="61" max="61" width="8.85546875" style="22"/>
    <col min="62" max="62" width="15.140625" style="22" customWidth="1"/>
    <col min="63" max="63" width="15.28515625" style="22" customWidth="1"/>
    <col min="64" max="64" width="8.85546875" style="22"/>
    <col min="65" max="65" width="15.28515625" style="22" customWidth="1"/>
    <col min="66" max="66" width="15.42578125" style="22" customWidth="1"/>
    <col min="67" max="67" width="8.85546875" style="22"/>
    <col min="68" max="68" width="15.5703125" style="22" customWidth="1"/>
    <col min="69" max="69" width="15.7109375" style="22" customWidth="1"/>
    <col min="70" max="70" width="8.85546875" style="22"/>
    <col min="71" max="71" width="15.5703125" style="22" customWidth="1"/>
    <col min="72" max="72" width="15.140625" style="22" customWidth="1"/>
    <col min="73" max="73" width="8.85546875" style="22"/>
    <col min="74" max="74" width="16.85546875" style="22" customWidth="1"/>
    <col min="75" max="75" width="15.85546875" style="22" customWidth="1"/>
    <col min="76" max="76" width="8.85546875" style="22"/>
    <col min="77" max="77" width="17" style="22" customWidth="1"/>
    <col min="78" max="78" width="16.28515625" style="22" customWidth="1"/>
    <col min="79" max="79" width="8.85546875" style="22"/>
    <col min="80" max="80" width="18.140625" style="22" customWidth="1"/>
    <col min="81" max="81" width="17.85546875" style="22" customWidth="1"/>
    <col min="82" max="82" width="8.85546875" style="40"/>
    <col min="83" max="83" width="17.42578125" style="22" bestFit="1" customWidth="1"/>
    <col min="84" max="84" width="21.140625" style="22" customWidth="1"/>
    <col min="85" max="85" width="19.42578125" style="22" customWidth="1"/>
    <col min="86" max="16384" width="8.85546875" style="22"/>
  </cols>
  <sheetData>
    <row r="2" spans="1:87" s="21" customFormat="1" ht="22.9" customHeight="1" x14ac:dyDescent="0.3">
      <c r="A2" s="20"/>
      <c r="B2" s="49" t="s">
        <v>76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 t="s">
        <v>0</v>
      </c>
      <c r="AK2" s="49"/>
      <c r="AL2" s="49"/>
      <c r="AM2" s="49"/>
      <c r="AN2" s="49"/>
      <c r="AO2" s="49"/>
      <c r="AP2" s="49"/>
      <c r="AQ2" s="49"/>
      <c r="AR2" s="49"/>
      <c r="AS2" s="49"/>
      <c r="AT2" s="49"/>
      <c r="AU2" s="49"/>
      <c r="AV2" s="49"/>
      <c r="AW2" s="49"/>
      <c r="AX2" s="49"/>
      <c r="AY2" s="49"/>
      <c r="AZ2" s="49"/>
      <c r="BA2" s="49"/>
      <c r="BB2" s="49"/>
      <c r="BC2" s="49"/>
      <c r="BD2" s="49"/>
      <c r="BE2" s="49"/>
      <c r="BF2" s="49"/>
      <c r="BG2" s="49"/>
      <c r="BH2" s="49"/>
      <c r="BI2" s="49"/>
      <c r="BJ2" s="49"/>
      <c r="BK2" s="49"/>
      <c r="BL2" s="49"/>
      <c r="BM2" s="49"/>
      <c r="BN2" s="49"/>
      <c r="BO2" s="49"/>
      <c r="BP2" s="49"/>
      <c r="BQ2" s="49"/>
      <c r="BR2" s="49"/>
      <c r="BS2" s="49"/>
      <c r="BT2" s="49"/>
      <c r="BU2" s="49"/>
      <c r="BV2" s="49"/>
      <c r="BW2" s="49"/>
      <c r="BX2" s="49"/>
      <c r="BY2" s="49"/>
      <c r="BZ2" s="49"/>
      <c r="CA2" s="49"/>
      <c r="CB2" s="49"/>
      <c r="CC2" s="49"/>
      <c r="CD2" s="49"/>
    </row>
    <row r="3" spans="1:87" ht="15.75" x14ac:dyDescent="0.25">
      <c r="A3" s="50"/>
      <c r="B3" s="45" t="s">
        <v>1</v>
      </c>
      <c r="C3" s="46"/>
      <c r="D3" s="46"/>
      <c r="E3" s="45" t="s">
        <v>2</v>
      </c>
      <c r="F3" s="46"/>
      <c r="G3" s="46"/>
      <c r="H3" s="45" t="s">
        <v>3</v>
      </c>
      <c r="I3" s="46"/>
      <c r="J3" s="46"/>
      <c r="K3" s="45" t="s">
        <v>4</v>
      </c>
      <c r="L3" s="46"/>
      <c r="M3" s="46"/>
      <c r="N3" s="45" t="s">
        <v>5</v>
      </c>
      <c r="O3" s="46"/>
      <c r="P3" s="46"/>
      <c r="Q3" s="45" t="s">
        <v>6</v>
      </c>
      <c r="R3" s="46"/>
      <c r="S3" s="46"/>
      <c r="T3" s="45" t="s">
        <v>7</v>
      </c>
      <c r="U3" s="46"/>
      <c r="V3" s="46"/>
      <c r="W3" s="45" t="s">
        <v>8</v>
      </c>
      <c r="X3" s="46"/>
      <c r="Y3" s="46"/>
      <c r="Z3" s="45" t="s">
        <v>49</v>
      </c>
      <c r="AA3" s="46"/>
      <c r="AB3" s="46"/>
      <c r="AC3" s="45" t="s">
        <v>9</v>
      </c>
      <c r="AD3" s="46"/>
      <c r="AE3" s="46"/>
      <c r="AF3" s="45" t="s">
        <v>10</v>
      </c>
      <c r="AG3" s="46"/>
      <c r="AH3" s="46"/>
      <c r="AI3" s="45" t="s">
        <v>51</v>
      </c>
      <c r="AJ3" s="46"/>
      <c r="AK3" s="46"/>
      <c r="AL3" s="45" t="s">
        <v>11</v>
      </c>
      <c r="AM3" s="46"/>
      <c r="AN3" s="46"/>
      <c r="AO3" s="45" t="s">
        <v>12</v>
      </c>
      <c r="AP3" s="46"/>
      <c r="AQ3" s="46"/>
      <c r="AR3" s="45" t="s">
        <v>13</v>
      </c>
      <c r="AS3" s="46"/>
      <c r="AT3" s="46"/>
      <c r="AU3" s="45" t="s">
        <v>14</v>
      </c>
      <c r="AV3" s="46"/>
      <c r="AW3" s="46"/>
      <c r="AX3" s="45" t="s">
        <v>15</v>
      </c>
      <c r="AY3" s="46"/>
      <c r="AZ3" s="46"/>
      <c r="BA3" s="45" t="s">
        <v>16</v>
      </c>
      <c r="BB3" s="46"/>
      <c r="BC3" s="46"/>
      <c r="BD3" s="45" t="s">
        <v>17</v>
      </c>
      <c r="BE3" s="46"/>
      <c r="BF3" s="46"/>
      <c r="BG3" s="45" t="s">
        <v>18</v>
      </c>
      <c r="BH3" s="46"/>
      <c r="BI3" s="46"/>
      <c r="BJ3" s="45" t="s">
        <v>19</v>
      </c>
      <c r="BK3" s="46"/>
      <c r="BL3" s="46"/>
      <c r="BM3" s="45" t="s">
        <v>20</v>
      </c>
      <c r="BN3" s="46"/>
      <c r="BO3" s="46"/>
      <c r="BP3" s="45" t="s">
        <v>21</v>
      </c>
      <c r="BQ3" s="46"/>
      <c r="BR3" s="46"/>
      <c r="BS3" s="45" t="s">
        <v>22</v>
      </c>
      <c r="BT3" s="46"/>
      <c r="BU3" s="46"/>
      <c r="BV3" s="45" t="s">
        <v>23</v>
      </c>
      <c r="BW3" s="46"/>
      <c r="BX3" s="46"/>
      <c r="BY3" s="45" t="s">
        <v>24</v>
      </c>
      <c r="BZ3" s="46"/>
      <c r="CA3" s="46"/>
      <c r="CB3" s="45" t="s">
        <v>25</v>
      </c>
      <c r="CC3" s="46"/>
      <c r="CD3" s="46"/>
    </row>
    <row r="4" spans="1:87" ht="13.15" customHeight="1" x14ac:dyDescent="0.2">
      <c r="A4" s="46"/>
      <c r="B4" s="45" t="s">
        <v>26</v>
      </c>
      <c r="C4" s="45" t="s">
        <v>60</v>
      </c>
      <c r="D4" s="47" t="s">
        <v>27</v>
      </c>
      <c r="E4" s="45" t="s">
        <v>26</v>
      </c>
      <c r="F4" s="45" t="s">
        <v>60</v>
      </c>
      <c r="G4" s="47" t="s">
        <v>27</v>
      </c>
      <c r="H4" s="45" t="s">
        <v>26</v>
      </c>
      <c r="I4" s="45" t="s">
        <v>60</v>
      </c>
      <c r="J4" s="47" t="s">
        <v>27</v>
      </c>
      <c r="K4" s="45" t="s">
        <v>26</v>
      </c>
      <c r="L4" s="45" t="s">
        <v>60</v>
      </c>
      <c r="M4" s="47" t="s">
        <v>27</v>
      </c>
      <c r="N4" s="45" t="s">
        <v>26</v>
      </c>
      <c r="O4" s="45" t="s">
        <v>60</v>
      </c>
      <c r="P4" s="47" t="s">
        <v>27</v>
      </c>
      <c r="Q4" s="45" t="s">
        <v>26</v>
      </c>
      <c r="R4" s="45" t="s">
        <v>60</v>
      </c>
      <c r="S4" s="47" t="s">
        <v>27</v>
      </c>
      <c r="T4" s="45" t="s">
        <v>26</v>
      </c>
      <c r="U4" s="45" t="s">
        <v>60</v>
      </c>
      <c r="V4" s="47" t="s">
        <v>27</v>
      </c>
      <c r="W4" s="45" t="s">
        <v>26</v>
      </c>
      <c r="X4" s="45" t="s">
        <v>60</v>
      </c>
      <c r="Y4" s="47" t="s">
        <v>27</v>
      </c>
      <c r="Z4" s="45" t="s">
        <v>26</v>
      </c>
      <c r="AA4" s="45" t="s">
        <v>60</v>
      </c>
      <c r="AB4" s="47" t="s">
        <v>27</v>
      </c>
      <c r="AC4" s="45" t="s">
        <v>26</v>
      </c>
      <c r="AD4" s="45" t="s">
        <v>60</v>
      </c>
      <c r="AE4" s="47" t="s">
        <v>27</v>
      </c>
      <c r="AF4" s="45" t="s">
        <v>26</v>
      </c>
      <c r="AG4" s="45" t="s">
        <v>60</v>
      </c>
      <c r="AH4" s="47" t="s">
        <v>27</v>
      </c>
      <c r="AI4" s="45" t="s">
        <v>26</v>
      </c>
      <c r="AJ4" s="45" t="s">
        <v>60</v>
      </c>
      <c r="AK4" s="47" t="s">
        <v>27</v>
      </c>
      <c r="AL4" s="45" t="s">
        <v>26</v>
      </c>
      <c r="AM4" s="45" t="s">
        <v>60</v>
      </c>
      <c r="AN4" s="47" t="s">
        <v>27</v>
      </c>
      <c r="AO4" s="45" t="s">
        <v>26</v>
      </c>
      <c r="AP4" s="45" t="s">
        <v>60</v>
      </c>
      <c r="AQ4" s="47" t="s">
        <v>27</v>
      </c>
      <c r="AR4" s="45" t="s">
        <v>26</v>
      </c>
      <c r="AS4" s="45" t="s">
        <v>60</v>
      </c>
      <c r="AT4" s="47" t="s">
        <v>27</v>
      </c>
      <c r="AU4" s="45" t="s">
        <v>26</v>
      </c>
      <c r="AV4" s="45" t="s">
        <v>60</v>
      </c>
      <c r="AW4" s="47" t="s">
        <v>27</v>
      </c>
      <c r="AX4" s="45" t="s">
        <v>26</v>
      </c>
      <c r="AY4" s="45" t="s">
        <v>60</v>
      </c>
      <c r="AZ4" s="47" t="s">
        <v>27</v>
      </c>
      <c r="BA4" s="45" t="s">
        <v>26</v>
      </c>
      <c r="BB4" s="45" t="s">
        <v>60</v>
      </c>
      <c r="BC4" s="47" t="s">
        <v>27</v>
      </c>
      <c r="BD4" s="45" t="s">
        <v>26</v>
      </c>
      <c r="BE4" s="45" t="s">
        <v>60</v>
      </c>
      <c r="BF4" s="47" t="s">
        <v>27</v>
      </c>
      <c r="BG4" s="45" t="s">
        <v>26</v>
      </c>
      <c r="BH4" s="45" t="s">
        <v>60</v>
      </c>
      <c r="BI4" s="47" t="s">
        <v>27</v>
      </c>
      <c r="BJ4" s="45" t="s">
        <v>26</v>
      </c>
      <c r="BK4" s="45" t="s">
        <v>60</v>
      </c>
      <c r="BL4" s="47" t="s">
        <v>27</v>
      </c>
      <c r="BM4" s="45" t="s">
        <v>26</v>
      </c>
      <c r="BN4" s="45" t="s">
        <v>60</v>
      </c>
      <c r="BO4" s="47" t="s">
        <v>27</v>
      </c>
      <c r="BP4" s="45" t="s">
        <v>26</v>
      </c>
      <c r="BQ4" s="45" t="s">
        <v>60</v>
      </c>
      <c r="BR4" s="47" t="s">
        <v>27</v>
      </c>
      <c r="BS4" s="45" t="s">
        <v>26</v>
      </c>
      <c r="BT4" s="45" t="s">
        <v>60</v>
      </c>
      <c r="BU4" s="47" t="s">
        <v>27</v>
      </c>
      <c r="BV4" s="45" t="s">
        <v>26</v>
      </c>
      <c r="BW4" s="45" t="s">
        <v>60</v>
      </c>
      <c r="BX4" s="47" t="s">
        <v>27</v>
      </c>
      <c r="BY4" s="45" t="s">
        <v>26</v>
      </c>
      <c r="BZ4" s="45" t="s">
        <v>60</v>
      </c>
      <c r="CA4" s="47" t="s">
        <v>27</v>
      </c>
      <c r="CB4" s="45" t="s">
        <v>26</v>
      </c>
      <c r="CC4" s="45" t="s">
        <v>60</v>
      </c>
      <c r="CD4" s="47" t="s">
        <v>27</v>
      </c>
    </row>
    <row r="5" spans="1:87" ht="18" customHeight="1" x14ac:dyDescent="0.2">
      <c r="A5" s="46"/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  <c r="AC5" s="46"/>
      <c r="AD5" s="46"/>
      <c r="AE5" s="46"/>
      <c r="AF5" s="46"/>
      <c r="AG5" s="46"/>
      <c r="AH5" s="46"/>
      <c r="AI5" s="46"/>
      <c r="AJ5" s="46"/>
      <c r="AK5" s="46"/>
      <c r="AL5" s="46"/>
      <c r="AM5" s="46"/>
      <c r="AN5" s="46"/>
      <c r="AO5" s="46"/>
      <c r="AP5" s="46"/>
      <c r="AQ5" s="46"/>
      <c r="AR5" s="46"/>
      <c r="AS5" s="46"/>
      <c r="AT5" s="46"/>
      <c r="AU5" s="46"/>
      <c r="AV5" s="46"/>
      <c r="AW5" s="46"/>
      <c r="AX5" s="46"/>
      <c r="AY5" s="46"/>
      <c r="AZ5" s="46"/>
      <c r="BA5" s="46"/>
      <c r="BB5" s="46"/>
      <c r="BC5" s="46"/>
      <c r="BD5" s="46"/>
      <c r="BE5" s="46"/>
      <c r="BF5" s="46"/>
      <c r="BG5" s="46"/>
      <c r="BH5" s="46"/>
      <c r="BI5" s="46"/>
      <c r="BJ5" s="46"/>
      <c r="BK5" s="46"/>
      <c r="BL5" s="46"/>
      <c r="BM5" s="46"/>
      <c r="BN5" s="46"/>
      <c r="BO5" s="46"/>
      <c r="BP5" s="46"/>
      <c r="BQ5" s="46"/>
      <c r="BR5" s="46"/>
      <c r="BS5" s="46"/>
      <c r="BT5" s="46"/>
      <c r="BU5" s="46"/>
      <c r="BV5" s="46"/>
      <c r="BW5" s="46"/>
      <c r="BX5" s="46"/>
      <c r="BY5" s="46"/>
      <c r="BZ5" s="46"/>
      <c r="CA5" s="46"/>
      <c r="CB5" s="46"/>
      <c r="CC5" s="46"/>
      <c r="CD5" s="48"/>
      <c r="CF5" s="23"/>
      <c r="CG5" s="23"/>
      <c r="CH5" s="23"/>
      <c r="CI5" s="23"/>
    </row>
    <row r="6" spans="1:87" ht="15.75" x14ac:dyDescent="0.2">
      <c r="A6" s="5" t="s">
        <v>28</v>
      </c>
      <c r="B6" s="24">
        <v>242734824.77000001</v>
      </c>
      <c r="C6" s="24">
        <v>136104386.00999999</v>
      </c>
      <c r="D6" s="25">
        <f t="shared" ref="D6:D27" si="0">IF(B6=0,0,C6/B6)</f>
        <v>0.56071223459165287</v>
      </c>
      <c r="E6" s="26">
        <v>54392086</v>
      </c>
      <c r="F6" s="26">
        <v>27302847.280000001</v>
      </c>
      <c r="G6" s="25">
        <f t="shared" ref="G6:G27" si="1">IF(E6=0,0,F6/E6)</f>
        <v>0.50196359963101989</v>
      </c>
      <c r="H6" s="26">
        <v>1115740381.8</v>
      </c>
      <c r="I6" s="26">
        <v>667053992.99000001</v>
      </c>
      <c r="J6" s="25">
        <f t="shared" ref="J6:J27" si="2">IF(H6=0,0,I6/H6)</f>
        <v>0.5978577130226802</v>
      </c>
      <c r="K6" s="26">
        <v>506869192</v>
      </c>
      <c r="L6" s="26">
        <v>287168660.64999998</v>
      </c>
      <c r="M6" s="25">
        <f t="shared" ref="M6:M27" si="3">IF(K6=0,0,L6/K6)</f>
        <v>0.56655378780646026</v>
      </c>
      <c r="N6" s="26">
        <v>141373915.31999999</v>
      </c>
      <c r="O6" s="26">
        <v>78989864.680000007</v>
      </c>
      <c r="P6" s="25">
        <f t="shared" ref="P6:P27" si="4">IF(N6=0,0,O6/N6)</f>
        <v>0.55873012005932188</v>
      </c>
      <c r="Q6" s="26">
        <v>101829622</v>
      </c>
      <c r="R6" s="26">
        <v>59532757.140000001</v>
      </c>
      <c r="S6" s="25">
        <f t="shared" ref="S6:S27" si="5">IF(Q6=0,0,R6/Q6)</f>
        <v>0.58463103339419253</v>
      </c>
      <c r="T6" s="26">
        <v>632067808.59000003</v>
      </c>
      <c r="U6" s="26">
        <v>345597588.23000002</v>
      </c>
      <c r="V6" s="25">
        <f t="shared" ref="V6:V27" si="6">IF(T6=0,0,U6/T6)</f>
        <v>0.54677296254170871</v>
      </c>
      <c r="W6" s="26">
        <v>87386448.560000002</v>
      </c>
      <c r="X6" s="26">
        <v>45667035.280000001</v>
      </c>
      <c r="Y6" s="25">
        <f t="shared" ref="Y6:Y27" si="7">IF(W6=0,0,X6/W6)</f>
        <v>0.522587152041598</v>
      </c>
      <c r="Z6" s="26">
        <v>383195871.83999997</v>
      </c>
      <c r="AA6" s="26">
        <v>195938436.21000001</v>
      </c>
      <c r="AB6" s="25">
        <f t="shared" ref="AB6:AB27" si="8">IF(Z6=0,0,AA6/Z6)</f>
        <v>0.51132710608065313</v>
      </c>
      <c r="AC6" s="26">
        <v>359639486.5</v>
      </c>
      <c r="AD6" s="26">
        <v>195164391.05000001</v>
      </c>
      <c r="AE6" s="25">
        <f t="shared" ref="AE6:AE27" si="9">IF(AC6=0,0,AD6/AC6)</f>
        <v>0.5426667492753191</v>
      </c>
      <c r="AF6" s="26">
        <v>61126288</v>
      </c>
      <c r="AG6" s="26">
        <v>32478939.41</v>
      </c>
      <c r="AH6" s="25">
        <f t="shared" ref="AH6:AH27" si="10">IF(AF6=0,0,AG6/AF6)</f>
        <v>0.5313415957795441</v>
      </c>
      <c r="AI6" s="26">
        <v>378909466</v>
      </c>
      <c r="AJ6" s="26">
        <v>229307381.75999999</v>
      </c>
      <c r="AK6" s="11">
        <f t="shared" ref="AK6:AK27" si="11">IF(AI6=0,0,AJ6/AI6)</f>
        <v>0.60517723186150219</v>
      </c>
      <c r="AL6" s="26">
        <v>744459883.32000005</v>
      </c>
      <c r="AM6" s="26">
        <v>425222658</v>
      </c>
      <c r="AN6" s="12">
        <f t="shared" ref="AN6:AN27" si="12">IF(AL6=0,0,AM6/AL6)</f>
        <v>0.57118276958547876</v>
      </c>
      <c r="AO6" s="26">
        <v>213574894</v>
      </c>
      <c r="AP6" s="26">
        <v>90184995.129999995</v>
      </c>
      <c r="AQ6" s="12">
        <f t="shared" ref="AQ6:AQ27" si="13">IF(AO6=0,0,AP6/AO6)</f>
        <v>0.42226402851451256</v>
      </c>
      <c r="AR6" s="26">
        <v>109243761</v>
      </c>
      <c r="AS6" s="26">
        <v>61287965.020000003</v>
      </c>
      <c r="AT6" s="12">
        <f t="shared" ref="AT6:AT27" si="14">IF(AR6=0,0,AS6/AR6)</f>
        <v>0.56102027666367149</v>
      </c>
      <c r="AU6" s="26">
        <v>120961957</v>
      </c>
      <c r="AV6" s="26">
        <v>60898426.969999999</v>
      </c>
      <c r="AW6" s="12">
        <f t="shared" ref="AW6:AW27" si="15">IF(AU6=0,0,AV6/AU6)</f>
        <v>0.50345107238964393</v>
      </c>
      <c r="AX6" s="26">
        <v>161622406</v>
      </c>
      <c r="AY6" s="26">
        <v>91408376.780000001</v>
      </c>
      <c r="AZ6" s="12">
        <f t="shared" ref="AZ6:AZ27" si="16">IF(AX6=0,0,AY6/AX6)</f>
        <v>0.56556747942485153</v>
      </c>
      <c r="BA6" s="26">
        <v>89796726</v>
      </c>
      <c r="BB6" s="26">
        <v>63434703.399999999</v>
      </c>
      <c r="BC6" s="12">
        <f t="shared" ref="BC6:BC27" si="17">IF(BA6=0,0,BB6/BA6)</f>
        <v>0.70642557057147048</v>
      </c>
      <c r="BD6" s="26">
        <v>306729714.94999999</v>
      </c>
      <c r="BE6" s="26">
        <v>163916799.66</v>
      </c>
      <c r="BF6" s="12">
        <f t="shared" ref="BF6:BF27" si="18">IF(BD6=0,0,BE6/BD6)</f>
        <v>0.53440143445743449</v>
      </c>
      <c r="BG6" s="26">
        <v>272087500</v>
      </c>
      <c r="BH6" s="26">
        <v>119908125.03</v>
      </c>
      <c r="BI6" s="12">
        <f t="shared" ref="BI6:BI27" si="19">IF(BG6=0,0,BH6/BG6)</f>
        <v>0.44069692665043414</v>
      </c>
      <c r="BJ6" s="26">
        <v>66346532.420000002</v>
      </c>
      <c r="BK6" s="26">
        <v>37891115.18</v>
      </c>
      <c r="BL6" s="12">
        <f t="shared" ref="BL6:BL27" si="20">IF(BJ6=0,0,BK6/BJ6)</f>
        <v>0.57110920191177639</v>
      </c>
      <c r="BM6" s="26">
        <v>222136943.25999999</v>
      </c>
      <c r="BN6" s="26">
        <v>121339095.73999999</v>
      </c>
      <c r="BO6" s="12">
        <f t="shared" ref="BO6:BO27" si="21">IF(BM6=0,0,BN6/BM6)</f>
        <v>0.5462355516343752</v>
      </c>
      <c r="BP6" s="26">
        <v>101760623</v>
      </c>
      <c r="BQ6" s="26">
        <v>61869491.329999998</v>
      </c>
      <c r="BR6" s="12">
        <f t="shared" ref="BR6:BR27" si="22">IF(BP6=0,0,BQ6/BP6)</f>
        <v>0.60799049284515483</v>
      </c>
      <c r="BS6" s="26">
        <v>163673921.38999999</v>
      </c>
      <c r="BT6" s="26">
        <v>85529965.260000005</v>
      </c>
      <c r="BU6" s="12">
        <f t="shared" ref="BU6:BU27" si="23">IF(BS6=0,0,BT6/BS6)</f>
        <v>0.52256318253779943</v>
      </c>
      <c r="BV6" s="26">
        <v>1720524000</v>
      </c>
      <c r="BW6" s="26">
        <v>1082276018.8299999</v>
      </c>
      <c r="BX6" s="25">
        <f t="shared" ref="BX6:BX27" si="24">IF(BV6=0,0,BW6/BV6)</f>
        <v>0.62903860616300611</v>
      </c>
      <c r="BY6" s="24">
        <v>4218284888.0999999</v>
      </c>
      <c r="BZ6" s="24">
        <v>2561475279.8400002</v>
      </c>
      <c r="CA6" s="12">
        <f t="shared" ref="CA6:CA27" si="25">IF(BY6=0,0,BZ6/BY6)</f>
        <v>0.60723145728399108</v>
      </c>
      <c r="CB6" s="3">
        <f>B6+E6+H6+K6+N6+Q6+T6+W6+Z6+AC6+AF6+AI6+AL6+AO6+AR6+AU6+AX6+BA6+BD6+BG6+BJ6+BM6+BP6+BS6+BV6+BY6</f>
        <v>12576469141.82</v>
      </c>
      <c r="CC6" s="3">
        <f>C6+F6+I6+L6+O6+R6+U6+X6+AA6+AD6+AG6+AJ6+AM6+AP6+AS6+AV6+AY6+BB6+BE6+BH6+BK6+BN6+BQ6+BT6+BW6+BZ6</f>
        <v>7326949296.8600006</v>
      </c>
      <c r="CD6" s="19">
        <f t="shared" ref="CD6:CD27" si="26">IF(CB6=0,0,CC6/CB6)</f>
        <v>0.58259191942005462</v>
      </c>
      <c r="CF6" s="27"/>
      <c r="CG6" s="27"/>
      <c r="CH6" s="23"/>
      <c r="CI6" s="23"/>
    </row>
    <row r="7" spans="1:87" ht="31.5" x14ac:dyDescent="0.2">
      <c r="A7" s="5" t="s">
        <v>29</v>
      </c>
      <c r="B7" s="24">
        <v>0</v>
      </c>
      <c r="C7" s="24">
        <v>0</v>
      </c>
      <c r="D7" s="25">
        <f t="shared" si="0"/>
        <v>0</v>
      </c>
      <c r="E7" s="26">
        <v>25447880</v>
      </c>
      <c r="F7" s="26">
        <v>14844630</v>
      </c>
      <c r="G7" s="25">
        <f t="shared" si="1"/>
        <v>0.58333464320014083</v>
      </c>
      <c r="H7" s="26">
        <v>0</v>
      </c>
      <c r="I7" s="26">
        <v>0</v>
      </c>
      <c r="J7" s="25">
        <f t="shared" si="2"/>
        <v>0</v>
      </c>
      <c r="K7" s="26">
        <v>0</v>
      </c>
      <c r="L7" s="26">
        <v>0</v>
      </c>
      <c r="M7" s="25">
        <f t="shared" si="3"/>
        <v>0</v>
      </c>
      <c r="N7" s="26">
        <v>14383008</v>
      </c>
      <c r="O7" s="26">
        <v>8390154</v>
      </c>
      <c r="P7" s="25">
        <f t="shared" si="4"/>
        <v>0.58333792208138935</v>
      </c>
      <c r="Q7" s="26">
        <v>41164842</v>
      </c>
      <c r="R7" s="26">
        <v>24012861</v>
      </c>
      <c r="S7" s="25">
        <f t="shared" si="5"/>
        <v>0.5833342200123105</v>
      </c>
      <c r="T7" s="26">
        <v>0</v>
      </c>
      <c r="U7" s="26">
        <v>0</v>
      </c>
      <c r="V7" s="25">
        <f t="shared" si="6"/>
        <v>0</v>
      </c>
      <c r="W7" s="26">
        <v>17599904</v>
      </c>
      <c r="X7" s="26">
        <v>10266642</v>
      </c>
      <c r="Y7" s="25">
        <f t="shared" si="7"/>
        <v>0.58333511364607449</v>
      </c>
      <c r="Z7" s="26">
        <v>0</v>
      </c>
      <c r="AA7" s="26">
        <v>0</v>
      </c>
      <c r="AB7" s="25">
        <f t="shared" si="8"/>
        <v>0</v>
      </c>
      <c r="AC7" s="26">
        <v>0</v>
      </c>
      <c r="AD7" s="26">
        <v>0</v>
      </c>
      <c r="AE7" s="25">
        <f t="shared" si="9"/>
        <v>0</v>
      </c>
      <c r="AF7" s="26">
        <v>48168963</v>
      </c>
      <c r="AG7" s="26">
        <v>32112711</v>
      </c>
      <c r="AH7" s="25">
        <f t="shared" si="10"/>
        <v>0.66666809912432623</v>
      </c>
      <c r="AI7" s="26">
        <v>0</v>
      </c>
      <c r="AJ7" s="26">
        <v>0</v>
      </c>
      <c r="AK7" s="11">
        <f t="shared" si="11"/>
        <v>0</v>
      </c>
      <c r="AL7" s="26">
        <v>0</v>
      </c>
      <c r="AM7" s="26">
        <v>0</v>
      </c>
      <c r="AN7" s="12">
        <f t="shared" si="12"/>
        <v>0</v>
      </c>
      <c r="AO7" s="26">
        <v>0</v>
      </c>
      <c r="AP7" s="26">
        <v>0</v>
      </c>
      <c r="AQ7" s="12">
        <f t="shared" si="13"/>
        <v>0</v>
      </c>
      <c r="AR7" s="26">
        <v>51736407</v>
      </c>
      <c r="AS7" s="26">
        <v>30179603</v>
      </c>
      <c r="AT7" s="12">
        <f t="shared" si="14"/>
        <v>0.58333395668547294</v>
      </c>
      <c r="AU7" s="26">
        <v>52916241</v>
      </c>
      <c r="AV7" s="26">
        <v>30867841</v>
      </c>
      <c r="AW7" s="12">
        <f t="shared" si="15"/>
        <v>0.58333397113373942</v>
      </c>
      <c r="AX7" s="26">
        <v>5341106</v>
      </c>
      <c r="AY7" s="26">
        <v>3115683</v>
      </c>
      <c r="AZ7" s="12">
        <f t="shared" si="16"/>
        <v>0.58334041676012416</v>
      </c>
      <c r="BA7" s="26">
        <v>29433109</v>
      </c>
      <c r="BB7" s="26">
        <v>17169344</v>
      </c>
      <c r="BC7" s="12">
        <f t="shared" si="17"/>
        <v>0.58333436675004324</v>
      </c>
      <c r="BD7" s="26">
        <v>0</v>
      </c>
      <c r="BE7" s="26">
        <v>0</v>
      </c>
      <c r="BF7" s="12">
        <f t="shared" si="18"/>
        <v>0</v>
      </c>
      <c r="BG7" s="26">
        <v>0</v>
      </c>
      <c r="BH7" s="26">
        <v>0</v>
      </c>
      <c r="BI7" s="25">
        <f t="shared" si="19"/>
        <v>0</v>
      </c>
      <c r="BJ7" s="26">
        <v>32413958</v>
      </c>
      <c r="BK7" s="26">
        <v>18908169</v>
      </c>
      <c r="BL7" s="12">
        <f t="shared" si="20"/>
        <v>0.58333416116600134</v>
      </c>
      <c r="BM7" s="26">
        <v>7784152</v>
      </c>
      <c r="BN7" s="26">
        <v>4540786</v>
      </c>
      <c r="BO7" s="25">
        <f t="shared" si="21"/>
        <v>0.58333727296178184</v>
      </c>
      <c r="BP7" s="26">
        <v>37493290</v>
      </c>
      <c r="BQ7" s="26">
        <v>21871121</v>
      </c>
      <c r="BR7" s="12">
        <f t="shared" si="22"/>
        <v>0.58333427127894089</v>
      </c>
      <c r="BS7" s="26">
        <v>3841451</v>
      </c>
      <c r="BT7" s="26">
        <v>3841451</v>
      </c>
      <c r="BU7" s="12">
        <f t="shared" si="23"/>
        <v>1</v>
      </c>
      <c r="BV7" s="26">
        <v>0</v>
      </c>
      <c r="BW7" s="26">
        <v>0</v>
      </c>
      <c r="BX7" s="25">
        <f t="shared" si="24"/>
        <v>0</v>
      </c>
      <c r="BY7" s="24">
        <v>363211479</v>
      </c>
      <c r="BZ7" s="24">
        <v>363211479</v>
      </c>
      <c r="CA7" s="12">
        <f t="shared" si="25"/>
        <v>1</v>
      </c>
      <c r="CB7" s="3">
        <f>B7+E7+H7+K7+N7+Q7+T7+W7+Z7+AC7+AF7+AI7+AL7+AO7+AR7+AU7+AX7+BA7+BD7+BG7+BJ7+BM7+BP7+BS7+BV7+BY7</f>
        <v>730935790</v>
      </c>
      <c r="CC7" s="3">
        <f t="shared" ref="CC7:CC12" si="27">BZ7+BW7+BT7+BQ7+BN7+BK7+BH7+BE7+BB7+AY7+AV7+AS7+AP7+AM7+AJ7+AG7+AD7+AA7+X7+U7+R7+O7+L7+I7+F7+C7</f>
        <v>583332475</v>
      </c>
      <c r="CD7" s="19">
        <f t="shared" si="26"/>
        <v>0.79806254253879128</v>
      </c>
      <c r="CF7" s="27"/>
      <c r="CG7" s="27"/>
      <c r="CH7" s="23"/>
      <c r="CI7" s="23"/>
    </row>
    <row r="8" spans="1:87" ht="47.25" x14ac:dyDescent="0.2">
      <c r="A8" s="5" t="s">
        <v>30</v>
      </c>
      <c r="B8" s="24">
        <v>263229178.41</v>
      </c>
      <c r="C8" s="24">
        <v>110446337.66</v>
      </c>
      <c r="D8" s="25">
        <f t="shared" si="0"/>
        <v>0.41958242747683239</v>
      </c>
      <c r="E8" s="26">
        <v>6373138.5</v>
      </c>
      <c r="F8" s="26">
        <v>5653138.5</v>
      </c>
      <c r="G8" s="25">
        <f t="shared" si="1"/>
        <v>0.88702583507325317</v>
      </c>
      <c r="H8" s="26">
        <v>217604553.56999999</v>
      </c>
      <c r="I8" s="26">
        <v>141695290.06</v>
      </c>
      <c r="J8" s="25">
        <f t="shared" si="2"/>
        <v>0.65115958161426446</v>
      </c>
      <c r="K8" s="26">
        <v>262854542.5</v>
      </c>
      <c r="L8" s="26">
        <v>204132322.96000001</v>
      </c>
      <c r="M8" s="25">
        <f t="shared" si="3"/>
        <v>0.77659804170970337</v>
      </c>
      <c r="N8" s="26">
        <v>25207560.25</v>
      </c>
      <c r="O8" s="26">
        <v>20248755.25</v>
      </c>
      <c r="P8" s="25">
        <f t="shared" si="4"/>
        <v>0.80328104144866619</v>
      </c>
      <c r="Q8" s="26">
        <v>9530490.4000000004</v>
      </c>
      <c r="R8" s="26">
        <v>6931527.4800000004</v>
      </c>
      <c r="S8" s="25">
        <f t="shared" si="5"/>
        <v>0.72730019013502178</v>
      </c>
      <c r="T8" s="26">
        <v>203473183.09</v>
      </c>
      <c r="U8" s="26">
        <v>182609984.09</v>
      </c>
      <c r="V8" s="25">
        <f t="shared" si="6"/>
        <v>0.89746462564173968</v>
      </c>
      <c r="W8" s="26">
        <v>11621075.279999999</v>
      </c>
      <c r="X8" s="26">
        <v>11081075.27</v>
      </c>
      <c r="Y8" s="25">
        <f t="shared" si="7"/>
        <v>0.95353269839587518</v>
      </c>
      <c r="Z8" s="26">
        <v>107179211.95999999</v>
      </c>
      <c r="AA8" s="26">
        <v>90708668.959999993</v>
      </c>
      <c r="AB8" s="25">
        <f t="shared" si="8"/>
        <v>0.84632707501015292</v>
      </c>
      <c r="AC8" s="26">
        <v>658938405.82000005</v>
      </c>
      <c r="AD8" s="26">
        <v>378689977.42000002</v>
      </c>
      <c r="AE8" s="25">
        <f t="shared" si="9"/>
        <v>0.57469707953772764</v>
      </c>
      <c r="AF8" s="26">
        <v>21565972.609999999</v>
      </c>
      <c r="AG8" s="26">
        <v>10345505.23</v>
      </c>
      <c r="AH8" s="25">
        <f t="shared" si="10"/>
        <v>0.47971428959354506</v>
      </c>
      <c r="AI8" s="26">
        <v>377908383.12</v>
      </c>
      <c r="AJ8" s="26">
        <v>321688731.06999999</v>
      </c>
      <c r="AK8" s="11">
        <f t="shared" si="11"/>
        <v>0.85123470512653809</v>
      </c>
      <c r="AL8" s="26">
        <v>312956205.83999997</v>
      </c>
      <c r="AM8" s="26">
        <v>297150481.31999999</v>
      </c>
      <c r="AN8" s="12">
        <f t="shared" si="12"/>
        <v>0.94949541109889124</v>
      </c>
      <c r="AO8" s="26">
        <v>48978113.68</v>
      </c>
      <c r="AP8" s="26">
        <v>26223515.68</v>
      </c>
      <c r="AQ8" s="12">
        <f t="shared" si="13"/>
        <v>0.53541293671153078</v>
      </c>
      <c r="AR8" s="26">
        <v>29167307.149999999</v>
      </c>
      <c r="AS8" s="26">
        <v>5152111.1500000004</v>
      </c>
      <c r="AT8" s="12">
        <f t="shared" si="14"/>
        <v>0.17663993194517447</v>
      </c>
      <c r="AU8" s="26">
        <v>19102362.34</v>
      </c>
      <c r="AV8" s="26">
        <v>17032362.34</v>
      </c>
      <c r="AW8" s="12">
        <f t="shared" si="15"/>
        <v>0.89163643934941716</v>
      </c>
      <c r="AX8" s="26">
        <v>49587875.390000001</v>
      </c>
      <c r="AY8" s="26">
        <v>39126454.469999999</v>
      </c>
      <c r="AZ8" s="12">
        <f t="shared" si="16"/>
        <v>0.78903268515291791</v>
      </c>
      <c r="BA8" s="26">
        <v>18973729.239999998</v>
      </c>
      <c r="BB8" s="26">
        <v>16463787.24</v>
      </c>
      <c r="BC8" s="12">
        <f t="shared" si="17"/>
        <v>0.86771488260153973</v>
      </c>
      <c r="BD8" s="26">
        <v>64264576.560000002</v>
      </c>
      <c r="BE8" s="26">
        <v>44221518.560000002</v>
      </c>
      <c r="BF8" s="12">
        <f t="shared" si="18"/>
        <v>0.68811654767090868</v>
      </c>
      <c r="BG8" s="26">
        <v>65094711.869999997</v>
      </c>
      <c r="BH8" s="26">
        <v>52868615.090000004</v>
      </c>
      <c r="BI8" s="12">
        <f t="shared" si="19"/>
        <v>0.81217987715474327</v>
      </c>
      <c r="BJ8" s="26">
        <v>15294289.77</v>
      </c>
      <c r="BK8" s="26">
        <v>6848002.7699999996</v>
      </c>
      <c r="BL8" s="12">
        <f t="shared" si="20"/>
        <v>0.44774898821601178</v>
      </c>
      <c r="BM8" s="26">
        <v>41315906.159999996</v>
      </c>
      <c r="BN8" s="26">
        <v>30000914.16</v>
      </c>
      <c r="BO8" s="12">
        <f t="shared" si="21"/>
        <v>0.72613472505766774</v>
      </c>
      <c r="BP8" s="26">
        <v>96519631</v>
      </c>
      <c r="BQ8" s="26">
        <v>86475391.019999996</v>
      </c>
      <c r="BR8" s="12">
        <f t="shared" si="22"/>
        <v>0.89593578139560015</v>
      </c>
      <c r="BS8" s="26">
        <v>18473832.739999998</v>
      </c>
      <c r="BT8" s="26">
        <v>11010455.74</v>
      </c>
      <c r="BU8" s="12">
        <f t="shared" si="23"/>
        <v>0.59600278377317395</v>
      </c>
      <c r="BV8" s="26">
        <v>88337110.700000003</v>
      </c>
      <c r="BW8" s="26">
        <v>85803877.700000003</v>
      </c>
      <c r="BX8" s="25">
        <f t="shared" si="24"/>
        <v>0.97132311686531081</v>
      </c>
      <c r="BY8" s="24">
        <v>1626694426.8599999</v>
      </c>
      <c r="BZ8" s="24">
        <v>563985208.11000001</v>
      </c>
      <c r="CA8" s="12">
        <f t="shared" si="25"/>
        <v>0.34670630131724117</v>
      </c>
      <c r="CB8" s="3">
        <f>B8+E8+H8+K8+N8+Q8+T8+W8+Z8+AC8+AF8+AI8+AL8+AO8+AR8+AU8+AX8+BA8+BD8+BG8+BJ8+BM8+BP8+BS8+BV8+BY8</f>
        <v>4660245774.8099995</v>
      </c>
      <c r="CC8" s="3">
        <f t="shared" si="27"/>
        <v>2766594009.3000002</v>
      </c>
      <c r="CD8" s="19">
        <f t="shared" si="26"/>
        <v>0.59365839120637276</v>
      </c>
      <c r="CF8" s="27"/>
      <c r="CG8" s="27"/>
      <c r="CH8" s="23"/>
      <c r="CI8" s="23"/>
    </row>
    <row r="9" spans="1:87" ht="47.25" x14ac:dyDescent="0.2">
      <c r="A9" s="5" t="s">
        <v>31</v>
      </c>
      <c r="B9" s="24">
        <v>368357002.13</v>
      </c>
      <c r="C9" s="24">
        <v>222367689.81</v>
      </c>
      <c r="D9" s="25">
        <f t="shared" si="0"/>
        <v>0.60367439338514961</v>
      </c>
      <c r="E9" s="26">
        <v>106099401</v>
      </c>
      <c r="F9" s="26">
        <v>65754028.969999999</v>
      </c>
      <c r="G9" s="25">
        <f t="shared" si="1"/>
        <v>0.61973986987918994</v>
      </c>
      <c r="H9" s="26">
        <v>780888591.40999997</v>
      </c>
      <c r="I9" s="26">
        <v>512331165.81999999</v>
      </c>
      <c r="J9" s="25">
        <f t="shared" si="2"/>
        <v>0.65608740024606682</v>
      </c>
      <c r="K9" s="26">
        <v>671439586</v>
      </c>
      <c r="L9" s="26">
        <v>435709156.54000002</v>
      </c>
      <c r="M9" s="25">
        <f t="shared" si="3"/>
        <v>0.64891788572620746</v>
      </c>
      <c r="N9" s="26">
        <v>251289002.66999999</v>
      </c>
      <c r="O9" s="26">
        <v>155758874.05000001</v>
      </c>
      <c r="P9" s="25">
        <f t="shared" si="4"/>
        <v>0.61983959661994081</v>
      </c>
      <c r="Q9" s="26">
        <v>210681569.99000001</v>
      </c>
      <c r="R9" s="26">
        <v>136343233.03</v>
      </c>
      <c r="S9" s="25">
        <f t="shared" si="5"/>
        <v>0.64715310900935252</v>
      </c>
      <c r="T9" s="26">
        <v>581405162</v>
      </c>
      <c r="U9" s="26">
        <v>389803525.01999998</v>
      </c>
      <c r="V9" s="25">
        <f t="shared" si="6"/>
        <v>0.67045074673760807</v>
      </c>
      <c r="W9" s="26">
        <v>118496371.91</v>
      </c>
      <c r="X9" s="26">
        <v>77030566.700000003</v>
      </c>
      <c r="Y9" s="25">
        <f t="shared" si="7"/>
        <v>0.65006687933455065</v>
      </c>
      <c r="Z9" s="26">
        <v>567545489</v>
      </c>
      <c r="AA9" s="26">
        <v>369056247.07999998</v>
      </c>
      <c r="AB9" s="25">
        <f t="shared" si="8"/>
        <v>0.650267254753918</v>
      </c>
      <c r="AC9" s="26">
        <v>556625349.5</v>
      </c>
      <c r="AD9" s="26">
        <v>367173001.07999998</v>
      </c>
      <c r="AE9" s="25">
        <f t="shared" si="9"/>
        <v>0.65964117769666897</v>
      </c>
      <c r="AF9" s="26">
        <v>179231215</v>
      </c>
      <c r="AG9" s="26">
        <v>115858181.13</v>
      </c>
      <c r="AH9" s="25">
        <f t="shared" si="10"/>
        <v>0.6464174286270391</v>
      </c>
      <c r="AI9" s="26">
        <v>960497089</v>
      </c>
      <c r="AJ9" s="26">
        <v>549576763.85000002</v>
      </c>
      <c r="AK9" s="11">
        <f t="shared" si="11"/>
        <v>0.57217952052533505</v>
      </c>
      <c r="AL9" s="26">
        <v>815506297</v>
      </c>
      <c r="AM9" s="26">
        <v>542884796.84000003</v>
      </c>
      <c r="AN9" s="12">
        <f t="shared" si="12"/>
        <v>0.66570276506399562</v>
      </c>
      <c r="AO9" s="26">
        <v>190561368.38</v>
      </c>
      <c r="AP9" s="26">
        <v>125746060.27</v>
      </c>
      <c r="AQ9" s="12">
        <f t="shared" si="13"/>
        <v>0.65987173234004459</v>
      </c>
      <c r="AR9" s="26">
        <v>188730728</v>
      </c>
      <c r="AS9" s="26">
        <v>117326700.93000001</v>
      </c>
      <c r="AT9" s="12">
        <f t="shared" si="14"/>
        <v>0.62166188926055543</v>
      </c>
      <c r="AU9" s="26">
        <v>137897802</v>
      </c>
      <c r="AV9" s="26">
        <v>94714651.090000004</v>
      </c>
      <c r="AW9" s="12">
        <f t="shared" si="15"/>
        <v>0.68684670615707133</v>
      </c>
      <c r="AX9" s="26">
        <v>224344481</v>
      </c>
      <c r="AY9" s="26">
        <v>142026945.28999999</v>
      </c>
      <c r="AZ9" s="12">
        <f t="shared" si="16"/>
        <v>0.63307528073311503</v>
      </c>
      <c r="BA9" s="26">
        <v>120015837</v>
      </c>
      <c r="BB9" s="26">
        <v>77136821.590000004</v>
      </c>
      <c r="BC9" s="12">
        <f t="shared" si="17"/>
        <v>0.64272202334430251</v>
      </c>
      <c r="BD9" s="26">
        <v>339383046</v>
      </c>
      <c r="BE9" s="26">
        <v>229946646.00999999</v>
      </c>
      <c r="BF9" s="12">
        <f t="shared" si="18"/>
        <v>0.67754311454320548</v>
      </c>
      <c r="BG9" s="26">
        <v>213963382</v>
      </c>
      <c r="BH9" s="26">
        <v>143982216.24000001</v>
      </c>
      <c r="BI9" s="12">
        <f t="shared" si="19"/>
        <v>0.67292924094834139</v>
      </c>
      <c r="BJ9" s="26">
        <v>175784076</v>
      </c>
      <c r="BK9" s="26">
        <v>95011193.269999996</v>
      </c>
      <c r="BL9" s="12">
        <f t="shared" si="20"/>
        <v>0.54049943221250596</v>
      </c>
      <c r="BM9" s="26">
        <v>279960330.68000001</v>
      </c>
      <c r="BN9" s="26">
        <v>177549838.44</v>
      </c>
      <c r="BO9" s="12">
        <f t="shared" si="21"/>
        <v>0.63419641635922641</v>
      </c>
      <c r="BP9" s="26">
        <v>235011628</v>
      </c>
      <c r="BQ9" s="26">
        <v>149763281.34999999</v>
      </c>
      <c r="BR9" s="12">
        <f t="shared" si="22"/>
        <v>0.63725902681717517</v>
      </c>
      <c r="BS9" s="26">
        <v>178886535</v>
      </c>
      <c r="BT9" s="26">
        <v>117472813.25</v>
      </c>
      <c r="BU9" s="12">
        <f t="shared" si="23"/>
        <v>0.65668896348179584</v>
      </c>
      <c r="BV9" s="26">
        <v>1387375357.72</v>
      </c>
      <c r="BW9" s="26">
        <v>923061258.12</v>
      </c>
      <c r="BX9" s="25">
        <f t="shared" si="24"/>
        <v>0.66532914325143444</v>
      </c>
      <c r="BY9" s="24">
        <v>3780606603</v>
      </c>
      <c r="BZ9" s="24">
        <v>2511432997.9200001</v>
      </c>
      <c r="CA9" s="12">
        <f t="shared" si="25"/>
        <v>0.66429366015684332</v>
      </c>
      <c r="CB9" s="3">
        <f>B9+E9+H9+K9+N9+Q9+T9+W9+Z9+AC9+AF9+AI9+AL9+AO9+AR9+AU9+AX9+BA9+BD9+BG9+BJ9+BM9+BP9+BS9+BV9+BY9</f>
        <v>13620583301.389999</v>
      </c>
      <c r="CC9" s="3">
        <f t="shared" si="27"/>
        <v>8844818653.6900005</v>
      </c>
      <c r="CD9" s="19">
        <f t="shared" si="26"/>
        <v>0.64937150325914272</v>
      </c>
      <c r="CF9" s="27"/>
      <c r="CG9" s="27"/>
      <c r="CH9" s="23"/>
      <c r="CI9" s="23"/>
    </row>
    <row r="10" spans="1:87" ht="31.5" x14ac:dyDescent="0.2">
      <c r="A10" s="5" t="s">
        <v>50</v>
      </c>
      <c r="B10" s="24">
        <v>9067807</v>
      </c>
      <c r="C10" s="24">
        <v>6976250.7999999998</v>
      </c>
      <c r="D10" s="25">
        <f t="shared" si="0"/>
        <v>0.76934266465971324</v>
      </c>
      <c r="E10" s="26">
        <v>5517340.5999999996</v>
      </c>
      <c r="F10" s="26">
        <v>4743735.33</v>
      </c>
      <c r="G10" s="25">
        <f t="shared" si="1"/>
        <v>0.85978656637583706</v>
      </c>
      <c r="H10" s="26">
        <v>46934605.990000002</v>
      </c>
      <c r="I10" s="26">
        <v>17926837.949999999</v>
      </c>
      <c r="J10" s="25">
        <f t="shared" si="2"/>
        <v>0.38195351962301621</v>
      </c>
      <c r="K10" s="26">
        <v>36248703.5</v>
      </c>
      <c r="L10" s="26">
        <v>27489423.210000001</v>
      </c>
      <c r="M10" s="25">
        <f t="shared" si="3"/>
        <v>0.7583560391339238</v>
      </c>
      <c r="N10" s="26">
        <v>58913110</v>
      </c>
      <c r="O10" s="26">
        <v>56817583.200000003</v>
      </c>
      <c r="P10" s="25">
        <f t="shared" si="4"/>
        <v>0.96443021256219541</v>
      </c>
      <c r="Q10" s="26">
        <v>25431691.399999999</v>
      </c>
      <c r="R10" s="26">
        <v>24136649.25</v>
      </c>
      <c r="S10" s="25">
        <f t="shared" si="5"/>
        <v>0.94907762407025753</v>
      </c>
      <c r="T10" s="26">
        <v>20141015</v>
      </c>
      <c r="U10" s="26">
        <v>8217348.6399999997</v>
      </c>
      <c r="V10" s="25">
        <f t="shared" si="6"/>
        <v>0.40799079093084434</v>
      </c>
      <c r="W10" s="26">
        <v>3277212.78</v>
      </c>
      <c r="X10" s="26">
        <v>1854913.64</v>
      </c>
      <c r="Y10" s="25">
        <f t="shared" si="7"/>
        <v>0.56600341952773658</v>
      </c>
      <c r="Z10" s="26">
        <v>11588897</v>
      </c>
      <c r="AA10" s="26">
        <v>3196307.66</v>
      </c>
      <c r="AB10" s="25">
        <f t="shared" si="8"/>
        <v>0.27580775461202217</v>
      </c>
      <c r="AC10" s="26">
        <v>33785174</v>
      </c>
      <c r="AD10" s="26">
        <v>25110741.82</v>
      </c>
      <c r="AE10" s="25">
        <f t="shared" si="9"/>
        <v>0.74324737294530441</v>
      </c>
      <c r="AF10" s="26">
        <v>37965996.369999997</v>
      </c>
      <c r="AG10" s="26">
        <v>36593195.469999999</v>
      </c>
      <c r="AH10" s="25">
        <f t="shared" si="10"/>
        <v>0.96384130455523198</v>
      </c>
      <c r="AI10" s="26">
        <v>44489447</v>
      </c>
      <c r="AJ10" s="26">
        <v>33690090.549999997</v>
      </c>
      <c r="AK10" s="25">
        <f t="shared" si="11"/>
        <v>0.75726026781137556</v>
      </c>
      <c r="AL10" s="26">
        <v>45135162.740000002</v>
      </c>
      <c r="AM10" s="26">
        <v>20932972.25</v>
      </c>
      <c r="AN10" s="25">
        <f t="shared" si="12"/>
        <v>0.46378413146716391</v>
      </c>
      <c r="AO10" s="26">
        <v>4010141</v>
      </c>
      <c r="AP10" s="26">
        <v>1341521.93</v>
      </c>
      <c r="AQ10" s="25">
        <f t="shared" si="13"/>
        <v>0.3345323593359934</v>
      </c>
      <c r="AR10" s="26">
        <v>38050003.149999999</v>
      </c>
      <c r="AS10" s="26">
        <v>35686274.630000003</v>
      </c>
      <c r="AT10" s="25">
        <f t="shared" si="14"/>
        <v>0.93787836204160746</v>
      </c>
      <c r="AU10" s="26">
        <v>19089623.420000002</v>
      </c>
      <c r="AV10" s="26">
        <v>17620825.559999999</v>
      </c>
      <c r="AW10" s="25">
        <f t="shared" si="15"/>
        <v>0.92305778759044776</v>
      </c>
      <c r="AX10" s="26">
        <v>69235810</v>
      </c>
      <c r="AY10" s="26">
        <v>67201321.140000001</v>
      </c>
      <c r="AZ10" s="25">
        <f t="shared" si="16"/>
        <v>0.97061507823769233</v>
      </c>
      <c r="BA10" s="26">
        <v>2139956</v>
      </c>
      <c r="BB10" s="26">
        <v>1128975.6599999999</v>
      </c>
      <c r="BC10" s="25">
        <f t="shared" si="17"/>
        <v>0.52756956685090717</v>
      </c>
      <c r="BD10" s="26">
        <v>8540542</v>
      </c>
      <c r="BE10" s="26">
        <v>4575623.6900000004</v>
      </c>
      <c r="BF10" s="25">
        <f t="shared" si="18"/>
        <v>0.53575331518772462</v>
      </c>
      <c r="BG10" s="26">
        <v>5710448</v>
      </c>
      <c r="BH10" s="26">
        <v>1875303.75</v>
      </c>
      <c r="BI10" s="25">
        <f t="shared" si="19"/>
        <v>0.32839870882284544</v>
      </c>
      <c r="BJ10" s="26">
        <v>651848</v>
      </c>
      <c r="BK10" s="26">
        <v>213528</v>
      </c>
      <c r="BL10" s="25">
        <f t="shared" si="20"/>
        <v>0.32757329929676859</v>
      </c>
      <c r="BM10" s="26">
        <v>30896202.359999999</v>
      </c>
      <c r="BN10" s="26">
        <v>17072596.760000002</v>
      </c>
      <c r="BO10" s="25">
        <f t="shared" si="21"/>
        <v>0.55257913451858953</v>
      </c>
      <c r="BP10" s="26">
        <v>11591780</v>
      </c>
      <c r="BQ10" s="26">
        <v>10371669.41</v>
      </c>
      <c r="BR10" s="25">
        <f t="shared" si="22"/>
        <v>0.89474346562822971</v>
      </c>
      <c r="BS10" s="26">
        <v>11880373</v>
      </c>
      <c r="BT10" s="26">
        <v>9299391.5299999993</v>
      </c>
      <c r="BU10" s="12">
        <f t="shared" si="23"/>
        <v>0.78275248849510026</v>
      </c>
      <c r="BV10" s="26">
        <v>54946547</v>
      </c>
      <c r="BW10" s="26">
        <v>16438703.029999999</v>
      </c>
      <c r="BX10" s="25">
        <f t="shared" si="24"/>
        <v>0.29917627089469334</v>
      </c>
      <c r="BY10" s="24">
        <v>160932195</v>
      </c>
      <c r="BZ10" s="24">
        <v>53667528.159999996</v>
      </c>
      <c r="CA10" s="12">
        <f t="shared" si="25"/>
        <v>0.33347912864793772</v>
      </c>
      <c r="CB10" s="3">
        <f>B10+E10+H10+K10+N10+Q10+T10+W10+Z10+AC10+AF10+AI10+AL10+AO10+AR10+AU10+AX10+BA10+BD10+BG10+BJ10+BM10+BP10+BS10+BV10+BY10</f>
        <v>796171632.30999994</v>
      </c>
      <c r="CC10" s="3">
        <f t="shared" si="27"/>
        <v>504179313.01999992</v>
      </c>
      <c r="CD10" s="19">
        <f t="shared" si="26"/>
        <v>0.63325455537417474</v>
      </c>
      <c r="CF10" s="27"/>
      <c r="CG10" s="27"/>
      <c r="CH10" s="23"/>
      <c r="CI10" s="27"/>
    </row>
    <row r="11" spans="1:87" ht="31.5" x14ac:dyDescent="0.2">
      <c r="A11" s="5" t="s">
        <v>32</v>
      </c>
      <c r="B11" s="24">
        <v>19980</v>
      </c>
      <c r="C11" s="24">
        <v>19980</v>
      </c>
      <c r="D11" s="25">
        <f t="shared" si="0"/>
        <v>1</v>
      </c>
      <c r="E11" s="26">
        <v>0</v>
      </c>
      <c r="F11" s="26">
        <v>0</v>
      </c>
      <c r="G11" s="25">
        <f t="shared" si="1"/>
        <v>0</v>
      </c>
      <c r="H11" s="26">
        <v>2203470</v>
      </c>
      <c r="I11" s="26">
        <v>1488760</v>
      </c>
      <c r="J11" s="25">
        <f t="shared" si="2"/>
        <v>0.67564341697413621</v>
      </c>
      <c r="K11" s="26">
        <v>569760</v>
      </c>
      <c r="L11" s="26">
        <v>569760</v>
      </c>
      <c r="M11" s="25">
        <f t="shared" si="3"/>
        <v>1</v>
      </c>
      <c r="N11" s="26">
        <v>21075148</v>
      </c>
      <c r="O11" s="26">
        <v>117030</v>
      </c>
      <c r="P11" s="25">
        <f t="shared" si="4"/>
        <v>5.5529859149743574E-3</v>
      </c>
      <c r="Q11" s="26">
        <v>0</v>
      </c>
      <c r="R11" s="26">
        <v>0</v>
      </c>
      <c r="S11" s="25">
        <f t="shared" si="5"/>
        <v>0</v>
      </c>
      <c r="T11" s="26">
        <v>520000</v>
      </c>
      <c r="U11" s="26">
        <v>1285000</v>
      </c>
      <c r="V11" s="25">
        <f t="shared" si="6"/>
        <v>2.4711538461538463</v>
      </c>
      <c r="W11" s="26">
        <v>435290</v>
      </c>
      <c r="X11" s="26">
        <v>268415</v>
      </c>
      <c r="Y11" s="25">
        <f t="shared" si="7"/>
        <v>0.61663488708676972</v>
      </c>
      <c r="Z11" s="26">
        <v>0</v>
      </c>
      <c r="AA11" s="26">
        <v>0</v>
      </c>
      <c r="AB11" s="25">
        <f t="shared" si="8"/>
        <v>0</v>
      </c>
      <c r="AC11" s="26">
        <v>697456</v>
      </c>
      <c r="AD11" s="26">
        <v>7220.09</v>
      </c>
      <c r="AE11" s="25">
        <f t="shared" si="9"/>
        <v>1.0352036544240785E-2</v>
      </c>
      <c r="AF11" s="26">
        <v>14281010.59</v>
      </c>
      <c r="AG11" s="26">
        <v>0</v>
      </c>
      <c r="AH11" s="25">
        <f t="shared" si="10"/>
        <v>0</v>
      </c>
      <c r="AI11" s="26">
        <v>27000000</v>
      </c>
      <c r="AJ11" s="26">
        <v>63000</v>
      </c>
      <c r="AK11" s="11">
        <f t="shared" si="11"/>
        <v>2.3333333333333335E-3</v>
      </c>
      <c r="AL11" s="26">
        <v>387211.65</v>
      </c>
      <c r="AM11" s="26">
        <v>389000</v>
      </c>
      <c r="AN11" s="12">
        <f t="shared" si="12"/>
        <v>1.0046185335591014</v>
      </c>
      <c r="AO11" s="26">
        <v>49559241</v>
      </c>
      <c r="AP11" s="26">
        <v>843700</v>
      </c>
      <c r="AQ11" s="25">
        <f t="shared" si="13"/>
        <v>1.7024070243529355E-2</v>
      </c>
      <c r="AR11" s="26">
        <v>657800</v>
      </c>
      <c r="AS11" s="26">
        <v>437231</v>
      </c>
      <c r="AT11" s="25">
        <f t="shared" si="14"/>
        <v>0.6646868349042262</v>
      </c>
      <c r="AU11" s="26">
        <v>13972711.130000001</v>
      </c>
      <c r="AV11" s="26">
        <v>89170</v>
      </c>
      <c r="AW11" s="12">
        <f t="shared" si="15"/>
        <v>6.3817250045732528E-3</v>
      </c>
      <c r="AX11" s="26">
        <v>22140000</v>
      </c>
      <c r="AY11" s="26">
        <v>1000</v>
      </c>
      <c r="AZ11" s="12">
        <f t="shared" si="16"/>
        <v>4.5167118337850047E-5</v>
      </c>
      <c r="BA11" s="26">
        <v>1300000</v>
      </c>
      <c r="BB11" s="26">
        <v>907812.94</v>
      </c>
      <c r="BC11" s="25">
        <f t="shared" si="17"/>
        <v>0.69831764615384606</v>
      </c>
      <c r="BD11" s="26">
        <v>19110282.879999999</v>
      </c>
      <c r="BE11" s="26">
        <v>870428.33</v>
      </c>
      <c r="BF11" s="12">
        <f t="shared" si="18"/>
        <v>4.5547642359127651E-2</v>
      </c>
      <c r="BG11" s="26">
        <v>159500</v>
      </c>
      <c r="BH11" s="26">
        <v>159500</v>
      </c>
      <c r="BI11" s="12">
        <f t="shared" si="19"/>
        <v>1</v>
      </c>
      <c r="BJ11" s="26">
        <v>7277949</v>
      </c>
      <c r="BK11" s="26">
        <v>2550</v>
      </c>
      <c r="BL11" s="25">
        <f t="shared" si="20"/>
        <v>3.503734362524387E-4</v>
      </c>
      <c r="BM11" s="26">
        <v>0</v>
      </c>
      <c r="BN11" s="26">
        <v>0</v>
      </c>
      <c r="BO11" s="25">
        <f t="shared" si="21"/>
        <v>0</v>
      </c>
      <c r="BP11" s="26">
        <v>30000000</v>
      </c>
      <c r="BQ11" s="26">
        <v>30000000</v>
      </c>
      <c r="BR11" s="25">
        <f t="shared" si="22"/>
        <v>1</v>
      </c>
      <c r="BS11" s="26">
        <v>119000</v>
      </c>
      <c r="BT11" s="26">
        <v>119000</v>
      </c>
      <c r="BU11" s="12">
        <f t="shared" si="23"/>
        <v>1</v>
      </c>
      <c r="BV11" s="26">
        <v>45916805.039999999</v>
      </c>
      <c r="BW11" s="26">
        <v>99000</v>
      </c>
      <c r="BX11" s="25">
        <f t="shared" si="24"/>
        <v>2.1560733573199849E-3</v>
      </c>
      <c r="BY11" s="24">
        <v>0</v>
      </c>
      <c r="BZ11" s="24">
        <v>6997.76</v>
      </c>
      <c r="CA11" s="12">
        <f t="shared" si="25"/>
        <v>0</v>
      </c>
      <c r="CB11" s="3">
        <f>B11+E11+H11+K11+N11+Q11+T11+W11+Z11+AC11+AF11+AI11+AL11+AO11+AR11+AU11+AX11+BA11+BD11+BG11+BJ11+BM11+BP11+BS11+BV11+BY11</f>
        <v>257402615.28999999</v>
      </c>
      <c r="CC11" s="3">
        <f t="shared" si="27"/>
        <v>37744555.120000005</v>
      </c>
      <c r="CD11" s="19">
        <f t="shared" si="26"/>
        <v>0.14663625339422248</v>
      </c>
      <c r="CF11" s="27"/>
      <c r="CG11" s="27"/>
      <c r="CH11" s="23"/>
      <c r="CI11" s="23"/>
    </row>
    <row r="12" spans="1:87" s="13" customFormat="1" ht="15.75" x14ac:dyDescent="0.25">
      <c r="A12" s="6" t="s">
        <v>33</v>
      </c>
      <c r="B12" s="28">
        <v>880809956.34000003</v>
      </c>
      <c r="C12" s="28">
        <v>462781364.88999999</v>
      </c>
      <c r="D12" s="16">
        <f t="shared" si="0"/>
        <v>0.52540432991127828</v>
      </c>
      <c r="E12" s="29">
        <v>197829846.09999999</v>
      </c>
      <c r="F12" s="29">
        <v>118298380.08</v>
      </c>
      <c r="G12" s="16">
        <f t="shared" si="1"/>
        <v>0.59798044841121678</v>
      </c>
      <c r="H12" s="29">
        <v>2163368737.3000002</v>
      </c>
      <c r="I12" s="29">
        <v>1340494142.3699999</v>
      </c>
      <c r="J12" s="16">
        <f t="shared" si="2"/>
        <v>0.61963276036012627</v>
      </c>
      <c r="K12" s="29">
        <v>1477769886.49</v>
      </c>
      <c r="L12" s="29">
        <v>954857425.85000002</v>
      </c>
      <c r="M12" s="16">
        <f t="shared" si="3"/>
        <v>0.64614757316376092</v>
      </c>
      <c r="N12" s="29">
        <v>512203244.24000001</v>
      </c>
      <c r="O12" s="29">
        <v>320283761.18000001</v>
      </c>
      <c r="P12" s="16">
        <f t="shared" si="4"/>
        <v>0.62530599870610459</v>
      </c>
      <c r="Q12" s="29">
        <v>387979570.20999998</v>
      </c>
      <c r="R12" s="29">
        <v>250298382.31999999</v>
      </c>
      <c r="S12" s="16">
        <f t="shared" si="5"/>
        <v>0.64513289239565397</v>
      </c>
      <c r="T12" s="29">
        <v>1436108803.6199999</v>
      </c>
      <c r="U12" s="29">
        <v>926015080.91999996</v>
      </c>
      <c r="V12" s="16">
        <f t="shared" si="6"/>
        <v>0.64480844249808478</v>
      </c>
      <c r="W12" s="29">
        <v>238816302.53</v>
      </c>
      <c r="X12" s="29">
        <v>146168647.88999999</v>
      </c>
      <c r="Y12" s="16">
        <f t="shared" si="7"/>
        <v>0.61205473136256405</v>
      </c>
      <c r="Z12" s="29">
        <v>1070508770.8</v>
      </c>
      <c r="AA12" s="29">
        <v>659898960.90999997</v>
      </c>
      <c r="AB12" s="16">
        <f t="shared" si="8"/>
        <v>0.61643489423898146</v>
      </c>
      <c r="AC12" s="29">
        <v>1609685871.8199999</v>
      </c>
      <c r="AD12" s="29">
        <v>964309992.97000003</v>
      </c>
      <c r="AE12" s="16">
        <f t="shared" si="9"/>
        <v>0.59906719059396218</v>
      </c>
      <c r="AF12" s="29">
        <v>362339445.56999999</v>
      </c>
      <c r="AG12" s="29">
        <v>227344216.84999999</v>
      </c>
      <c r="AH12" s="16">
        <f t="shared" si="10"/>
        <v>0.6274343564564504</v>
      </c>
      <c r="AI12" s="29">
        <v>1788804385.1199999</v>
      </c>
      <c r="AJ12" s="29">
        <v>1133379172.0799999</v>
      </c>
      <c r="AK12" s="16">
        <f t="shared" si="11"/>
        <v>0.63359592670272247</v>
      </c>
      <c r="AL12" s="29">
        <v>1822442696.0599999</v>
      </c>
      <c r="AM12" s="29">
        <v>1190577843.9200001</v>
      </c>
      <c r="AN12" s="16">
        <f t="shared" si="12"/>
        <v>0.65328684764352274</v>
      </c>
      <c r="AO12" s="29">
        <v>506683758.06</v>
      </c>
      <c r="AP12" s="29">
        <v>243763311.88999999</v>
      </c>
      <c r="AQ12" s="16">
        <f t="shared" si="13"/>
        <v>0.48109557097966865</v>
      </c>
      <c r="AR12" s="29">
        <v>417586006.30000001</v>
      </c>
      <c r="AS12" s="29">
        <v>250067385.72999999</v>
      </c>
      <c r="AT12" s="16">
        <f t="shared" si="14"/>
        <v>0.59884043516139251</v>
      </c>
      <c r="AU12" s="29">
        <v>363940696.88999999</v>
      </c>
      <c r="AV12" s="29">
        <v>217620003.91</v>
      </c>
      <c r="AW12" s="16">
        <f t="shared" si="15"/>
        <v>0.59795457273571961</v>
      </c>
      <c r="AX12" s="29">
        <v>532271678.38999999</v>
      </c>
      <c r="AY12" s="29">
        <v>342879780.68000001</v>
      </c>
      <c r="AZ12" s="16">
        <f t="shared" si="16"/>
        <v>0.64418189920818791</v>
      </c>
      <c r="BA12" s="29">
        <v>261659357.24000001</v>
      </c>
      <c r="BB12" s="29">
        <v>176241444.83000001</v>
      </c>
      <c r="BC12" s="16">
        <f t="shared" si="17"/>
        <v>0.67355299917039579</v>
      </c>
      <c r="BD12" s="29">
        <v>738028162.38999999</v>
      </c>
      <c r="BE12" s="29">
        <v>443531016.25</v>
      </c>
      <c r="BF12" s="16">
        <f t="shared" si="18"/>
        <v>0.60096760374792124</v>
      </c>
      <c r="BG12" s="29">
        <v>557015541.87</v>
      </c>
      <c r="BH12" s="29">
        <v>317195176.55000001</v>
      </c>
      <c r="BI12" s="16">
        <f t="shared" si="19"/>
        <v>0.56945480459148323</v>
      </c>
      <c r="BJ12" s="29">
        <v>297768653.19</v>
      </c>
      <c r="BK12" s="29">
        <v>158874558.22</v>
      </c>
      <c r="BL12" s="16">
        <f t="shared" si="20"/>
        <v>0.53355031336567671</v>
      </c>
      <c r="BM12" s="29">
        <v>581448635.33000004</v>
      </c>
      <c r="BN12" s="29">
        <v>349858331.97000003</v>
      </c>
      <c r="BO12" s="16">
        <f t="shared" si="21"/>
        <v>0.60170118340967227</v>
      </c>
      <c r="BP12" s="29">
        <v>512376952</v>
      </c>
      <c r="BQ12" s="29">
        <v>360350954.11000001</v>
      </c>
      <c r="BR12" s="16">
        <f t="shared" si="22"/>
        <v>0.70329266900748499</v>
      </c>
      <c r="BS12" s="29">
        <v>376049450.88999999</v>
      </c>
      <c r="BT12" s="29">
        <v>226447414.53999999</v>
      </c>
      <c r="BU12" s="16">
        <f t="shared" si="23"/>
        <v>0.60217456508463085</v>
      </c>
      <c r="BV12" s="29">
        <v>3289968225.0300002</v>
      </c>
      <c r="BW12" s="29">
        <v>2100496538.45</v>
      </c>
      <c r="BX12" s="16">
        <f t="shared" si="24"/>
        <v>0.63845496210859187</v>
      </c>
      <c r="BY12" s="28">
        <v>10149729591.959999</v>
      </c>
      <c r="BZ12" s="28">
        <v>6052454847.4300003</v>
      </c>
      <c r="CA12" s="16">
        <f t="shared" si="25"/>
        <v>0.59631685677856761</v>
      </c>
      <c r="CB12" s="3">
        <f>BY12+BV12+BS12+BP12+BM12+BJ12+BG12+BD12+BA12+AX12+AU12+AR12+AO12+AL12+AI12+AF12+AC12+Z12+W12+T12+Q12+N12+K12+H12+E12+B12</f>
        <v>32533194225.739998</v>
      </c>
      <c r="CC12" s="3">
        <f t="shared" si="27"/>
        <v>19934488136.789997</v>
      </c>
      <c r="CD12" s="16">
        <f t="shared" si="26"/>
        <v>0.61274303403684816</v>
      </c>
      <c r="CE12" s="17"/>
      <c r="CF12" s="30"/>
      <c r="CG12" s="30"/>
      <c r="CH12" s="18"/>
      <c r="CI12" s="30"/>
    </row>
    <row r="13" spans="1:87" ht="15.75" x14ac:dyDescent="0.2">
      <c r="A13" s="5" t="s">
        <v>34</v>
      </c>
      <c r="B13" s="26">
        <v>62869663.149999999</v>
      </c>
      <c r="C13" s="26">
        <v>32831048.359999999</v>
      </c>
      <c r="D13" s="25">
        <f t="shared" si="0"/>
        <v>0.52220811620492991</v>
      </c>
      <c r="E13" s="26">
        <v>31415920.579999998</v>
      </c>
      <c r="F13" s="26">
        <v>17308915.84</v>
      </c>
      <c r="G13" s="25">
        <f t="shared" si="1"/>
        <v>0.55096000755168706</v>
      </c>
      <c r="H13" s="26">
        <v>284834214.43000001</v>
      </c>
      <c r="I13" s="26">
        <v>142466103.63999999</v>
      </c>
      <c r="J13" s="25">
        <f t="shared" si="2"/>
        <v>0.50017201734383643</v>
      </c>
      <c r="K13" s="26">
        <v>118564457</v>
      </c>
      <c r="L13" s="26">
        <v>60040031.090000004</v>
      </c>
      <c r="M13" s="25">
        <f t="shared" si="3"/>
        <v>0.50639148197676143</v>
      </c>
      <c r="N13" s="26">
        <v>44782141.789999999</v>
      </c>
      <c r="O13" s="26">
        <v>24498107.899999999</v>
      </c>
      <c r="P13" s="25">
        <f t="shared" si="4"/>
        <v>0.54705083144260214</v>
      </c>
      <c r="Q13" s="26">
        <v>45762084.109999999</v>
      </c>
      <c r="R13" s="26">
        <v>24951277.399999999</v>
      </c>
      <c r="S13" s="25">
        <f t="shared" si="5"/>
        <v>0.54523909662907177</v>
      </c>
      <c r="T13" s="24">
        <v>178170470.41999999</v>
      </c>
      <c r="U13" s="24">
        <v>92658474.579999998</v>
      </c>
      <c r="V13" s="25">
        <f t="shared" si="6"/>
        <v>0.52005517166552251</v>
      </c>
      <c r="W13" s="24">
        <v>38879034.079999998</v>
      </c>
      <c r="X13" s="24">
        <v>22662422.07</v>
      </c>
      <c r="Y13" s="25">
        <f t="shared" si="7"/>
        <v>0.58289570732051488</v>
      </c>
      <c r="Z13" s="26">
        <v>78860263.849999994</v>
      </c>
      <c r="AA13" s="26">
        <v>42145250.240000002</v>
      </c>
      <c r="AB13" s="25">
        <f t="shared" si="8"/>
        <v>0.53442948555389602</v>
      </c>
      <c r="AC13" s="24">
        <v>134019843.5</v>
      </c>
      <c r="AD13" s="24">
        <v>77002935.400000006</v>
      </c>
      <c r="AE13" s="25">
        <f t="shared" si="9"/>
        <v>0.57456368690655879</v>
      </c>
      <c r="AF13" s="24">
        <v>33391602</v>
      </c>
      <c r="AG13" s="24">
        <v>20490338.300000001</v>
      </c>
      <c r="AH13" s="25">
        <f t="shared" si="10"/>
        <v>0.61363747387741385</v>
      </c>
      <c r="AI13" s="26">
        <v>82312484.760000005</v>
      </c>
      <c r="AJ13" s="26">
        <v>42151315.280000001</v>
      </c>
      <c r="AK13" s="11">
        <f t="shared" si="11"/>
        <v>0.51208896685480154</v>
      </c>
      <c r="AL13" s="24">
        <v>153898905.41</v>
      </c>
      <c r="AM13" s="24">
        <v>74703014.840000004</v>
      </c>
      <c r="AN13" s="12">
        <f t="shared" si="12"/>
        <v>0.48540315891776298</v>
      </c>
      <c r="AO13" s="24">
        <v>60518936.509999998</v>
      </c>
      <c r="AP13" s="24">
        <v>25549252.91</v>
      </c>
      <c r="AQ13" s="12">
        <f t="shared" si="13"/>
        <v>0.42216956184909671</v>
      </c>
      <c r="AR13" s="24">
        <v>58094901.659999996</v>
      </c>
      <c r="AS13" s="24">
        <v>33041190.73</v>
      </c>
      <c r="AT13" s="12">
        <f t="shared" si="14"/>
        <v>0.5687451013063648</v>
      </c>
      <c r="AU13" s="24">
        <v>53354066.200000003</v>
      </c>
      <c r="AV13" s="24">
        <v>29335292.399999999</v>
      </c>
      <c r="AW13" s="12">
        <f t="shared" si="15"/>
        <v>0.54982299362218057</v>
      </c>
      <c r="AX13" s="24">
        <v>55081826.579999998</v>
      </c>
      <c r="AY13" s="24">
        <v>27865559.539999999</v>
      </c>
      <c r="AZ13" s="12">
        <f t="shared" si="16"/>
        <v>0.50589389042007327</v>
      </c>
      <c r="BA13" s="24">
        <v>36034061</v>
      </c>
      <c r="BB13" s="24">
        <v>25251924.66</v>
      </c>
      <c r="BC13" s="12">
        <f t="shared" si="17"/>
        <v>0.70077931710222729</v>
      </c>
      <c r="BD13" s="24">
        <v>71730411.400000006</v>
      </c>
      <c r="BE13" s="24">
        <v>41683429.07</v>
      </c>
      <c r="BF13" s="12">
        <f t="shared" si="18"/>
        <v>0.5811123658214512</v>
      </c>
      <c r="BG13" s="24">
        <v>72152319.920000002</v>
      </c>
      <c r="BH13" s="24">
        <v>34320919.280000001</v>
      </c>
      <c r="BI13" s="12">
        <f t="shared" si="19"/>
        <v>0.47567312205697404</v>
      </c>
      <c r="BJ13" s="26">
        <v>39144864.340000004</v>
      </c>
      <c r="BK13" s="26">
        <v>21938168.640000001</v>
      </c>
      <c r="BL13" s="12">
        <f t="shared" si="20"/>
        <v>0.56043542390265944</v>
      </c>
      <c r="BM13" s="26">
        <v>70054085.359999999</v>
      </c>
      <c r="BN13" s="26">
        <v>30807348.960000001</v>
      </c>
      <c r="BO13" s="12">
        <f t="shared" si="21"/>
        <v>0.43976520143949532</v>
      </c>
      <c r="BP13" s="26">
        <v>50802150.57</v>
      </c>
      <c r="BQ13" s="26">
        <v>27700063.440000001</v>
      </c>
      <c r="BR13" s="12">
        <f t="shared" si="22"/>
        <v>0.54525375656749486</v>
      </c>
      <c r="BS13" s="26">
        <v>48735990.200000003</v>
      </c>
      <c r="BT13" s="26">
        <v>24470239.260000002</v>
      </c>
      <c r="BU13" s="12">
        <f t="shared" si="23"/>
        <v>0.50209791900360323</v>
      </c>
      <c r="BV13" s="26">
        <v>297569405</v>
      </c>
      <c r="BW13" s="26">
        <v>144265974.05000001</v>
      </c>
      <c r="BX13" s="25">
        <f t="shared" si="24"/>
        <v>0.48481453948533454</v>
      </c>
      <c r="BY13" s="26">
        <v>508644199.89999998</v>
      </c>
      <c r="BZ13" s="26">
        <v>291809416.19</v>
      </c>
      <c r="CA13" s="12">
        <f t="shared" si="25"/>
        <v>0.57370046930127205</v>
      </c>
      <c r="CB13" s="3">
        <f t="shared" ref="CB13:CC28" si="28">BY13+BV13+BS13+BP13+BM13+BJ13+BG13+BD13+BA13+AX13+AU13+AR13+AO13+AL13+AI13+AF13+AC13+Z13+W13+T13+Q13+N13+K13+H13+E13+B13</f>
        <v>2709678303.7200003</v>
      </c>
      <c r="CC13" s="3">
        <f t="shared" si="28"/>
        <v>1431948014.0699997</v>
      </c>
      <c r="CD13" s="19">
        <f t="shared" si="26"/>
        <v>0.5284568327185335</v>
      </c>
      <c r="CF13" s="27"/>
      <c r="CG13" s="27"/>
      <c r="CH13" s="23"/>
      <c r="CI13" s="23"/>
    </row>
    <row r="14" spans="1:87" ht="15.75" x14ac:dyDescent="0.2">
      <c r="A14" s="5" t="s">
        <v>35</v>
      </c>
      <c r="B14" s="26">
        <v>1493828</v>
      </c>
      <c r="C14" s="26">
        <v>582497.34</v>
      </c>
      <c r="D14" s="25">
        <f t="shared" si="0"/>
        <v>0.38993601673017242</v>
      </c>
      <c r="E14" s="26">
        <v>566237</v>
      </c>
      <c r="F14" s="26">
        <v>206428.2</v>
      </c>
      <c r="G14" s="25">
        <f t="shared" si="1"/>
        <v>0.36456148220621404</v>
      </c>
      <c r="H14" s="26">
        <v>3214500</v>
      </c>
      <c r="I14" s="26">
        <v>1484229.03</v>
      </c>
      <c r="J14" s="25">
        <f t="shared" si="2"/>
        <v>0.46172936070928605</v>
      </c>
      <c r="K14" s="26">
        <v>2710575</v>
      </c>
      <c r="L14" s="26">
        <v>1140727.67</v>
      </c>
      <c r="M14" s="25">
        <f t="shared" si="3"/>
        <v>0.4208434262103059</v>
      </c>
      <c r="N14" s="26">
        <v>958941</v>
      </c>
      <c r="O14" s="26">
        <v>228639.91</v>
      </c>
      <c r="P14" s="25">
        <f t="shared" si="4"/>
        <v>0.23842959055875179</v>
      </c>
      <c r="Q14" s="26">
        <v>744504</v>
      </c>
      <c r="R14" s="26">
        <v>288873.94</v>
      </c>
      <c r="S14" s="25">
        <f t="shared" si="5"/>
        <v>0.38800858020910567</v>
      </c>
      <c r="T14" s="24">
        <v>2561191</v>
      </c>
      <c r="U14" s="24">
        <v>1047757.96</v>
      </c>
      <c r="V14" s="25">
        <f t="shared" si="6"/>
        <v>0.40909013033389541</v>
      </c>
      <c r="W14" s="24">
        <v>428872</v>
      </c>
      <c r="X14" s="24">
        <v>199408</v>
      </c>
      <c r="Y14" s="25">
        <f t="shared" si="7"/>
        <v>0.4649592419183346</v>
      </c>
      <c r="Z14" s="26">
        <v>848109</v>
      </c>
      <c r="AA14" s="26">
        <v>397518.05</v>
      </c>
      <c r="AB14" s="25">
        <f t="shared" si="8"/>
        <v>0.46871103832172512</v>
      </c>
      <c r="AC14" s="24">
        <v>1785365</v>
      </c>
      <c r="AD14" s="24">
        <v>614722.12</v>
      </c>
      <c r="AE14" s="25">
        <f t="shared" si="9"/>
        <v>0.34431173457528291</v>
      </c>
      <c r="AF14" s="24">
        <v>626444</v>
      </c>
      <c r="AG14" s="24">
        <v>223825.32</v>
      </c>
      <c r="AH14" s="25">
        <f t="shared" si="10"/>
        <v>0.35729501759135696</v>
      </c>
      <c r="AI14" s="26">
        <v>390321</v>
      </c>
      <c r="AJ14" s="26">
        <v>182449.98</v>
      </c>
      <c r="AK14" s="11">
        <f t="shared" si="11"/>
        <v>0.46743572597938621</v>
      </c>
      <c r="AL14" s="24">
        <v>1835963</v>
      </c>
      <c r="AM14" s="24">
        <v>527418.03</v>
      </c>
      <c r="AN14" s="12">
        <f t="shared" si="12"/>
        <v>0.28727051144276872</v>
      </c>
      <c r="AO14" s="24">
        <v>472241</v>
      </c>
      <c r="AP14" s="24">
        <v>72948.350000000006</v>
      </c>
      <c r="AQ14" s="12">
        <f t="shared" si="13"/>
        <v>0.15447271626140044</v>
      </c>
      <c r="AR14" s="24">
        <v>891478</v>
      </c>
      <c r="AS14" s="24">
        <v>400772.14</v>
      </c>
      <c r="AT14" s="12">
        <f t="shared" si="14"/>
        <v>0.44955920392875653</v>
      </c>
      <c r="AU14" s="24">
        <v>766190</v>
      </c>
      <c r="AV14" s="24">
        <v>313661</v>
      </c>
      <c r="AW14" s="12">
        <f t="shared" si="15"/>
        <v>0.40937756953236143</v>
      </c>
      <c r="AX14" s="24">
        <v>1163740</v>
      </c>
      <c r="AY14" s="24">
        <v>186560.99</v>
      </c>
      <c r="AZ14" s="12">
        <f t="shared" si="16"/>
        <v>0.16031157303177684</v>
      </c>
      <c r="BA14" s="24">
        <v>655356</v>
      </c>
      <c r="BB14" s="24">
        <v>293936.73</v>
      </c>
      <c r="BC14" s="12">
        <f t="shared" si="17"/>
        <v>0.44851459359493157</v>
      </c>
      <c r="BD14" s="24">
        <v>771007</v>
      </c>
      <c r="BE14" s="24">
        <v>404849.74</v>
      </c>
      <c r="BF14" s="12">
        <f t="shared" si="18"/>
        <v>0.52509217166640509</v>
      </c>
      <c r="BG14" s="24">
        <v>489108</v>
      </c>
      <c r="BH14" s="24">
        <v>252890.54</v>
      </c>
      <c r="BI14" s="12">
        <f t="shared" si="19"/>
        <v>0.51704437465753983</v>
      </c>
      <c r="BJ14" s="26">
        <v>628852</v>
      </c>
      <c r="BK14" s="26">
        <v>238216.82</v>
      </c>
      <c r="BL14" s="12">
        <f t="shared" si="20"/>
        <v>0.37881221654697766</v>
      </c>
      <c r="BM14" s="26">
        <v>1361311</v>
      </c>
      <c r="BN14" s="26">
        <v>614702.91</v>
      </c>
      <c r="BO14" s="12">
        <f t="shared" si="21"/>
        <v>0.45155215083107392</v>
      </c>
      <c r="BP14" s="26">
        <v>621624</v>
      </c>
      <c r="BQ14" s="26">
        <v>23357</v>
      </c>
      <c r="BR14" s="12">
        <f t="shared" si="22"/>
        <v>3.7574160585820367E-2</v>
      </c>
      <c r="BS14" s="26">
        <v>520429</v>
      </c>
      <c r="BT14" s="26">
        <v>100878.09</v>
      </c>
      <c r="BU14" s="12">
        <f t="shared" si="23"/>
        <v>0.19383641188327322</v>
      </c>
      <c r="BV14" s="26">
        <v>0</v>
      </c>
      <c r="BW14" s="26">
        <v>0</v>
      </c>
      <c r="BX14" s="25">
        <f t="shared" si="24"/>
        <v>0</v>
      </c>
      <c r="BY14" s="26">
        <v>0</v>
      </c>
      <c r="BZ14" s="26">
        <v>0</v>
      </c>
      <c r="CA14" s="12">
        <f t="shared" si="25"/>
        <v>0</v>
      </c>
      <c r="CB14" s="3">
        <f t="shared" si="28"/>
        <v>26506186</v>
      </c>
      <c r="CC14" s="3">
        <f t="shared" si="28"/>
        <v>10027269.859999999</v>
      </c>
      <c r="CD14" s="19">
        <f t="shared" si="26"/>
        <v>0.37829923399767884</v>
      </c>
      <c r="CF14" s="27"/>
      <c r="CG14" s="27"/>
      <c r="CH14" s="23"/>
      <c r="CI14" s="23"/>
    </row>
    <row r="15" spans="1:87" ht="31.5" x14ac:dyDescent="0.2">
      <c r="A15" s="5" t="s">
        <v>36</v>
      </c>
      <c r="B15" s="26">
        <v>4901727</v>
      </c>
      <c r="C15" s="26">
        <v>2807111.39</v>
      </c>
      <c r="D15" s="25">
        <f t="shared" si="0"/>
        <v>0.57267803572087961</v>
      </c>
      <c r="E15" s="26">
        <v>2602687</v>
      </c>
      <c r="F15" s="26">
        <v>1402332.55</v>
      </c>
      <c r="G15" s="25">
        <f t="shared" si="1"/>
        <v>0.53880184209626436</v>
      </c>
      <c r="H15" s="26">
        <v>20968767.09</v>
      </c>
      <c r="I15" s="26">
        <v>9711263.7799999993</v>
      </c>
      <c r="J15" s="25">
        <f t="shared" si="2"/>
        <v>0.46312993693517152</v>
      </c>
      <c r="K15" s="26">
        <v>12256726</v>
      </c>
      <c r="L15" s="26">
        <v>4092196.19</v>
      </c>
      <c r="M15" s="25">
        <f t="shared" si="3"/>
        <v>0.3338735148358542</v>
      </c>
      <c r="N15" s="26">
        <v>3665081.81</v>
      </c>
      <c r="O15" s="26">
        <v>1878170.15</v>
      </c>
      <c r="P15" s="25">
        <f t="shared" si="4"/>
        <v>0.51244972073351891</v>
      </c>
      <c r="Q15" s="26">
        <v>4830256</v>
      </c>
      <c r="R15" s="26">
        <v>2492327.4500000002</v>
      </c>
      <c r="S15" s="25">
        <f t="shared" si="5"/>
        <v>0.51598247587705504</v>
      </c>
      <c r="T15" s="24">
        <v>13708093.439999999</v>
      </c>
      <c r="U15" s="24">
        <v>7167557.1500000004</v>
      </c>
      <c r="V15" s="25">
        <f t="shared" si="6"/>
        <v>0.52287046199183196</v>
      </c>
      <c r="W15" s="24">
        <v>3301260.01</v>
      </c>
      <c r="X15" s="24">
        <v>1683706.18</v>
      </c>
      <c r="Y15" s="25">
        <f t="shared" si="7"/>
        <v>0.51001925776818779</v>
      </c>
      <c r="Z15" s="26">
        <v>8088988.71</v>
      </c>
      <c r="AA15" s="26">
        <v>4251754.2699999996</v>
      </c>
      <c r="AB15" s="25">
        <f t="shared" si="8"/>
        <v>0.52562247549483843</v>
      </c>
      <c r="AC15" s="24">
        <v>8158578.9500000002</v>
      </c>
      <c r="AD15" s="24">
        <v>4231398.96</v>
      </c>
      <c r="AE15" s="25">
        <f t="shared" si="9"/>
        <v>0.51864411510046116</v>
      </c>
      <c r="AF15" s="24">
        <v>5023696.46</v>
      </c>
      <c r="AG15" s="24">
        <v>2542476.94</v>
      </c>
      <c r="AH15" s="25">
        <f t="shared" si="10"/>
        <v>0.50609684726055282</v>
      </c>
      <c r="AI15" s="26">
        <v>8228083</v>
      </c>
      <c r="AJ15" s="26">
        <v>3986957.05</v>
      </c>
      <c r="AK15" s="11">
        <f t="shared" si="11"/>
        <v>0.48455479241033417</v>
      </c>
      <c r="AL15" s="24">
        <v>7182997</v>
      </c>
      <c r="AM15" s="24">
        <v>3918471.19</v>
      </c>
      <c r="AN15" s="12">
        <f t="shared" si="12"/>
        <v>0.54552037123223074</v>
      </c>
      <c r="AO15" s="24">
        <v>4542162</v>
      </c>
      <c r="AP15" s="24">
        <v>1253960.49</v>
      </c>
      <c r="AQ15" s="12">
        <f t="shared" si="13"/>
        <v>0.27607128279440496</v>
      </c>
      <c r="AR15" s="24">
        <v>4414886</v>
      </c>
      <c r="AS15" s="24">
        <v>2032762.68</v>
      </c>
      <c r="AT15" s="12">
        <f t="shared" si="14"/>
        <v>0.46043378696528064</v>
      </c>
      <c r="AU15" s="24">
        <v>3674540.94</v>
      </c>
      <c r="AV15" s="24">
        <v>2161271.2000000002</v>
      </c>
      <c r="AW15" s="12">
        <f t="shared" si="15"/>
        <v>0.58817447819754054</v>
      </c>
      <c r="AX15" s="24">
        <v>6480636.2999999998</v>
      </c>
      <c r="AY15" s="24">
        <v>2730435.31</v>
      </c>
      <c r="AZ15" s="12">
        <f t="shared" si="16"/>
        <v>0.42132210227566702</v>
      </c>
      <c r="BA15" s="24">
        <v>2587431.86</v>
      </c>
      <c r="BB15" s="24">
        <v>1208526.1599999999</v>
      </c>
      <c r="BC15" s="12">
        <f t="shared" si="17"/>
        <v>0.46707555034898579</v>
      </c>
      <c r="BD15" s="24">
        <v>5650914.1600000001</v>
      </c>
      <c r="BE15" s="24">
        <v>3210747.31</v>
      </c>
      <c r="BF15" s="12">
        <f t="shared" si="18"/>
        <v>0.56818192934645462</v>
      </c>
      <c r="BG15" s="24">
        <v>5800394</v>
      </c>
      <c r="BH15" s="24">
        <v>2305612.89</v>
      </c>
      <c r="BI15" s="12">
        <f t="shared" si="19"/>
        <v>0.39749246171897978</v>
      </c>
      <c r="BJ15" s="26">
        <v>4204212</v>
      </c>
      <c r="BK15" s="26">
        <v>2261561.0099999998</v>
      </c>
      <c r="BL15" s="12">
        <f t="shared" si="20"/>
        <v>0.53792744276454174</v>
      </c>
      <c r="BM15" s="26">
        <v>6099468</v>
      </c>
      <c r="BN15" s="26">
        <v>3001957.15</v>
      </c>
      <c r="BO15" s="12">
        <f t="shared" si="21"/>
        <v>0.49216704637191305</v>
      </c>
      <c r="BP15" s="26">
        <v>3701822</v>
      </c>
      <c r="BQ15" s="26">
        <v>1603577.59</v>
      </c>
      <c r="BR15" s="12">
        <f t="shared" si="22"/>
        <v>0.43318603379633058</v>
      </c>
      <c r="BS15" s="26">
        <v>4154018.28</v>
      </c>
      <c r="BT15" s="26">
        <v>2238186.79</v>
      </c>
      <c r="BU15" s="12">
        <f t="shared" si="23"/>
        <v>0.53880041904870968</v>
      </c>
      <c r="BV15" s="26">
        <v>31400001</v>
      </c>
      <c r="BW15" s="26">
        <v>14868079.619999999</v>
      </c>
      <c r="BX15" s="25">
        <f t="shared" si="24"/>
        <v>0.47350570530236602</v>
      </c>
      <c r="BY15" s="26">
        <v>50482020</v>
      </c>
      <c r="BZ15" s="26">
        <v>27205840.43</v>
      </c>
      <c r="CA15" s="12">
        <f t="shared" si="25"/>
        <v>0.53892139082390123</v>
      </c>
      <c r="CB15" s="3">
        <f t="shared" si="28"/>
        <v>236109449.00999999</v>
      </c>
      <c r="CC15" s="3">
        <f t="shared" si="28"/>
        <v>116248241.88000001</v>
      </c>
      <c r="CD15" s="19">
        <f t="shared" si="26"/>
        <v>0.49234896090531527</v>
      </c>
      <c r="CF15" s="27"/>
      <c r="CG15" s="27"/>
      <c r="CH15" s="23"/>
      <c r="CI15" s="23"/>
    </row>
    <row r="16" spans="1:87" ht="15.75" x14ac:dyDescent="0.2">
      <c r="A16" s="5" t="s">
        <v>37</v>
      </c>
      <c r="B16" s="26">
        <v>20069620.100000001</v>
      </c>
      <c r="C16" s="26">
        <v>5911713.7000000002</v>
      </c>
      <c r="D16" s="25">
        <f t="shared" si="0"/>
        <v>0.29456031905656249</v>
      </c>
      <c r="E16" s="26">
        <v>9877242.9000000004</v>
      </c>
      <c r="F16" s="26">
        <v>3067114.2</v>
      </c>
      <c r="G16" s="25">
        <f t="shared" si="1"/>
        <v>0.3105233141527784</v>
      </c>
      <c r="H16" s="26">
        <v>130998811.12</v>
      </c>
      <c r="I16" s="26">
        <v>65562077.899999999</v>
      </c>
      <c r="J16" s="25">
        <f t="shared" si="2"/>
        <v>0.50047841915101499</v>
      </c>
      <c r="K16" s="26">
        <v>66536995.579999998</v>
      </c>
      <c r="L16" s="26">
        <v>33021485.25</v>
      </c>
      <c r="M16" s="25">
        <f t="shared" si="3"/>
        <v>0.49628759101839809</v>
      </c>
      <c r="N16" s="26">
        <v>25099341.370000001</v>
      </c>
      <c r="O16" s="26">
        <v>12016737.5</v>
      </c>
      <c r="P16" s="25">
        <f t="shared" si="4"/>
        <v>0.4787670450334211</v>
      </c>
      <c r="Q16" s="26">
        <v>22369659.98</v>
      </c>
      <c r="R16" s="26">
        <v>7960618.9100000001</v>
      </c>
      <c r="S16" s="25">
        <f t="shared" si="5"/>
        <v>0.35586678193219456</v>
      </c>
      <c r="T16" s="24">
        <v>153576695.28999999</v>
      </c>
      <c r="U16" s="24">
        <v>94281507.379999995</v>
      </c>
      <c r="V16" s="25">
        <f t="shared" si="6"/>
        <v>0.61390504074832142</v>
      </c>
      <c r="W16" s="24">
        <v>16396871.76</v>
      </c>
      <c r="X16" s="24">
        <v>6756669.71</v>
      </c>
      <c r="Y16" s="25">
        <f t="shared" si="7"/>
        <v>0.41207065645794866</v>
      </c>
      <c r="Z16" s="26">
        <v>82692439.959999993</v>
      </c>
      <c r="AA16" s="26">
        <v>44381113.670000002</v>
      </c>
      <c r="AB16" s="25">
        <f t="shared" si="8"/>
        <v>0.53670098126827614</v>
      </c>
      <c r="AC16" s="24">
        <v>50277855.659999996</v>
      </c>
      <c r="AD16" s="24">
        <v>15596587.609999999</v>
      </c>
      <c r="AE16" s="25">
        <f t="shared" si="9"/>
        <v>0.31020789182956976</v>
      </c>
      <c r="AF16" s="24">
        <v>24263041</v>
      </c>
      <c r="AG16" s="24">
        <v>8368901.2800000003</v>
      </c>
      <c r="AH16" s="25">
        <f t="shared" si="10"/>
        <v>0.34492384033806811</v>
      </c>
      <c r="AI16" s="26">
        <v>37254337.880000003</v>
      </c>
      <c r="AJ16" s="26">
        <v>19024538.140000001</v>
      </c>
      <c r="AK16" s="11">
        <f t="shared" si="11"/>
        <v>0.51066638739574344</v>
      </c>
      <c r="AL16" s="24">
        <v>83311269.400000006</v>
      </c>
      <c r="AM16" s="24">
        <v>34246373.149999999</v>
      </c>
      <c r="AN16" s="12">
        <f t="shared" si="12"/>
        <v>0.41106531441231403</v>
      </c>
      <c r="AO16" s="24">
        <v>25519394.41</v>
      </c>
      <c r="AP16" s="24">
        <v>5593836.7999999998</v>
      </c>
      <c r="AQ16" s="12">
        <f t="shared" si="13"/>
        <v>0.21919943358091623</v>
      </c>
      <c r="AR16" s="24">
        <v>53834494.939999998</v>
      </c>
      <c r="AS16" s="24">
        <v>16738418.76</v>
      </c>
      <c r="AT16" s="12">
        <f t="shared" si="14"/>
        <v>0.31092367038374596</v>
      </c>
      <c r="AU16" s="24">
        <v>35479885.780000001</v>
      </c>
      <c r="AV16" s="24">
        <v>16213566.289999999</v>
      </c>
      <c r="AW16" s="12">
        <f t="shared" si="15"/>
        <v>0.45697910051163637</v>
      </c>
      <c r="AX16" s="24">
        <v>29169502.890000001</v>
      </c>
      <c r="AY16" s="24">
        <v>14750021.32</v>
      </c>
      <c r="AZ16" s="12">
        <f t="shared" si="16"/>
        <v>0.50566584475653364</v>
      </c>
      <c r="BA16" s="24">
        <v>12760726.17</v>
      </c>
      <c r="BB16" s="24">
        <v>6035597.9100000001</v>
      </c>
      <c r="BC16" s="12">
        <f t="shared" si="17"/>
        <v>0.47298232323090433</v>
      </c>
      <c r="BD16" s="24">
        <v>52407445.460000001</v>
      </c>
      <c r="BE16" s="24">
        <v>14719508.859999999</v>
      </c>
      <c r="BF16" s="12">
        <f t="shared" si="18"/>
        <v>0.28086674957730329</v>
      </c>
      <c r="BG16" s="24">
        <v>31056364.5</v>
      </c>
      <c r="BH16" s="24">
        <v>10429883.699999999</v>
      </c>
      <c r="BI16" s="12">
        <f t="shared" si="19"/>
        <v>0.33583723877274813</v>
      </c>
      <c r="BJ16" s="26">
        <v>18023486</v>
      </c>
      <c r="BK16" s="26">
        <v>5069796.53</v>
      </c>
      <c r="BL16" s="12">
        <f t="shared" si="20"/>
        <v>0.28128834399738212</v>
      </c>
      <c r="BM16" s="26">
        <v>60544121.710000001</v>
      </c>
      <c r="BN16" s="26">
        <v>28981964.25</v>
      </c>
      <c r="BO16" s="12">
        <f t="shared" si="21"/>
        <v>0.47869162903742452</v>
      </c>
      <c r="BP16" s="26">
        <v>160471593.21000001</v>
      </c>
      <c r="BQ16" s="26">
        <v>118647772.42</v>
      </c>
      <c r="BR16" s="12">
        <f t="shared" si="22"/>
        <v>0.73936931793736504</v>
      </c>
      <c r="BS16" s="26">
        <v>22341783.449999999</v>
      </c>
      <c r="BT16" s="26">
        <v>10767815.76</v>
      </c>
      <c r="BU16" s="12">
        <f t="shared" si="23"/>
        <v>0.48195864865031623</v>
      </c>
      <c r="BV16" s="26">
        <v>376109530.69999999</v>
      </c>
      <c r="BW16" s="26">
        <v>176076386.81</v>
      </c>
      <c r="BX16" s="25">
        <f t="shared" si="24"/>
        <v>0.46815188778198119</v>
      </c>
      <c r="BY16" s="26">
        <v>1874058056.71</v>
      </c>
      <c r="BZ16" s="26">
        <v>698360827.66999996</v>
      </c>
      <c r="CA16" s="12">
        <f t="shared" si="25"/>
        <v>0.37264631432817313</v>
      </c>
      <c r="CB16" s="3">
        <f t="shared" si="28"/>
        <v>3474500567.9299998</v>
      </c>
      <c r="CC16" s="3">
        <f t="shared" si="28"/>
        <v>1472580835.4800003</v>
      </c>
      <c r="CD16" s="19">
        <f t="shared" si="26"/>
        <v>0.42382518197638935</v>
      </c>
      <c r="CF16" s="27"/>
      <c r="CG16" s="27"/>
      <c r="CH16" s="23"/>
      <c r="CI16" s="23"/>
    </row>
    <row r="17" spans="1:87" ht="15.75" x14ac:dyDescent="0.2">
      <c r="A17" s="5" t="s">
        <v>38</v>
      </c>
      <c r="B17" s="26">
        <v>291626834.02999997</v>
      </c>
      <c r="C17" s="26">
        <v>114971038.97</v>
      </c>
      <c r="D17" s="25">
        <f t="shared" si="0"/>
        <v>0.39424026033959825</v>
      </c>
      <c r="E17" s="26">
        <v>10151137.949999999</v>
      </c>
      <c r="F17" s="26">
        <v>5874922.2999999998</v>
      </c>
      <c r="G17" s="25">
        <f t="shared" si="1"/>
        <v>0.57874519378391465</v>
      </c>
      <c r="H17" s="26">
        <v>472259561.25999999</v>
      </c>
      <c r="I17" s="26">
        <v>200295233.31</v>
      </c>
      <c r="J17" s="25">
        <f t="shared" si="2"/>
        <v>0.42412107607860272</v>
      </c>
      <c r="K17" s="26">
        <v>349548062.16000003</v>
      </c>
      <c r="L17" s="26">
        <v>241016865.66</v>
      </c>
      <c r="M17" s="25">
        <f t="shared" si="3"/>
        <v>0.68950994655973341</v>
      </c>
      <c r="N17" s="26">
        <v>42494921.460000001</v>
      </c>
      <c r="O17" s="26">
        <v>27744239.390000001</v>
      </c>
      <c r="P17" s="25">
        <f t="shared" si="4"/>
        <v>0.65288364907593355</v>
      </c>
      <c r="Q17" s="26">
        <v>21237517.780000001</v>
      </c>
      <c r="R17" s="26">
        <v>12564901.58</v>
      </c>
      <c r="S17" s="25">
        <f t="shared" si="5"/>
        <v>0.59163701286375092</v>
      </c>
      <c r="T17" s="24">
        <v>194087668.34</v>
      </c>
      <c r="U17" s="24">
        <v>66260308.399999999</v>
      </c>
      <c r="V17" s="25">
        <f t="shared" si="6"/>
        <v>0.34139370608505709</v>
      </c>
      <c r="W17" s="24">
        <v>19760060.23</v>
      </c>
      <c r="X17" s="24">
        <v>10055930.18</v>
      </c>
      <c r="Y17" s="25">
        <f t="shared" si="7"/>
        <v>0.5089017980184567</v>
      </c>
      <c r="Z17" s="26">
        <v>136810943.30000001</v>
      </c>
      <c r="AA17" s="26">
        <v>58402993.299999997</v>
      </c>
      <c r="AB17" s="25">
        <f t="shared" si="8"/>
        <v>0.42688831676230388</v>
      </c>
      <c r="AC17" s="24">
        <v>740754517.95000005</v>
      </c>
      <c r="AD17" s="24">
        <v>354374778.77999997</v>
      </c>
      <c r="AE17" s="25">
        <f t="shared" si="9"/>
        <v>0.47839705353497392</v>
      </c>
      <c r="AF17" s="24">
        <v>20298357.34</v>
      </c>
      <c r="AG17" s="24">
        <v>7418780.2000000002</v>
      </c>
      <c r="AH17" s="25">
        <f t="shared" si="10"/>
        <v>0.36548672760728923</v>
      </c>
      <c r="AI17" s="26">
        <v>464374354.25</v>
      </c>
      <c r="AJ17" s="26">
        <v>295094134.42000002</v>
      </c>
      <c r="AK17" s="11">
        <f t="shared" si="11"/>
        <v>0.63546604526987616</v>
      </c>
      <c r="AL17" s="24">
        <v>407038254.33999997</v>
      </c>
      <c r="AM17" s="24">
        <v>316694424.74000001</v>
      </c>
      <c r="AN17" s="12">
        <f t="shared" si="12"/>
        <v>0.77804585039190066</v>
      </c>
      <c r="AO17" s="24">
        <v>71120433.590000004</v>
      </c>
      <c r="AP17" s="24">
        <v>20164479.57</v>
      </c>
      <c r="AQ17" s="12">
        <f t="shared" si="13"/>
        <v>0.28352582446622288</v>
      </c>
      <c r="AR17" s="24">
        <v>27734078.940000001</v>
      </c>
      <c r="AS17" s="24">
        <v>14520962.84</v>
      </c>
      <c r="AT17" s="12">
        <f t="shared" si="14"/>
        <v>0.52357833376816654</v>
      </c>
      <c r="AU17" s="24">
        <v>28828199.98</v>
      </c>
      <c r="AV17" s="24">
        <v>13450627.039999999</v>
      </c>
      <c r="AW17" s="12">
        <f t="shared" si="15"/>
        <v>0.46657880302382998</v>
      </c>
      <c r="AX17" s="24">
        <v>67639253.439999998</v>
      </c>
      <c r="AY17" s="24">
        <v>42048005.789999999</v>
      </c>
      <c r="AZ17" s="12">
        <f t="shared" si="16"/>
        <v>0.62165094455542824</v>
      </c>
      <c r="BA17" s="24">
        <v>32293352.629999999</v>
      </c>
      <c r="BB17" s="24">
        <v>21160244.859999999</v>
      </c>
      <c r="BC17" s="12">
        <f t="shared" si="17"/>
        <v>0.65525079115949314</v>
      </c>
      <c r="BD17" s="24">
        <v>113540868.34999999</v>
      </c>
      <c r="BE17" s="24">
        <v>32643025.420000002</v>
      </c>
      <c r="BF17" s="12">
        <f t="shared" si="18"/>
        <v>0.28750022696122884</v>
      </c>
      <c r="BG17" s="24">
        <v>122854673.20999999</v>
      </c>
      <c r="BH17" s="24">
        <v>37496907.420000002</v>
      </c>
      <c r="BI17" s="12">
        <f t="shared" si="19"/>
        <v>0.30521352131151874</v>
      </c>
      <c r="BJ17" s="26">
        <v>23838915.190000001</v>
      </c>
      <c r="BK17" s="26">
        <v>9237067.0899999999</v>
      </c>
      <c r="BL17" s="12">
        <f t="shared" si="20"/>
        <v>0.38747849960365582</v>
      </c>
      <c r="BM17" s="26">
        <v>54794745.770000003</v>
      </c>
      <c r="BN17" s="26">
        <v>26482757.949999999</v>
      </c>
      <c r="BO17" s="12">
        <f t="shared" si="21"/>
        <v>0.48330834604399692</v>
      </c>
      <c r="BP17" s="26">
        <v>35180326.979999997</v>
      </c>
      <c r="BQ17" s="26">
        <v>17168433.93</v>
      </c>
      <c r="BR17" s="12">
        <f t="shared" si="22"/>
        <v>0.48801234678006966</v>
      </c>
      <c r="BS17" s="26">
        <v>29846082.800000001</v>
      </c>
      <c r="BT17" s="26">
        <v>10736647.82</v>
      </c>
      <c r="BU17" s="12">
        <f t="shared" si="23"/>
        <v>0.35973390183049414</v>
      </c>
      <c r="BV17" s="26">
        <v>393301630.44</v>
      </c>
      <c r="BW17" s="26">
        <v>146810459.87</v>
      </c>
      <c r="BX17" s="25">
        <f t="shared" si="24"/>
        <v>0.37327701821565834</v>
      </c>
      <c r="BY17" s="26">
        <v>1609877640.0799999</v>
      </c>
      <c r="BZ17" s="26">
        <v>971108932.64999998</v>
      </c>
      <c r="CA17" s="12">
        <f t="shared" si="25"/>
        <v>0.60321909471439239</v>
      </c>
      <c r="CB17" s="3">
        <f t="shared" si="28"/>
        <v>5781292391.79</v>
      </c>
      <c r="CC17" s="3">
        <f t="shared" si="28"/>
        <v>3073797103.4799995</v>
      </c>
      <c r="CD17" s="19">
        <f t="shared" si="26"/>
        <v>0.53167992469038439</v>
      </c>
      <c r="CF17" s="27"/>
      <c r="CG17" s="27"/>
      <c r="CH17" s="23"/>
      <c r="CI17" s="23"/>
    </row>
    <row r="18" spans="1:87" ht="15.75" x14ac:dyDescent="0.2">
      <c r="A18" s="5" t="s">
        <v>39</v>
      </c>
      <c r="B18" s="26">
        <v>0</v>
      </c>
      <c r="C18" s="26">
        <v>0</v>
      </c>
      <c r="D18" s="25">
        <f t="shared" si="0"/>
        <v>0</v>
      </c>
      <c r="E18" s="26">
        <v>0</v>
      </c>
      <c r="F18" s="26">
        <v>0</v>
      </c>
      <c r="G18" s="25">
        <f t="shared" si="1"/>
        <v>0</v>
      </c>
      <c r="H18" s="26">
        <v>2132040</v>
      </c>
      <c r="I18" s="26">
        <v>1080086.8</v>
      </c>
      <c r="J18" s="25">
        <f t="shared" si="2"/>
        <v>0.50659781242378199</v>
      </c>
      <c r="K18" s="26">
        <v>3398600</v>
      </c>
      <c r="L18" s="26">
        <v>39440</v>
      </c>
      <c r="M18" s="25">
        <f t="shared" si="3"/>
        <v>1.1604778438180427E-2</v>
      </c>
      <c r="N18" s="26">
        <v>0</v>
      </c>
      <c r="O18" s="26">
        <v>0</v>
      </c>
      <c r="P18" s="25">
        <f t="shared" si="4"/>
        <v>0</v>
      </c>
      <c r="Q18" s="26">
        <v>0</v>
      </c>
      <c r="R18" s="26">
        <v>0</v>
      </c>
      <c r="S18" s="25">
        <f t="shared" si="5"/>
        <v>0</v>
      </c>
      <c r="T18" s="24">
        <v>480000</v>
      </c>
      <c r="U18" s="24">
        <v>0</v>
      </c>
      <c r="V18" s="25">
        <f t="shared" si="6"/>
        <v>0</v>
      </c>
      <c r="W18" s="24">
        <v>0</v>
      </c>
      <c r="X18" s="24">
        <v>0</v>
      </c>
      <c r="Y18" s="25">
        <f t="shared" si="7"/>
        <v>0</v>
      </c>
      <c r="Z18" s="26">
        <v>0</v>
      </c>
      <c r="AA18" s="26">
        <v>0</v>
      </c>
      <c r="AB18" s="25">
        <f t="shared" si="8"/>
        <v>0</v>
      </c>
      <c r="AC18" s="24">
        <v>1600000</v>
      </c>
      <c r="AD18" s="24">
        <v>0</v>
      </c>
      <c r="AE18" s="25">
        <f t="shared" si="9"/>
        <v>0</v>
      </c>
      <c r="AF18" s="24">
        <v>50000</v>
      </c>
      <c r="AG18" s="24">
        <v>0</v>
      </c>
      <c r="AH18" s="25">
        <f t="shared" si="10"/>
        <v>0</v>
      </c>
      <c r="AI18" s="26">
        <v>3080000</v>
      </c>
      <c r="AJ18" s="26">
        <v>49820</v>
      </c>
      <c r="AK18" s="11">
        <f t="shared" si="11"/>
        <v>1.6175324675324676E-2</v>
      </c>
      <c r="AL18" s="24">
        <v>0</v>
      </c>
      <c r="AM18" s="24">
        <v>0</v>
      </c>
      <c r="AN18" s="12">
        <f t="shared" si="12"/>
        <v>0</v>
      </c>
      <c r="AO18" s="24">
        <v>70000</v>
      </c>
      <c r="AP18" s="24">
        <v>0</v>
      </c>
      <c r="AQ18" s="12">
        <f t="shared" si="13"/>
        <v>0</v>
      </c>
      <c r="AR18" s="24">
        <v>0</v>
      </c>
      <c r="AS18" s="24">
        <v>0</v>
      </c>
      <c r="AT18" s="12">
        <f t="shared" si="14"/>
        <v>0</v>
      </c>
      <c r="AU18" s="24">
        <v>92658.37</v>
      </c>
      <c r="AV18" s="24">
        <v>0</v>
      </c>
      <c r="AW18" s="12">
        <f t="shared" si="15"/>
        <v>0</v>
      </c>
      <c r="AX18" s="24">
        <v>1292000</v>
      </c>
      <c r="AY18" s="24">
        <v>28095.040000000001</v>
      </c>
      <c r="AZ18" s="12">
        <f t="shared" si="16"/>
        <v>2.1745386996904027E-2</v>
      </c>
      <c r="BA18" s="24">
        <v>0</v>
      </c>
      <c r="BB18" s="24">
        <v>0</v>
      </c>
      <c r="BC18" s="12">
        <f t="shared" si="17"/>
        <v>0</v>
      </c>
      <c r="BD18" s="24">
        <v>150000</v>
      </c>
      <c r="BE18" s="24">
        <v>99960</v>
      </c>
      <c r="BF18" s="12">
        <f t="shared" si="18"/>
        <v>0.66639999999999999</v>
      </c>
      <c r="BG18" s="24">
        <v>0</v>
      </c>
      <c r="BH18" s="24">
        <v>0</v>
      </c>
      <c r="BI18" s="12">
        <f t="shared" si="19"/>
        <v>0</v>
      </c>
      <c r="BJ18" s="26">
        <v>0</v>
      </c>
      <c r="BK18" s="26">
        <v>0</v>
      </c>
      <c r="BL18" s="12">
        <f t="shared" si="20"/>
        <v>0</v>
      </c>
      <c r="BM18" s="26">
        <v>0</v>
      </c>
      <c r="BN18" s="26">
        <v>0</v>
      </c>
      <c r="BO18" s="12">
        <f t="shared" si="21"/>
        <v>0</v>
      </c>
      <c r="BP18" s="26">
        <v>2639500</v>
      </c>
      <c r="BQ18" s="26">
        <v>1260757.2</v>
      </c>
      <c r="BR18" s="12">
        <f t="shared" si="22"/>
        <v>0.47765000947149078</v>
      </c>
      <c r="BS18" s="26">
        <v>750000</v>
      </c>
      <c r="BT18" s="26">
        <v>124912.07</v>
      </c>
      <c r="BU18" s="12">
        <f t="shared" si="23"/>
        <v>0.16654942666666667</v>
      </c>
      <c r="BV18" s="26">
        <v>900000</v>
      </c>
      <c r="BW18" s="26">
        <v>183270</v>
      </c>
      <c r="BX18" s="25">
        <f t="shared" si="24"/>
        <v>0.20363333333333333</v>
      </c>
      <c r="BY18" s="26">
        <v>1755828.3</v>
      </c>
      <c r="BZ18" s="26">
        <v>1275828.3</v>
      </c>
      <c r="CA18" s="12">
        <f t="shared" si="25"/>
        <v>0.72662475026743789</v>
      </c>
      <c r="CB18" s="3">
        <f t="shared" si="28"/>
        <v>18390626.670000002</v>
      </c>
      <c r="CC18" s="3">
        <f t="shared" si="28"/>
        <v>4142169.41</v>
      </c>
      <c r="CD18" s="19">
        <f t="shared" si="26"/>
        <v>0.22523264075372587</v>
      </c>
      <c r="CF18" s="27"/>
      <c r="CG18" s="27"/>
      <c r="CH18" s="23"/>
      <c r="CI18" s="23"/>
    </row>
    <row r="19" spans="1:87" ht="15.75" x14ac:dyDescent="0.2">
      <c r="A19" s="5" t="s">
        <v>40</v>
      </c>
      <c r="B19" s="26">
        <v>287057764.19999999</v>
      </c>
      <c r="C19" s="26">
        <v>158860290.84</v>
      </c>
      <c r="D19" s="25">
        <f t="shared" si="0"/>
        <v>0.55340879311426061</v>
      </c>
      <c r="E19" s="26">
        <v>83446307</v>
      </c>
      <c r="F19" s="26">
        <v>47157040.670000002</v>
      </c>
      <c r="G19" s="25">
        <f t="shared" si="1"/>
        <v>0.56511836611295452</v>
      </c>
      <c r="H19" s="26">
        <v>800887638.48000002</v>
      </c>
      <c r="I19" s="26">
        <v>409192023.51999998</v>
      </c>
      <c r="J19" s="25">
        <f t="shared" si="2"/>
        <v>0.51092313560564273</v>
      </c>
      <c r="K19" s="26">
        <v>616920041</v>
      </c>
      <c r="L19" s="26">
        <v>338000269.45999998</v>
      </c>
      <c r="M19" s="25">
        <f t="shared" si="3"/>
        <v>0.54788343220641134</v>
      </c>
      <c r="N19" s="26">
        <v>180105449.83000001</v>
      </c>
      <c r="O19" s="26">
        <v>105580879.61</v>
      </c>
      <c r="P19" s="25">
        <f t="shared" si="4"/>
        <v>0.5862170173620892</v>
      </c>
      <c r="Q19" s="26">
        <v>130163768.67</v>
      </c>
      <c r="R19" s="26">
        <v>82504082.680000007</v>
      </c>
      <c r="S19" s="25">
        <f t="shared" si="5"/>
        <v>0.6338482937534633</v>
      </c>
      <c r="T19" s="24">
        <v>522883535.77999997</v>
      </c>
      <c r="U19" s="24">
        <v>302076114.22000003</v>
      </c>
      <c r="V19" s="25">
        <f t="shared" si="6"/>
        <v>0.57771204015705846</v>
      </c>
      <c r="W19" s="24">
        <v>92765997.969999999</v>
      </c>
      <c r="X19" s="24">
        <v>51715474.57</v>
      </c>
      <c r="Y19" s="25">
        <f t="shared" si="7"/>
        <v>0.5574830832599299</v>
      </c>
      <c r="Z19" s="26">
        <v>477159501.27999997</v>
      </c>
      <c r="AA19" s="26">
        <v>271541533.31</v>
      </c>
      <c r="AB19" s="25">
        <f t="shared" si="8"/>
        <v>0.56907917076277148</v>
      </c>
      <c r="AC19" s="24">
        <v>401000961.5</v>
      </c>
      <c r="AD19" s="24">
        <v>233775480.15000001</v>
      </c>
      <c r="AE19" s="25">
        <f t="shared" si="9"/>
        <v>0.58297984941365288</v>
      </c>
      <c r="AF19" s="24">
        <v>116693946</v>
      </c>
      <c r="AG19" s="24">
        <v>70183219.989999995</v>
      </c>
      <c r="AH19" s="25">
        <f t="shared" si="10"/>
        <v>0.60142982901615127</v>
      </c>
      <c r="AI19" s="26">
        <v>490685950.94999999</v>
      </c>
      <c r="AJ19" s="26">
        <v>290962229.45999998</v>
      </c>
      <c r="AK19" s="11">
        <f t="shared" si="11"/>
        <v>0.59297036912648127</v>
      </c>
      <c r="AL19" s="24">
        <v>729898402.25</v>
      </c>
      <c r="AM19" s="24">
        <v>417526822.48000002</v>
      </c>
      <c r="AN19" s="12">
        <f t="shared" si="12"/>
        <v>0.57203416419726794</v>
      </c>
      <c r="AO19" s="24">
        <v>196404976.84999999</v>
      </c>
      <c r="AP19" s="24">
        <v>104797256.19</v>
      </c>
      <c r="AQ19" s="12">
        <f t="shared" si="13"/>
        <v>0.53357739641209101</v>
      </c>
      <c r="AR19" s="24">
        <v>149004307.22</v>
      </c>
      <c r="AS19" s="24">
        <v>85687825.439999998</v>
      </c>
      <c r="AT19" s="12">
        <f t="shared" si="14"/>
        <v>0.57506945294866352</v>
      </c>
      <c r="AU19" s="24">
        <v>131663003</v>
      </c>
      <c r="AV19" s="24">
        <v>74474369.629999995</v>
      </c>
      <c r="AW19" s="12">
        <f t="shared" si="15"/>
        <v>0.56564386299164082</v>
      </c>
      <c r="AX19" s="24">
        <v>186211525</v>
      </c>
      <c r="AY19" s="24">
        <v>105626001.17</v>
      </c>
      <c r="AZ19" s="12">
        <f t="shared" si="16"/>
        <v>0.56723664751684943</v>
      </c>
      <c r="BA19" s="24">
        <v>96132242.579999998</v>
      </c>
      <c r="BB19" s="24">
        <v>58873939.5</v>
      </c>
      <c r="BC19" s="12">
        <f t="shared" si="17"/>
        <v>0.61242656906714599</v>
      </c>
      <c r="BD19" s="24">
        <v>297642334.19</v>
      </c>
      <c r="BE19" s="24">
        <v>182120916.55000001</v>
      </c>
      <c r="BF19" s="12">
        <f t="shared" si="18"/>
        <v>0.61187840448040265</v>
      </c>
      <c r="BG19" s="24">
        <v>181542120.16</v>
      </c>
      <c r="BH19" s="24">
        <v>106372423.06</v>
      </c>
      <c r="BI19" s="12">
        <f t="shared" si="19"/>
        <v>0.58593797938599557</v>
      </c>
      <c r="BJ19" s="26">
        <v>80347130.659999996</v>
      </c>
      <c r="BK19" s="26">
        <v>45034331.810000002</v>
      </c>
      <c r="BL19" s="12">
        <f t="shared" si="20"/>
        <v>0.56049707612545629</v>
      </c>
      <c r="BM19" s="26">
        <v>309620594.41000003</v>
      </c>
      <c r="BN19" s="26">
        <v>160204404.68000001</v>
      </c>
      <c r="BO19" s="12">
        <f t="shared" si="21"/>
        <v>0.51742166888245522</v>
      </c>
      <c r="BP19" s="26">
        <v>156589539.16</v>
      </c>
      <c r="BQ19" s="26">
        <v>86964171.469999999</v>
      </c>
      <c r="BR19" s="12">
        <f t="shared" si="22"/>
        <v>0.55536386361761869</v>
      </c>
      <c r="BS19" s="26">
        <v>187853519.66999999</v>
      </c>
      <c r="BT19" s="26">
        <v>116020772.34999999</v>
      </c>
      <c r="BU19" s="12">
        <f t="shared" si="23"/>
        <v>0.61761298140068011</v>
      </c>
      <c r="BV19" s="26">
        <v>1421622576</v>
      </c>
      <c r="BW19" s="26">
        <v>867358066.48000002</v>
      </c>
      <c r="BX19" s="25">
        <f t="shared" si="24"/>
        <v>0.61011838241938554</v>
      </c>
      <c r="BY19" s="26">
        <v>4013406842</v>
      </c>
      <c r="BZ19" s="26">
        <v>2143831529.9300001</v>
      </c>
      <c r="CA19" s="12">
        <f t="shared" si="25"/>
        <v>0.5341675076383896</v>
      </c>
      <c r="CB19" s="3">
        <f t="shared" si="28"/>
        <v>12337709975.810001</v>
      </c>
      <c r="CC19" s="3">
        <f>BZ19+BW19+BT19+BQ19+BN19+BK19+BH19+BE19+BB19+AY19+AV19+AS19+AP19+AM19+AJ19+AG19+AD19+AA19+X19+U19+R19+O19+L19+I19+F19+C19</f>
        <v>6916441469.2199993</v>
      </c>
      <c r="CD19" s="19">
        <f t="shared" si="26"/>
        <v>0.56059361767951732</v>
      </c>
      <c r="CF19" s="27"/>
      <c r="CG19" s="27"/>
      <c r="CH19" s="23"/>
      <c r="CI19" s="27"/>
    </row>
    <row r="20" spans="1:87" ht="15.75" x14ac:dyDescent="0.2">
      <c r="A20" s="14" t="s">
        <v>53</v>
      </c>
      <c r="B20" s="26">
        <v>37024088.619999997</v>
      </c>
      <c r="C20" s="26">
        <v>19084115.43</v>
      </c>
      <c r="D20" s="25">
        <f t="shared" si="0"/>
        <v>0.51545132213439482</v>
      </c>
      <c r="E20" s="26">
        <v>16007267.67</v>
      </c>
      <c r="F20" s="26">
        <v>9232028.2300000004</v>
      </c>
      <c r="G20" s="25">
        <f t="shared" si="1"/>
        <v>0.57673979221964244</v>
      </c>
      <c r="H20" s="26">
        <v>126323259.56999999</v>
      </c>
      <c r="I20" s="26">
        <v>53705919.240000002</v>
      </c>
      <c r="J20" s="25">
        <f t="shared" si="2"/>
        <v>0.42514671821177741</v>
      </c>
      <c r="K20" s="26">
        <v>75697689</v>
      </c>
      <c r="L20" s="26">
        <v>41808698.960000001</v>
      </c>
      <c r="M20" s="25">
        <f t="shared" si="3"/>
        <v>0.55231143133048621</v>
      </c>
      <c r="N20" s="26">
        <v>26723256.629999999</v>
      </c>
      <c r="O20" s="26">
        <v>14520881.51</v>
      </c>
      <c r="P20" s="25">
        <f t="shared" si="4"/>
        <v>0.54337993722286837</v>
      </c>
      <c r="Q20" s="26">
        <v>25942430.690000001</v>
      </c>
      <c r="R20" s="26">
        <v>14537893.75</v>
      </c>
      <c r="S20" s="25">
        <f t="shared" si="5"/>
        <v>0.56039057880585974</v>
      </c>
      <c r="T20" s="24">
        <v>83807879.870000005</v>
      </c>
      <c r="U20" s="24">
        <v>48844494.32</v>
      </c>
      <c r="V20" s="25">
        <f t="shared" si="6"/>
        <v>0.58281505743572026</v>
      </c>
      <c r="W20" s="24">
        <v>11998845</v>
      </c>
      <c r="X20" s="24">
        <v>6285325.1699999999</v>
      </c>
      <c r="Y20" s="25">
        <f t="shared" si="7"/>
        <v>0.52382751589840526</v>
      </c>
      <c r="Z20" s="26">
        <v>49820365</v>
      </c>
      <c r="AA20" s="26">
        <v>27244245.91</v>
      </c>
      <c r="AB20" s="25">
        <f t="shared" si="8"/>
        <v>0.5468495847029623</v>
      </c>
      <c r="AC20" s="24">
        <v>57174517.659999996</v>
      </c>
      <c r="AD20" s="24">
        <v>28001065.780000001</v>
      </c>
      <c r="AE20" s="25">
        <f t="shared" si="9"/>
        <v>0.48974730222498919</v>
      </c>
      <c r="AF20" s="24">
        <v>20806138</v>
      </c>
      <c r="AG20" s="24">
        <v>10773864.029999999</v>
      </c>
      <c r="AH20" s="25">
        <f t="shared" si="10"/>
        <v>0.51782142510061213</v>
      </c>
      <c r="AI20" s="26">
        <v>65950471.520000003</v>
      </c>
      <c r="AJ20" s="26">
        <v>33302202.609999999</v>
      </c>
      <c r="AK20" s="11">
        <f t="shared" si="11"/>
        <v>0.50495776364390121</v>
      </c>
      <c r="AL20" s="24">
        <v>107742727.86</v>
      </c>
      <c r="AM20" s="24">
        <v>53672239.5</v>
      </c>
      <c r="AN20" s="12">
        <f t="shared" si="12"/>
        <v>0.49815185271474899</v>
      </c>
      <c r="AO20" s="24">
        <v>54682705.289999999</v>
      </c>
      <c r="AP20" s="24">
        <v>13678865.73</v>
      </c>
      <c r="AQ20" s="12">
        <f t="shared" si="13"/>
        <v>0.25014976229607827</v>
      </c>
      <c r="AR20" s="24">
        <v>21555797.210000001</v>
      </c>
      <c r="AS20" s="24">
        <v>12123633.09</v>
      </c>
      <c r="AT20" s="12">
        <f t="shared" si="14"/>
        <v>0.56243028137116158</v>
      </c>
      <c r="AU20" s="24">
        <v>27436772</v>
      </c>
      <c r="AV20" s="24">
        <v>14912477.029999999</v>
      </c>
      <c r="AW20" s="12">
        <f t="shared" si="15"/>
        <v>0.54352155676331015</v>
      </c>
      <c r="AX20" s="24">
        <v>24577560</v>
      </c>
      <c r="AY20" s="24">
        <v>14557784.859999999</v>
      </c>
      <c r="AZ20" s="12">
        <f t="shared" si="16"/>
        <v>0.59232018394014696</v>
      </c>
      <c r="BA20" s="24">
        <v>24019949</v>
      </c>
      <c r="BB20" s="24">
        <v>13246699.93</v>
      </c>
      <c r="BC20" s="12">
        <f t="shared" si="17"/>
        <v>0.55148742946956297</v>
      </c>
      <c r="BD20" s="24">
        <v>64060323.009999998</v>
      </c>
      <c r="BE20" s="24">
        <v>34010162.329999998</v>
      </c>
      <c r="BF20" s="12">
        <f t="shared" si="18"/>
        <v>0.53090838028854326</v>
      </c>
      <c r="BG20" s="24">
        <v>43127724.210000001</v>
      </c>
      <c r="BH20" s="24">
        <v>24306572.789999999</v>
      </c>
      <c r="BI20" s="12">
        <f t="shared" si="19"/>
        <v>0.5635950710416584</v>
      </c>
      <c r="BJ20" s="26">
        <v>16685568</v>
      </c>
      <c r="BK20" s="26">
        <v>9715933.5399999991</v>
      </c>
      <c r="BL20" s="12">
        <f t="shared" si="20"/>
        <v>0.58229564255768818</v>
      </c>
      <c r="BM20" s="26">
        <v>32843605</v>
      </c>
      <c r="BN20" s="26">
        <v>14539094.83</v>
      </c>
      <c r="BO20" s="12">
        <f t="shared" si="21"/>
        <v>0.44267658285380063</v>
      </c>
      <c r="BP20" s="26">
        <v>13007696</v>
      </c>
      <c r="BQ20" s="26">
        <v>6979303.7999999998</v>
      </c>
      <c r="BR20" s="12">
        <f t="shared" si="22"/>
        <v>0.53655188436138113</v>
      </c>
      <c r="BS20" s="26">
        <v>27600831.359999999</v>
      </c>
      <c r="BT20" s="26">
        <v>16695823.84</v>
      </c>
      <c r="BU20" s="12">
        <f t="shared" si="23"/>
        <v>0.60490293289484454</v>
      </c>
      <c r="BV20" s="26">
        <v>163377000</v>
      </c>
      <c r="BW20" s="26">
        <v>87644980.579999998</v>
      </c>
      <c r="BX20" s="25">
        <f t="shared" si="24"/>
        <v>0.5364585013802432</v>
      </c>
      <c r="BY20" s="26">
        <v>231466509</v>
      </c>
      <c r="BZ20" s="26">
        <v>118581039.84</v>
      </c>
      <c r="CA20" s="12">
        <f t="shared" si="25"/>
        <v>0.51230322845539611</v>
      </c>
      <c r="CB20" s="3">
        <f t="shared" si="28"/>
        <v>1449460977.1700001</v>
      </c>
      <c r="CC20" s="3">
        <f t="shared" si="28"/>
        <v>742005346.63000011</v>
      </c>
      <c r="CD20" s="19">
        <f t="shared" si="26"/>
        <v>0.51191812564607875</v>
      </c>
      <c r="CF20" s="27"/>
      <c r="CG20" s="27"/>
      <c r="CH20" s="23"/>
      <c r="CI20" s="23"/>
    </row>
    <row r="21" spans="1:87" ht="15.75" x14ac:dyDescent="0.2">
      <c r="A21" s="14" t="s">
        <v>68</v>
      </c>
      <c r="B21" s="26">
        <v>0</v>
      </c>
      <c r="C21" s="26">
        <v>0</v>
      </c>
      <c r="D21" s="25">
        <f t="shared" si="0"/>
        <v>0</v>
      </c>
      <c r="E21" s="26">
        <v>0</v>
      </c>
      <c r="F21" s="26">
        <v>0</v>
      </c>
      <c r="G21" s="25">
        <f t="shared" si="1"/>
        <v>0</v>
      </c>
      <c r="H21" s="26">
        <v>3734200</v>
      </c>
      <c r="I21" s="26">
        <v>1242885.07</v>
      </c>
      <c r="J21" s="25">
        <f t="shared" si="2"/>
        <v>0.33283837769803443</v>
      </c>
      <c r="K21" s="26">
        <v>0</v>
      </c>
      <c r="L21" s="26">
        <v>0</v>
      </c>
      <c r="M21" s="25">
        <f t="shared" si="3"/>
        <v>0</v>
      </c>
      <c r="N21" s="26">
        <v>0</v>
      </c>
      <c r="O21" s="26">
        <v>0</v>
      </c>
      <c r="P21" s="25">
        <f t="shared" si="4"/>
        <v>0</v>
      </c>
      <c r="Q21" s="26">
        <v>0</v>
      </c>
      <c r="R21" s="26">
        <v>0</v>
      </c>
      <c r="S21" s="25">
        <f t="shared" si="5"/>
        <v>0</v>
      </c>
      <c r="T21" s="24">
        <v>0</v>
      </c>
      <c r="U21" s="24">
        <v>0</v>
      </c>
      <c r="V21" s="25">
        <f t="shared" si="6"/>
        <v>0</v>
      </c>
      <c r="W21" s="24">
        <v>0</v>
      </c>
      <c r="X21" s="24">
        <v>0</v>
      </c>
      <c r="Y21" s="25">
        <f t="shared" si="7"/>
        <v>0</v>
      </c>
      <c r="Z21" s="26">
        <v>0</v>
      </c>
      <c r="AA21" s="26">
        <v>0</v>
      </c>
      <c r="AB21" s="25">
        <f t="shared" si="8"/>
        <v>0</v>
      </c>
      <c r="AC21" s="24">
        <v>0</v>
      </c>
      <c r="AD21" s="24">
        <v>0</v>
      </c>
      <c r="AE21" s="25">
        <f t="shared" si="9"/>
        <v>0</v>
      </c>
      <c r="AF21" s="24">
        <v>0</v>
      </c>
      <c r="AG21" s="24">
        <v>0</v>
      </c>
      <c r="AH21" s="25">
        <f t="shared" si="10"/>
        <v>0</v>
      </c>
      <c r="AI21" s="26">
        <v>0</v>
      </c>
      <c r="AJ21" s="26">
        <v>0</v>
      </c>
      <c r="AK21" s="11">
        <f t="shared" si="11"/>
        <v>0</v>
      </c>
      <c r="AL21" s="24">
        <v>0</v>
      </c>
      <c r="AM21" s="24">
        <v>0</v>
      </c>
      <c r="AN21" s="12">
        <f t="shared" si="12"/>
        <v>0</v>
      </c>
      <c r="AO21" s="24">
        <v>0</v>
      </c>
      <c r="AP21" s="24">
        <v>0</v>
      </c>
      <c r="AQ21" s="12">
        <f t="shared" si="13"/>
        <v>0</v>
      </c>
      <c r="AR21" s="24">
        <v>0</v>
      </c>
      <c r="AS21" s="24">
        <v>0</v>
      </c>
      <c r="AT21" s="12">
        <f t="shared" si="14"/>
        <v>0</v>
      </c>
      <c r="AU21" s="24">
        <v>0</v>
      </c>
      <c r="AV21" s="24">
        <v>0</v>
      </c>
      <c r="AW21" s="12">
        <f t="shared" si="15"/>
        <v>0</v>
      </c>
      <c r="AX21" s="24">
        <v>0</v>
      </c>
      <c r="AY21" s="24">
        <v>0</v>
      </c>
      <c r="AZ21" s="12">
        <f t="shared" si="16"/>
        <v>0</v>
      </c>
      <c r="BA21" s="24">
        <v>0</v>
      </c>
      <c r="BB21" s="24">
        <v>0</v>
      </c>
      <c r="BC21" s="12">
        <f t="shared" si="17"/>
        <v>0</v>
      </c>
      <c r="BD21" s="24">
        <v>0</v>
      </c>
      <c r="BE21" s="24">
        <v>0</v>
      </c>
      <c r="BF21" s="12">
        <f t="shared" si="18"/>
        <v>0</v>
      </c>
      <c r="BG21" s="24">
        <v>0</v>
      </c>
      <c r="BH21" s="24">
        <v>0</v>
      </c>
      <c r="BI21" s="12">
        <f t="shared" si="19"/>
        <v>0</v>
      </c>
      <c r="BJ21" s="26">
        <v>0</v>
      </c>
      <c r="BK21" s="26">
        <v>0</v>
      </c>
      <c r="BL21" s="12">
        <f t="shared" si="20"/>
        <v>0</v>
      </c>
      <c r="BM21" s="26">
        <v>0</v>
      </c>
      <c r="BN21" s="26">
        <v>0</v>
      </c>
      <c r="BO21" s="12">
        <f t="shared" si="21"/>
        <v>0</v>
      </c>
      <c r="BP21" s="26">
        <v>0</v>
      </c>
      <c r="BQ21" s="26">
        <v>0</v>
      </c>
      <c r="BR21" s="12">
        <f t="shared" si="22"/>
        <v>0</v>
      </c>
      <c r="BS21" s="26">
        <v>0</v>
      </c>
      <c r="BT21" s="26">
        <v>0</v>
      </c>
      <c r="BU21" s="12">
        <f t="shared" si="23"/>
        <v>0</v>
      </c>
      <c r="BV21" s="26">
        <v>0</v>
      </c>
      <c r="BW21" s="26">
        <v>0</v>
      </c>
      <c r="BX21" s="25">
        <f t="shared" si="24"/>
        <v>0</v>
      </c>
      <c r="BY21" s="26">
        <v>0</v>
      </c>
      <c r="BZ21" s="26">
        <v>0</v>
      </c>
      <c r="CA21" s="12">
        <f t="shared" si="25"/>
        <v>0</v>
      </c>
      <c r="CB21" s="3">
        <f t="shared" si="28"/>
        <v>3734200</v>
      </c>
      <c r="CC21" s="3">
        <f t="shared" si="28"/>
        <v>1242885.07</v>
      </c>
      <c r="CD21" s="19">
        <f t="shared" si="26"/>
        <v>0.33283837769803443</v>
      </c>
      <c r="CF21" s="27"/>
      <c r="CG21" s="27"/>
      <c r="CH21" s="23"/>
      <c r="CI21" s="23"/>
    </row>
    <row r="22" spans="1:87" ht="15.75" x14ac:dyDescent="0.2">
      <c r="A22" s="5" t="s">
        <v>41</v>
      </c>
      <c r="B22" s="26">
        <v>175141197.43000001</v>
      </c>
      <c r="C22" s="26">
        <v>100708210.87</v>
      </c>
      <c r="D22" s="25">
        <f t="shared" si="0"/>
        <v>0.57501154695628254</v>
      </c>
      <c r="E22" s="26">
        <v>35574846</v>
      </c>
      <c r="F22" s="26">
        <v>23594363.48</v>
      </c>
      <c r="G22" s="25">
        <f t="shared" si="1"/>
        <v>0.66323164069353946</v>
      </c>
      <c r="H22" s="26">
        <v>348151973.63</v>
      </c>
      <c r="I22" s="26">
        <v>212141653.47</v>
      </c>
      <c r="J22" s="25">
        <f t="shared" si="2"/>
        <v>0.60933635176072409</v>
      </c>
      <c r="K22" s="26">
        <v>304283591.75999999</v>
      </c>
      <c r="L22" s="26">
        <v>210309817.83000001</v>
      </c>
      <c r="M22" s="25">
        <f t="shared" si="3"/>
        <v>0.69116384690200239</v>
      </c>
      <c r="N22" s="26">
        <v>112038033.89</v>
      </c>
      <c r="O22" s="26">
        <v>65650601.859999999</v>
      </c>
      <c r="P22" s="25">
        <f t="shared" si="4"/>
        <v>0.58596710046211964</v>
      </c>
      <c r="Q22" s="26">
        <v>122414295.98999999</v>
      </c>
      <c r="R22" s="26">
        <v>77044991.670000002</v>
      </c>
      <c r="S22" s="25">
        <f t="shared" si="5"/>
        <v>0.6293790365489158</v>
      </c>
      <c r="T22" s="24">
        <v>305578409.61000001</v>
      </c>
      <c r="U22" s="24">
        <v>196683304.59</v>
      </c>
      <c r="V22" s="25">
        <f t="shared" si="6"/>
        <v>0.64364267371186545</v>
      </c>
      <c r="W22" s="24">
        <v>51012752.909999996</v>
      </c>
      <c r="X22" s="24">
        <v>33775324.409999996</v>
      </c>
      <c r="Y22" s="25">
        <f t="shared" si="7"/>
        <v>0.66209570123746531</v>
      </c>
      <c r="Z22" s="26">
        <v>249952707</v>
      </c>
      <c r="AA22" s="26">
        <v>162016024.93000001</v>
      </c>
      <c r="AB22" s="25">
        <f t="shared" si="8"/>
        <v>0.64818671849791176</v>
      </c>
      <c r="AC22" s="24">
        <v>298722820.61000001</v>
      </c>
      <c r="AD22" s="24">
        <v>194822176.53</v>
      </c>
      <c r="AE22" s="25">
        <f t="shared" si="9"/>
        <v>0.65218377401555028</v>
      </c>
      <c r="AF22" s="24">
        <v>89702392</v>
      </c>
      <c r="AG22" s="24">
        <v>57040712.920000002</v>
      </c>
      <c r="AH22" s="25">
        <f t="shared" si="10"/>
        <v>0.63588842669881096</v>
      </c>
      <c r="AI22" s="26">
        <v>602546383.75999999</v>
      </c>
      <c r="AJ22" s="26">
        <v>314726888</v>
      </c>
      <c r="AK22" s="11">
        <f t="shared" si="11"/>
        <v>0.52232806715401137</v>
      </c>
      <c r="AL22" s="24">
        <v>337629906.06</v>
      </c>
      <c r="AM22" s="24">
        <v>231325934.12</v>
      </c>
      <c r="AN22" s="12">
        <f t="shared" si="12"/>
        <v>0.68514645760938964</v>
      </c>
      <c r="AO22" s="24">
        <v>62809820.780000001</v>
      </c>
      <c r="AP22" s="24">
        <v>40028835.899999999</v>
      </c>
      <c r="AQ22" s="12">
        <f t="shared" si="13"/>
        <v>0.63730218304883368</v>
      </c>
      <c r="AR22" s="24">
        <v>77811585</v>
      </c>
      <c r="AS22" s="24">
        <v>45669511.939999998</v>
      </c>
      <c r="AT22" s="12">
        <f t="shared" si="14"/>
        <v>0.58692432418643059</v>
      </c>
      <c r="AU22" s="24">
        <v>59967800</v>
      </c>
      <c r="AV22" s="24">
        <v>39583530.560000002</v>
      </c>
      <c r="AW22" s="12">
        <f t="shared" si="15"/>
        <v>0.66007975213364511</v>
      </c>
      <c r="AX22" s="24">
        <v>94003555.400000006</v>
      </c>
      <c r="AY22" s="24">
        <v>59445588</v>
      </c>
      <c r="AZ22" s="12">
        <f t="shared" si="16"/>
        <v>0.63237595372908628</v>
      </c>
      <c r="BA22" s="24">
        <v>55629883</v>
      </c>
      <c r="BB22" s="24">
        <v>34372543.100000001</v>
      </c>
      <c r="BC22" s="12">
        <f t="shared" si="17"/>
        <v>0.61787911903391923</v>
      </c>
      <c r="BD22" s="24">
        <v>151004903.38</v>
      </c>
      <c r="BE22" s="24">
        <v>96326930.859999999</v>
      </c>
      <c r="BF22" s="12">
        <f t="shared" si="18"/>
        <v>0.63790597989785625</v>
      </c>
      <c r="BG22" s="24">
        <v>90016385.030000001</v>
      </c>
      <c r="BH22" s="24">
        <v>60676414.490000002</v>
      </c>
      <c r="BI22" s="12">
        <f t="shared" si="19"/>
        <v>0.67405966669043871</v>
      </c>
      <c r="BJ22" s="26">
        <v>108279784</v>
      </c>
      <c r="BK22" s="26">
        <v>56354054.57</v>
      </c>
      <c r="BL22" s="12">
        <f t="shared" si="20"/>
        <v>0.52044853146363868</v>
      </c>
      <c r="BM22" s="26">
        <v>90339114.680000007</v>
      </c>
      <c r="BN22" s="26">
        <v>56720814.909999996</v>
      </c>
      <c r="BO22" s="12">
        <f t="shared" si="21"/>
        <v>0.62786551662496315</v>
      </c>
      <c r="BP22" s="26">
        <v>117693073.88</v>
      </c>
      <c r="BQ22" s="26">
        <v>73696546.310000002</v>
      </c>
      <c r="BR22" s="12">
        <f t="shared" si="22"/>
        <v>0.6261757287870745</v>
      </c>
      <c r="BS22" s="26">
        <v>57232492</v>
      </c>
      <c r="BT22" s="26">
        <v>37919465.75</v>
      </c>
      <c r="BU22" s="12">
        <f t="shared" si="23"/>
        <v>0.66255136592689345</v>
      </c>
      <c r="BV22" s="26">
        <v>711382393.72000003</v>
      </c>
      <c r="BW22" s="26">
        <v>409990232.16000003</v>
      </c>
      <c r="BX22" s="25">
        <f t="shared" si="24"/>
        <v>0.57632889958951117</v>
      </c>
      <c r="BY22" s="26">
        <v>1970994451.72</v>
      </c>
      <c r="BZ22" s="26">
        <v>1215737331.24</v>
      </c>
      <c r="CA22" s="12">
        <f t="shared" si="25"/>
        <v>0.61681418239360319</v>
      </c>
      <c r="CB22" s="3">
        <f t="shared" si="28"/>
        <v>6679914553.2400007</v>
      </c>
      <c r="CC22" s="3">
        <f t="shared" si="28"/>
        <v>4106361804.4699998</v>
      </c>
      <c r="CD22" s="19">
        <f t="shared" si="26"/>
        <v>0.61473268433924289</v>
      </c>
      <c r="CE22" s="31"/>
      <c r="CF22" s="27"/>
      <c r="CG22" s="27"/>
      <c r="CH22" s="23"/>
      <c r="CI22" s="23"/>
    </row>
    <row r="23" spans="1:87" ht="15.75" x14ac:dyDescent="0.2">
      <c r="A23" s="5" t="s">
        <v>52</v>
      </c>
      <c r="B23" s="26">
        <v>12816700</v>
      </c>
      <c r="C23" s="26">
        <v>7059820.3399999999</v>
      </c>
      <c r="D23" s="25">
        <f t="shared" si="0"/>
        <v>0.5508298033035024</v>
      </c>
      <c r="E23" s="26">
        <v>6953200</v>
      </c>
      <c r="F23" s="26">
        <v>3829631.78</v>
      </c>
      <c r="G23" s="25">
        <f t="shared" si="1"/>
        <v>0.55077256227348559</v>
      </c>
      <c r="H23" s="26">
        <v>44289267.490000002</v>
      </c>
      <c r="I23" s="26">
        <v>18780461.559999999</v>
      </c>
      <c r="J23" s="25">
        <f t="shared" si="2"/>
        <v>0.42404091610321637</v>
      </c>
      <c r="K23" s="26">
        <v>8030000</v>
      </c>
      <c r="L23" s="26">
        <v>3983480.31</v>
      </c>
      <c r="M23" s="25">
        <f t="shared" si="3"/>
        <v>0.49607475840597759</v>
      </c>
      <c r="N23" s="26">
        <v>9485330</v>
      </c>
      <c r="O23" s="26">
        <v>4085721.76</v>
      </c>
      <c r="P23" s="25">
        <f t="shared" si="4"/>
        <v>0.43074112972347822</v>
      </c>
      <c r="Q23" s="26">
        <v>720000</v>
      </c>
      <c r="R23" s="26">
        <v>205849.79</v>
      </c>
      <c r="S23" s="25">
        <f t="shared" si="5"/>
        <v>0.28590248611111113</v>
      </c>
      <c r="T23" s="24">
        <v>32838481</v>
      </c>
      <c r="U23" s="24">
        <v>18153521.210000001</v>
      </c>
      <c r="V23" s="25">
        <f t="shared" si="6"/>
        <v>0.55281245225685072</v>
      </c>
      <c r="W23" s="24">
        <v>6004153</v>
      </c>
      <c r="X23" s="24">
        <v>3082810.62</v>
      </c>
      <c r="Y23" s="25">
        <f t="shared" si="7"/>
        <v>0.51344637953096806</v>
      </c>
      <c r="Z23" s="26">
        <v>749200</v>
      </c>
      <c r="AA23" s="26">
        <v>407836.53</v>
      </c>
      <c r="AB23" s="25">
        <f t="shared" si="8"/>
        <v>0.54436269353977584</v>
      </c>
      <c r="AC23" s="24">
        <v>4276099.9000000004</v>
      </c>
      <c r="AD23" s="24">
        <v>3426394.65</v>
      </c>
      <c r="AE23" s="25">
        <f t="shared" si="9"/>
        <v>0.8012896635085629</v>
      </c>
      <c r="AF23" s="24">
        <v>6427200</v>
      </c>
      <c r="AG23" s="24">
        <v>4061004.88</v>
      </c>
      <c r="AH23" s="25">
        <f t="shared" si="10"/>
        <v>0.63184666417724666</v>
      </c>
      <c r="AI23" s="26">
        <v>21199504</v>
      </c>
      <c r="AJ23" s="26">
        <v>13861044.23</v>
      </c>
      <c r="AK23" s="11">
        <f t="shared" si="11"/>
        <v>0.65383813838286031</v>
      </c>
      <c r="AL23" s="24">
        <v>49574500</v>
      </c>
      <c r="AM23" s="24">
        <v>32353549.75</v>
      </c>
      <c r="AN23" s="12">
        <f t="shared" si="12"/>
        <v>0.65262483232306934</v>
      </c>
      <c r="AO23" s="24">
        <v>12802990.48</v>
      </c>
      <c r="AP23" s="24">
        <v>2444001.64</v>
      </c>
      <c r="AQ23" s="12">
        <f t="shared" si="13"/>
        <v>0.19089302954789045</v>
      </c>
      <c r="AR23" s="24">
        <v>6387249</v>
      </c>
      <c r="AS23" s="24">
        <v>3455431.52</v>
      </c>
      <c r="AT23" s="12">
        <f t="shared" si="14"/>
        <v>0.54098901107503405</v>
      </c>
      <c r="AU23" s="24">
        <v>2513700</v>
      </c>
      <c r="AV23" s="24">
        <v>1441146.98</v>
      </c>
      <c r="AW23" s="12">
        <f t="shared" si="15"/>
        <v>0.57331701475912</v>
      </c>
      <c r="AX23" s="24">
        <v>20374723</v>
      </c>
      <c r="AY23" s="24">
        <v>7606151.5999999996</v>
      </c>
      <c r="AZ23" s="12">
        <f t="shared" si="16"/>
        <v>0.37331312921407567</v>
      </c>
      <c r="BA23" s="24">
        <v>485000</v>
      </c>
      <c r="BB23" s="24">
        <v>175500</v>
      </c>
      <c r="BC23" s="12">
        <f t="shared" si="17"/>
        <v>0.36185567010309277</v>
      </c>
      <c r="BD23" s="24">
        <v>3851150</v>
      </c>
      <c r="BE23" s="24">
        <v>1871831.81</v>
      </c>
      <c r="BF23" s="12">
        <f t="shared" si="18"/>
        <v>0.48604489827713804</v>
      </c>
      <c r="BG23" s="24">
        <v>15435056</v>
      </c>
      <c r="BH23" s="24">
        <v>8414691.2200000007</v>
      </c>
      <c r="BI23" s="12">
        <f t="shared" si="19"/>
        <v>0.54516752125810242</v>
      </c>
      <c r="BJ23" s="26">
        <v>1823000</v>
      </c>
      <c r="BK23" s="26">
        <v>188162.8</v>
      </c>
      <c r="BL23" s="12">
        <f t="shared" si="20"/>
        <v>0.10321601755348327</v>
      </c>
      <c r="BM23" s="26">
        <v>1610000</v>
      </c>
      <c r="BN23" s="26">
        <v>689655</v>
      </c>
      <c r="BO23" s="12">
        <f t="shared" si="21"/>
        <v>0.42835714285714288</v>
      </c>
      <c r="BP23" s="26">
        <v>2215036.66</v>
      </c>
      <c r="BQ23" s="26">
        <v>1516479.59</v>
      </c>
      <c r="BR23" s="12">
        <f t="shared" si="22"/>
        <v>0.68462956725962265</v>
      </c>
      <c r="BS23" s="26">
        <v>2498839.73</v>
      </c>
      <c r="BT23" s="26">
        <v>1502970.71</v>
      </c>
      <c r="BU23" s="12">
        <f t="shared" si="23"/>
        <v>0.60146742984593093</v>
      </c>
      <c r="BV23" s="26">
        <v>32000000</v>
      </c>
      <c r="BW23" s="26">
        <v>18391179.649999999</v>
      </c>
      <c r="BX23" s="25">
        <f t="shared" si="24"/>
        <v>0.57472436406249994</v>
      </c>
      <c r="BY23" s="26">
        <v>62718826.850000001</v>
      </c>
      <c r="BZ23" s="26">
        <v>29483031.809999999</v>
      </c>
      <c r="CA23" s="12">
        <f t="shared" si="25"/>
        <v>0.47008264170043224</v>
      </c>
      <c r="CB23" s="3">
        <f t="shared" si="28"/>
        <v>368079207.11000001</v>
      </c>
      <c r="CC23" s="3">
        <f>C23+F23+I23+L23+O23+R23+U23+X23+AA23+AD23+AG23+AJ23+AM23+AP23+AS23+AV23+AY23+BB23+BE23+BH23+BK23+BN23+BQ23+BT23+BW23+BZ23</f>
        <v>190471361.74000004</v>
      </c>
      <c r="CD23" s="19">
        <f t="shared" si="26"/>
        <v>0.51747384275112807</v>
      </c>
      <c r="CE23" s="31"/>
      <c r="CF23" s="27"/>
      <c r="CG23" s="27"/>
      <c r="CH23" s="23"/>
      <c r="CI23" s="23"/>
    </row>
    <row r="24" spans="1:87" ht="15.75" x14ac:dyDescent="0.2">
      <c r="A24" s="14" t="s">
        <v>54</v>
      </c>
      <c r="B24" s="26">
        <v>1000000</v>
      </c>
      <c r="C24" s="26">
        <v>560000</v>
      </c>
      <c r="D24" s="25">
        <f t="shared" si="0"/>
        <v>0.56000000000000005</v>
      </c>
      <c r="E24" s="26">
        <v>1100000</v>
      </c>
      <c r="F24" s="26">
        <v>661051</v>
      </c>
      <c r="G24" s="25">
        <f t="shared" si="1"/>
        <v>0.60095545454545451</v>
      </c>
      <c r="H24" s="26">
        <v>13232011</v>
      </c>
      <c r="I24" s="26">
        <v>7154275.6100000003</v>
      </c>
      <c r="J24" s="25">
        <f t="shared" si="2"/>
        <v>0.54067938803859827</v>
      </c>
      <c r="K24" s="26">
        <v>500000</v>
      </c>
      <c r="L24" s="26">
        <v>0</v>
      </c>
      <c r="M24" s="25">
        <f t="shared" si="3"/>
        <v>0</v>
      </c>
      <c r="N24" s="26">
        <v>1050000</v>
      </c>
      <c r="O24" s="26">
        <v>612500</v>
      </c>
      <c r="P24" s="25">
        <f t="shared" si="4"/>
        <v>0.58333333333333337</v>
      </c>
      <c r="Q24" s="26">
        <v>850000</v>
      </c>
      <c r="R24" s="26">
        <v>450000</v>
      </c>
      <c r="S24" s="25">
        <f t="shared" si="5"/>
        <v>0.52941176470588236</v>
      </c>
      <c r="T24" s="24">
        <v>8676976.0700000003</v>
      </c>
      <c r="U24" s="24">
        <v>4434006.9800000004</v>
      </c>
      <c r="V24" s="25">
        <f t="shared" si="6"/>
        <v>0.51100832181965439</v>
      </c>
      <c r="W24" s="24">
        <v>2500000</v>
      </c>
      <c r="X24" s="24">
        <v>1396867</v>
      </c>
      <c r="Y24" s="25">
        <f t="shared" si="7"/>
        <v>0.55874679999999999</v>
      </c>
      <c r="Z24" s="26">
        <v>5339000</v>
      </c>
      <c r="AA24" s="26">
        <v>3513039.95</v>
      </c>
      <c r="AB24" s="25">
        <f t="shared" si="8"/>
        <v>0.65799587001311111</v>
      </c>
      <c r="AC24" s="24">
        <v>2900000</v>
      </c>
      <c r="AD24" s="24">
        <v>1745000</v>
      </c>
      <c r="AE24" s="25">
        <f t="shared" si="9"/>
        <v>0.60172413793103452</v>
      </c>
      <c r="AF24" s="24">
        <v>1600000</v>
      </c>
      <c r="AG24" s="24">
        <v>828000</v>
      </c>
      <c r="AH24" s="25">
        <f t="shared" si="10"/>
        <v>0.51749999999999996</v>
      </c>
      <c r="AI24" s="26">
        <v>2400000</v>
      </c>
      <c r="AJ24" s="26">
        <v>1400000</v>
      </c>
      <c r="AK24" s="11">
        <f t="shared" si="11"/>
        <v>0.58333333333333337</v>
      </c>
      <c r="AL24" s="24">
        <v>9600000</v>
      </c>
      <c r="AM24" s="24">
        <v>5092143.57</v>
      </c>
      <c r="AN24" s="12">
        <f t="shared" si="12"/>
        <v>0.53043162187500004</v>
      </c>
      <c r="AO24" s="24">
        <v>2600000</v>
      </c>
      <c r="AP24" s="24">
        <v>1324787</v>
      </c>
      <c r="AQ24" s="12">
        <f t="shared" si="13"/>
        <v>0.50953346153846157</v>
      </c>
      <c r="AR24" s="24">
        <v>2150000</v>
      </c>
      <c r="AS24" s="24">
        <v>1260000</v>
      </c>
      <c r="AT24" s="12">
        <f t="shared" si="14"/>
        <v>0.586046511627907</v>
      </c>
      <c r="AU24" s="24">
        <v>1820500</v>
      </c>
      <c r="AV24" s="24">
        <v>1051916.6399999999</v>
      </c>
      <c r="AW24" s="12">
        <f t="shared" si="15"/>
        <v>0.57781743477066738</v>
      </c>
      <c r="AX24" s="24">
        <v>1700000</v>
      </c>
      <c r="AY24" s="24">
        <v>1136000</v>
      </c>
      <c r="AZ24" s="12">
        <f t="shared" si="16"/>
        <v>0.66823529411764704</v>
      </c>
      <c r="BA24" s="24">
        <v>2014000</v>
      </c>
      <c r="BB24" s="24">
        <v>2014000</v>
      </c>
      <c r="BC24" s="12">
        <f t="shared" si="17"/>
        <v>1</v>
      </c>
      <c r="BD24" s="24">
        <v>5134000</v>
      </c>
      <c r="BE24" s="24">
        <v>3415000</v>
      </c>
      <c r="BF24" s="12">
        <f t="shared" si="18"/>
        <v>0.6651733541098559</v>
      </c>
      <c r="BG24" s="24">
        <v>1751516</v>
      </c>
      <c r="BH24" s="24">
        <v>765233</v>
      </c>
      <c r="BI24" s="12">
        <f t="shared" si="19"/>
        <v>0.43689752191815545</v>
      </c>
      <c r="BJ24" s="26">
        <v>1400000</v>
      </c>
      <c r="BK24" s="26">
        <v>816000</v>
      </c>
      <c r="BL24" s="12">
        <f t="shared" si="20"/>
        <v>0.58285714285714285</v>
      </c>
      <c r="BM24" s="26">
        <v>4482000</v>
      </c>
      <c r="BN24" s="26">
        <v>2413235.5699999998</v>
      </c>
      <c r="BO24" s="12">
        <f t="shared" si="21"/>
        <v>0.53842828424810352</v>
      </c>
      <c r="BP24" s="26">
        <v>2500000</v>
      </c>
      <c r="BQ24" s="26">
        <v>1812507.4</v>
      </c>
      <c r="BR24" s="12">
        <f t="shared" si="22"/>
        <v>0.72500295999999997</v>
      </c>
      <c r="BS24" s="26">
        <v>1500000</v>
      </c>
      <c r="BT24" s="26">
        <v>875000</v>
      </c>
      <c r="BU24" s="12">
        <f t="shared" si="23"/>
        <v>0.58333333333333337</v>
      </c>
      <c r="BV24" s="26">
        <v>5450000</v>
      </c>
      <c r="BW24" s="26">
        <v>2171522.41</v>
      </c>
      <c r="BX24" s="25">
        <f t="shared" si="24"/>
        <v>0.39844447889908258</v>
      </c>
      <c r="BY24" s="26">
        <v>26419390</v>
      </c>
      <c r="BZ24" s="26">
        <v>13100000</v>
      </c>
      <c r="CA24" s="12">
        <f t="shared" si="25"/>
        <v>0.49584793592887649</v>
      </c>
      <c r="CB24" s="3">
        <f t="shared" si="28"/>
        <v>109669393.06999999</v>
      </c>
      <c r="CC24" s="3">
        <f>C24+F24+I24+L24+O24+R24+U24+X24+AA24+AD24+AG24+AJ24+AM24+AP24+AS24+AV24+AY24+BB24+BE24+BH24+BK24+BN24+BQ24+BT24+BW24+BZ24</f>
        <v>60002086.129999995</v>
      </c>
      <c r="CD24" s="19">
        <f t="shared" si="26"/>
        <v>0.54711788266851946</v>
      </c>
      <c r="CE24" s="31"/>
      <c r="CF24" s="27"/>
      <c r="CG24" s="27"/>
      <c r="CH24" s="23"/>
      <c r="CI24" s="23"/>
    </row>
    <row r="25" spans="1:87" s="34" customFormat="1" ht="31.5" x14ac:dyDescent="0.2">
      <c r="A25" s="14" t="s">
        <v>55</v>
      </c>
      <c r="B25" s="26">
        <v>582045.78</v>
      </c>
      <c r="C25" s="26">
        <v>36095.9</v>
      </c>
      <c r="D25" s="25">
        <f t="shared" si="0"/>
        <v>6.2015568603555546E-2</v>
      </c>
      <c r="E25" s="26">
        <v>15000</v>
      </c>
      <c r="F25" s="26">
        <v>0</v>
      </c>
      <c r="G25" s="25">
        <f t="shared" si="1"/>
        <v>0</v>
      </c>
      <c r="H25" s="26">
        <v>21742565.530000001</v>
      </c>
      <c r="I25" s="26">
        <v>9182726.3599999994</v>
      </c>
      <c r="J25" s="25">
        <f t="shared" si="2"/>
        <v>0.42233867697580757</v>
      </c>
      <c r="K25" s="26">
        <v>1493756</v>
      </c>
      <c r="L25" s="26">
        <v>799209</v>
      </c>
      <c r="M25" s="25">
        <f t="shared" si="3"/>
        <v>0.53503316472034257</v>
      </c>
      <c r="N25" s="26">
        <v>128000</v>
      </c>
      <c r="O25" s="26">
        <v>0</v>
      </c>
      <c r="P25" s="25">
        <f t="shared" si="4"/>
        <v>0</v>
      </c>
      <c r="Q25" s="26">
        <v>530000</v>
      </c>
      <c r="R25" s="26">
        <v>160093</v>
      </c>
      <c r="S25" s="25">
        <f t="shared" si="5"/>
        <v>0.30206226415094339</v>
      </c>
      <c r="T25" s="24">
        <v>839790</v>
      </c>
      <c r="U25" s="24">
        <v>55977</v>
      </c>
      <c r="V25" s="25">
        <f t="shared" si="6"/>
        <v>6.665594970171114E-2</v>
      </c>
      <c r="W25" s="24">
        <v>1139593.49</v>
      </c>
      <c r="X25" s="24">
        <v>464973.4</v>
      </c>
      <c r="Y25" s="25">
        <f t="shared" si="7"/>
        <v>0.40801689732362373</v>
      </c>
      <c r="Z25" s="26">
        <v>4422000</v>
      </c>
      <c r="AA25" s="26">
        <v>2600962.2799999998</v>
      </c>
      <c r="AB25" s="25">
        <f t="shared" si="8"/>
        <v>0.58818685662596104</v>
      </c>
      <c r="AC25" s="24">
        <v>1303364.21</v>
      </c>
      <c r="AD25" s="24">
        <v>236249</v>
      </c>
      <c r="AE25" s="25">
        <f t="shared" si="9"/>
        <v>0.18126092322268078</v>
      </c>
      <c r="AF25" s="24">
        <v>302801.36</v>
      </c>
      <c r="AG25" s="24">
        <v>142833</v>
      </c>
      <c r="AH25" s="25">
        <f t="shared" si="10"/>
        <v>0.47170527899874692</v>
      </c>
      <c r="AI25" s="26">
        <v>1224070</v>
      </c>
      <c r="AJ25" s="26">
        <v>89112</v>
      </c>
      <c r="AK25" s="11">
        <f t="shared" si="11"/>
        <v>7.2799758183763996E-2</v>
      </c>
      <c r="AL25" s="24">
        <v>6273036.5999999996</v>
      </c>
      <c r="AM25" s="24">
        <v>3492208.18</v>
      </c>
      <c r="AN25" s="12">
        <f t="shared" si="12"/>
        <v>0.55670138765012156</v>
      </c>
      <c r="AO25" s="24">
        <v>109167</v>
      </c>
      <c r="AP25" s="24">
        <v>74575</v>
      </c>
      <c r="AQ25" s="12">
        <f t="shared" si="13"/>
        <v>0.68312768510630506</v>
      </c>
      <c r="AR25" s="24">
        <v>132388</v>
      </c>
      <c r="AS25" s="24">
        <v>53980</v>
      </c>
      <c r="AT25" s="12">
        <f t="shared" si="14"/>
        <v>0.40774088285947369</v>
      </c>
      <c r="AU25" s="24">
        <v>325000</v>
      </c>
      <c r="AV25" s="24">
        <v>159009</v>
      </c>
      <c r="AW25" s="12">
        <f t="shared" si="15"/>
        <v>0.48925846153846153</v>
      </c>
      <c r="AX25" s="24">
        <v>1153190.6000000001</v>
      </c>
      <c r="AY25" s="24">
        <v>82119</v>
      </c>
      <c r="AZ25" s="12">
        <f t="shared" si="16"/>
        <v>7.1210257870641669E-2</v>
      </c>
      <c r="BA25" s="24">
        <v>120000</v>
      </c>
      <c r="BB25" s="24">
        <v>49705</v>
      </c>
      <c r="BC25" s="12">
        <f t="shared" si="17"/>
        <v>0.41420833333333335</v>
      </c>
      <c r="BD25" s="24">
        <v>230000</v>
      </c>
      <c r="BE25" s="24">
        <v>58232</v>
      </c>
      <c r="BF25" s="12">
        <f t="shared" si="18"/>
        <v>0.25318260869565218</v>
      </c>
      <c r="BG25" s="24">
        <v>1710019.84</v>
      </c>
      <c r="BH25" s="24">
        <v>644856.43000000005</v>
      </c>
      <c r="BI25" s="12">
        <f t="shared" si="19"/>
        <v>0.37710464809577882</v>
      </c>
      <c r="BJ25" s="26">
        <v>17100</v>
      </c>
      <c r="BK25" s="26">
        <v>0</v>
      </c>
      <c r="BL25" s="32">
        <f t="shared" si="20"/>
        <v>0</v>
      </c>
      <c r="BM25" s="26">
        <v>47950</v>
      </c>
      <c r="BN25" s="26">
        <v>0</v>
      </c>
      <c r="BO25" s="12">
        <f t="shared" si="21"/>
        <v>0</v>
      </c>
      <c r="BP25" s="26">
        <v>150000</v>
      </c>
      <c r="BQ25" s="26">
        <v>0</v>
      </c>
      <c r="BR25" s="12">
        <f t="shared" si="22"/>
        <v>0</v>
      </c>
      <c r="BS25" s="26">
        <v>389700</v>
      </c>
      <c r="BT25" s="26">
        <v>80976</v>
      </c>
      <c r="BU25" s="12">
        <f t="shared" si="23"/>
        <v>0.20779060816012318</v>
      </c>
      <c r="BV25" s="26">
        <v>17500000</v>
      </c>
      <c r="BW25" s="26">
        <v>9871159.9000000004</v>
      </c>
      <c r="BX25" s="25">
        <f t="shared" si="24"/>
        <v>0.56406628000000003</v>
      </c>
      <c r="BY25" s="26">
        <v>219543900</v>
      </c>
      <c r="BZ25" s="26">
        <v>118284267.69</v>
      </c>
      <c r="CA25" s="12">
        <f t="shared" si="25"/>
        <v>0.53877273606782061</v>
      </c>
      <c r="CB25" s="3">
        <f t="shared" si="28"/>
        <v>281424438.40999997</v>
      </c>
      <c r="CC25" s="3">
        <f>C25+F25+I25+L25+O25+R25+U25+X25+AA25+AD25+AG25+AJ25+AM25+AP25+AS25+AV25+AY25+BB25+BE25+BH25+BK25+BN25+BQ25+BT25+BW25+BZ25</f>
        <v>146619319.13999999</v>
      </c>
      <c r="CD25" s="19">
        <f t="shared" si="26"/>
        <v>0.52099000345660851</v>
      </c>
      <c r="CE25" s="33"/>
      <c r="CF25" s="27"/>
      <c r="CG25" s="27"/>
      <c r="CH25" s="23"/>
      <c r="CI25" s="23"/>
    </row>
    <row r="26" spans="1:87" ht="15.75" x14ac:dyDescent="0.2">
      <c r="A26" s="5" t="s">
        <v>42</v>
      </c>
      <c r="B26" s="35">
        <v>0</v>
      </c>
      <c r="C26" s="35">
        <v>0</v>
      </c>
      <c r="D26" s="25">
        <f t="shared" si="0"/>
        <v>0</v>
      </c>
      <c r="E26" s="24">
        <v>120000</v>
      </c>
      <c r="F26" s="24">
        <v>120000</v>
      </c>
      <c r="G26" s="25">
        <f t="shared" si="1"/>
        <v>1</v>
      </c>
      <c r="H26" s="24">
        <v>0</v>
      </c>
      <c r="I26" s="24">
        <v>0</v>
      </c>
      <c r="J26" s="25">
        <f t="shared" si="2"/>
        <v>0</v>
      </c>
      <c r="K26" s="26">
        <v>0</v>
      </c>
      <c r="L26" s="26">
        <v>0</v>
      </c>
      <c r="M26" s="25">
        <f t="shared" si="3"/>
        <v>0</v>
      </c>
      <c r="N26" s="24">
        <v>0</v>
      </c>
      <c r="O26" s="24">
        <v>0</v>
      </c>
      <c r="P26" s="25">
        <f t="shared" si="4"/>
        <v>0</v>
      </c>
      <c r="Q26" s="24">
        <v>0</v>
      </c>
      <c r="R26" s="24">
        <v>0</v>
      </c>
      <c r="S26" s="25">
        <f t="shared" si="5"/>
        <v>0</v>
      </c>
      <c r="T26" s="24">
        <v>2825748.96</v>
      </c>
      <c r="U26" s="24">
        <v>2825748.96</v>
      </c>
      <c r="V26" s="25">
        <f t="shared" si="6"/>
        <v>1</v>
      </c>
      <c r="W26" s="24">
        <v>100000</v>
      </c>
      <c r="X26" s="24">
        <v>0</v>
      </c>
      <c r="Y26" s="25">
        <f t="shared" si="7"/>
        <v>0</v>
      </c>
      <c r="Z26" s="24">
        <v>0</v>
      </c>
      <c r="AA26" s="24">
        <v>0</v>
      </c>
      <c r="AB26" s="25">
        <f t="shared" si="8"/>
        <v>0</v>
      </c>
      <c r="AC26" s="24">
        <v>0</v>
      </c>
      <c r="AD26" s="24">
        <v>0</v>
      </c>
      <c r="AE26" s="25">
        <f t="shared" si="9"/>
        <v>0</v>
      </c>
      <c r="AF26" s="24">
        <v>250000</v>
      </c>
      <c r="AG26" s="24">
        <v>250000</v>
      </c>
      <c r="AH26" s="25">
        <f t="shared" si="10"/>
        <v>1</v>
      </c>
      <c r="AI26" s="24">
        <v>0</v>
      </c>
      <c r="AJ26" s="24">
        <v>0</v>
      </c>
      <c r="AK26" s="11">
        <f t="shared" si="11"/>
        <v>0</v>
      </c>
      <c r="AL26" s="24">
        <v>0</v>
      </c>
      <c r="AM26" s="24">
        <v>0</v>
      </c>
      <c r="AN26" s="12">
        <f t="shared" si="12"/>
        <v>0</v>
      </c>
      <c r="AO26" s="24">
        <v>0</v>
      </c>
      <c r="AP26" s="24">
        <v>0</v>
      </c>
      <c r="AQ26" s="12">
        <f t="shared" si="13"/>
        <v>0</v>
      </c>
      <c r="AR26" s="35">
        <v>0</v>
      </c>
      <c r="AS26" s="35">
        <v>0</v>
      </c>
      <c r="AT26" s="12">
        <f t="shared" si="14"/>
        <v>0</v>
      </c>
      <c r="AU26" s="24">
        <v>0</v>
      </c>
      <c r="AV26" s="24">
        <v>0</v>
      </c>
      <c r="AW26" s="12">
        <f t="shared" si="15"/>
        <v>0</v>
      </c>
      <c r="AX26" s="24">
        <v>0</v>
      </c>
      <c r="AY26" s="24">
        <v>0</v>
      </c>
      <c r="AZ26" s="12">
        <f t="shared" si="16"/>
        <v>0</v>
      </c>
      <c r="BA26" s="24">
        <v>497725</v>
      </c>
      <c r="BB26" s="24">
        <v>497724.78</v>
      </c>
      <c r="BC26" s="12">
        <f t="shared" si="17"/>
        <v>0.99999955798884932</v>
      </c>
      <c r="BD26" s="24">
        <v>0</v>
      </c>
      <c r="BE26" s="24">
        <v>0</v>
      </c>
      <c r="BF26" s="12">
        <f t="shared" si="18"/>
        <v>0</v>
      </c>
      <c r="BG26" s="36">
        <v>0</v>
      </c>
      <c r="BH26" s="36">
        <v>0</v>
      </c>
      <c r="BI26" s="12">
        <f t="shared" si="19"/>
        <v>0</v>
      </c>
      <c r="BJ26" s="24">
        <v>0</v>
      </c>
      <c r="BK26" s="24">
        <v>0</v>
      </c>
      <c r="BL26" s="12">
        <f t="shared" si="20"/>
        <v>0</v>
      </c>
      <c r="BM26" s="36">
        <v>4800000</v>
      </c>
      <c r="BN26" s="36">
        <v>0</v>
      </c>
      <c r="BO26" s="12">
        <f t="shared" si="21"/>
        <v>0</v>
      </c>
      <c r="BP26" s="24">
        <v>0</v>
      </c>
      <c r="BQ26" s="24">
        <v>0</v>
      </c>
      <c r="BR26" s="12">
        <f t="shared" si="22"/>
        <v>0</v>
      </c>
      <c r="BS26" s="36">
        <v>0</v>
      </c>
      <c r="BT26" s="36">
        <v>0</v>
      </c>
      <c r="BU26" s="12">
        <f t="shared" si="23"/>
        <v>0</v>
      </c>
      <c r="BV26" s="24">
        <v>22622885.559999999</v>
      </c>
      <c r="BW26" s="24">
        <v>5025064.5599999996</v>
      </c>
      <c r="BX26" s="25">
        <f t="shared" si="24"/>
        <v>0.22212305970750798</v>
      </c>
      <c r="BY26" s="24">
        <v>0</v>
      </c>
      <c r="BZ26" s="24">
        <v>0</v>
      </c>
      <c r="CA26" s="12">
        <f t="shared" si="25"/>
        <v>0</v>
      </c>
      <c r="CB26" s="3">
        <f t="shared" si="28"/>
        <v>31216359.52</v>
      </c>
      <c r="CC26" s="3">
        <f>C26+F26+I26+L26+O26+R26+U26+X26+AA26+AD26+AG26+AJ26+AM26+AP26+AS26+AV26+AY26+BB26+BE26+BH26+BK26+BN26+BQ26+BT26+BW26+BZ26</f>
        <v>8718538.3000000007</v>
      </c>
      <c r="CD26" s="19">
        <f t="shared" si="26"/>
        <v>0.27929388417038581</v>
      </c>
      <c r="CF26" s="27"/>
      <c r="CG26" s="27"/>
      <c r="CH26" s="23"/>
      <c r="CI26" s="23"/>
    </row>
    <row r="27" spans="1:87" s="13" customFormat="1" ht="15.75" x14ac:dyDescent="0.25">
      <c r="A27" s="4" t="s">
        <v>43</v>
      </c>
      <c r="B27" s="3">
        <f>SUM(B13:B26)</f>
        <v>894583468.30999994</v>
      </c>
      <c r="C27" s="3">
        <f>SUM(C13:C26)</f>
        <v>443411943.13999999</v>
      </c>
      <c r="D27" s="16">
        <f t="shared" si="0"/>
        <v>0.49566301954771252</v>
      </c>
      <c r="E27" s="3">
        <f>SUM(E13:E26)</f>
        <v>197829846.09999999</v>
      </c>
      <c r="F27" s="3">
        <f>SUM(F13:F26)</f>
        <v>112453828.25000001</v>
      </c>
      <c r="G27" s="16">
        <f t="shared" si="1"/>
        <v>0.56843712142987923</v>
      </c>
      <c r="H27" s="3">
        <f>SUM(H13:H26)</f>
        <v>2272768809.5999999</v>
      </c>
      <c r="I27" s="3">
        <f>SUM(I13:I26)</f>
        <v>1131998939.2899997</v>
      </c>
      <c r="J27" s="16">
        <f t="shared" si="2"/>
        <v>0.49807043044084537</v>
      </c>
      <c r="K27" s="3">
        <f>SUM(K13:K26)</f>
        <v>1559940493.5</v>
      </c>
      <c r="L27" s="3">
        <f>SUM(L13:L26)</f>
        <v>934252221.41999996</v>
      </c>
      <c r="M27" s="16">
        <f t="shared" si="3"/>
        <v>0.59890247436544286</v>
      </c>
      <c r="N27" s="3">
        <f>SUM(N13:N26)</f>
        <v>446530497.77999997</v>
      </c>
      <c r="O27" s="3">
        <f>SUM(O13:O26)</f>
        <v>256816479.58999997</v>
      </c>
      <c r="P27" s="16">
        <f t="shared" si="4"/>
        <v>0.57513760172441852</v>
      </c>
      <c r="Q27" s="3">
        <f>SUM(Q13:Q26)</f>
        <v>375564517.22000003</v>
      </c>
      <c r="R27" s="3">
        <f>SUM(R13:R26)</f>
        <v>223160910.16999999</v>
      </c>
      <c r="S27" s="16">
        <f t="shared" si="5"/>
        <v>0.59420126220091152</v>
      </c>
      <c r="T27" s="3">
        <f>SUM(T13:T26)</f>
        <v>1500034939.78</v>
      </c>
      <c r="U27" s="3">
        <f>SUM(U13:U26)</f>
        <v>834488772.75000024</v>
      </c>
      <c r="V27" s="16">
        <f t="shared" si="6"/>
        <v>0.55631289020000363</v>
      </c>
      <c r="W27" s="3">
        <f>SUM(W13:W26)</f>
        <v>244287440.45000002</v>
      </c>
      <c r="X27" s="3">
        <f>SUM(X13:X26)</f>
        <v>138078911.31</v>
      </c>
      <c r="Y27" s="16">
        <f t="shared" si="7"/>
        <v>0.56523131543580751</v>
      </c>
      <c r="Z27" s="3">
        <f>SUM(Z13:Z26)</f>
        <v>1094743518.0999999</v>
      </c>
      <c r="AA27" s="3">
        <f>SUM(AA13:AA26)</f>
        <v>616902272.44000006</v>
      </c>
      <c r="AB27" s="16">
        <f t="shared" si="8"/>
        <v>0.56351306241180121</v>
      </c>
      <c r="AC27" s="3">
        <f>SUM(AC13:AC26)</f>
        <v>1701973924.9400001</v>
      </c>
      <c r="AD27" s="3">
        <f>SUM(AD13:AD26)</f>
        <v>913826788.9799999</v>
      </c>
      <c r="AE27" s="16">
        <f t="shared" si="9"/>
        <v>0.53692173281221989</v>
      </c>
      <c r="AF27" s="3">
        <f>SUM(AF13:AF26)</f>
        <v>319435618.16000003</v>
      </c>
      <c r="AG27" s="3">
        <f>SUM(AG13:AG26)</f>
        <v>182323956.86000001</v>
      </c>
      <c r="AH27" s="16">
        <f t="shared" si="10"/>
        <v>0.57076902666714191</v>
      </c>
      <c r="AI27" s="3">
        <f>SUM(AI13:AI26)</f>
        <v>1779645961.1199999</v>
      </c>
      <c r="AJ27" s="3">
        <f>SUM(AJ13:AJ26)</f>
        <v>1014830691.17</v>
      </c>
      <c r="AK27" s="19">
        <f t="shared" si="11"/>
        <v>0.57024302211847111</v>
      </c>
      <c r="AL27" s="3">
        <f>SUM(AL13:AL26)</f>
        <v>1893985961.9199998</v>
      </c>
      <c r="AM27" s="3">
        <f>SUM(AM13:AM26)</f>
        <v>1173552599.5500002</v>
      </c>
      <c r="AN27" s="16">
        <f t="shared" si="12"/>
        <v>0.61962053739845513</v>
      </c>
      <c r="AO27" s="3">
        <f>SUM(AO13:AO26)</f>
        <v>491652827.91000009</v>
      </c>
      <c r="AP27" s="3">
        <f>SUM(AP13:AP26)</f>
        <v>214982799.57999998</v>
      </c>
      <c r="AQ27" s="16">
        <f t="shared" si="13"/>
        <v>0.43726545923448618</v>
      </c>
      <c r="AR27" s="3">
        <f>SUM(AR13:AR26)</f>
        <v>402011165.96999997</v>
      </c>
      <c r="AS27" s="3">
        <f>SUM(AS13:AS26)</f>
        <v>214984489.14000002</v>
      </c>
      <c r="AT27" s="16">
        <f t="shared" si="14"/>
        <v>0.53477243255487883</v>
      </c>
      <c r="AU27" s="3">
        <f>SUM(AU13:AU26)</f>
        <v>345922316.26999998</v>
      </c>
      <c r="AV27" s="3">
        <f>SUM(AV13:AV26)</f>
        <v>193096867.76999998</v>
      </c>
      <c r="AW27" s="16">
        <f t="shared" si="15"/>
        <v>0.55820876158589205</v>
      </c>
      <c r="AX27" s="3">
        <f>SUM(AX13:AX26)</f>
        <v>488847513.21000004</v>
      </c>
      <c r="AY27" s="3">
        <f>SUM(AY13:AY26)</f>
        <v>276062322.62</v>
      </c>
      <c r="AZ27" s="16">
        <f t="shared" si="16"/>
        <v>0.56472072611609792</v>
      </c>
      <c r="BA27" s="3">
        <f>SUM(BA13:BA26)</f>
        <v>263229727.24000001</v>
      </c>
      <c r="BB27" s="3">
        <f>SUM(BB13:BB26)</f>
        <v>163180342.63</v>
      </c>
      <c r="BC27" s="16">
        <f t="shared" si="17"/>
        <v>0.61991608752160476</v>
      </c>
      <c r="BD27" s="3">
        <f>SUM(BD13:BD26)</f>
        <v>766173356.94999993</v>
      </c>
      <c r="BE27" s="3">
        <f>SUM(BE13:BE26)</f>
        <v>410564593.95000005</v>
      </c>
      <c r="BF27" s="16">
        <f t="shared" si="18"/>
        <v>0.53586383580914998</v>
      </c>
      <c r="BG27" s="3">
        <f>SUM(BG13:BG26)</f>
        <v>565935680.87</v>
      </c>
      <c r="BH27" s="3">
        <f>SUM(BH13:BH26)</f>
        <v>285986404.81999999</v>
      </c>
      <c r="BI27" s="16">
        <f t="shared" si="19"/>
        <v>0.50533375874155806</v>
      </c>
      <c r="BJ27" s="3">
        <f>SUM(BJ13:BJ26)</f>
        <v>294392912.19</v>
      </c>
      <c r="BK27" s="3">
        <f>SUM(BK13:BK26)</f>
        <v>150853292.81</v>
      </c>
      <c r="BL27" s="16">
        <f t="shared" si="20"/>
        <v>0.51242161941942366</v>
      </c>
      <c r="BM27" s="3">
        <f>SUM(BM13:BM26)</f>
        <v>636596995.93000007</v>
      </c>
      <c r="BN27" s="3">
        <f>SUM(BN13:BN26)</f>
        <v>324455936.20999998</v>
      </c>
      <c r="BO27" s="16">
        <f t="shared" si="21"/>
        <v>0.50967242742954599</v>
      </c>
      <c r="BP27" s="3">
        <f>SUM(BP13:BP26)</f>
        <v>545572362.45999992</v>
      </c>
      <c r="BQ27" s="3">
        <f>SUM(BQ13:BQ26)</f>
        <v>337372970.14999992</v>
      </c>
      <c r="BR27" s="16">
        <f t="shared" si="22"/>
        <v>0.61838354243014881</v>
      </c>
      <c r="BS27" s="3">
        <f>SUM(BS13:BS26)</f>
        <v>383423686.49000001</v>
      </c>
      <c r="BT27" s="3">
        <f>SUM(BT13:BT26)</f>
        <v>221533688.44</v>
      </c>
      <c r="BU27" s="16">
        <f t="shared" si="23"/>
        <v>0.57777778537366853</v>
      </c>
      <c r="BV27" s="3">
        <f>SUM(BV13:BV26)</f>
        <v>3473235422.4200006</v>
      </c>
      <c r="BW27" s="3">
        <f>SUM(BW13:BW26)</f>
        <v>1882656376.0900002</v>
      </c>
      <c r="BX27" s="16">
        <f t="shared" si="24"/>
        <v>0.54204686614023023</v>
      </c>
      <c r="BY27" s="3">
        <f>SUM(BY13:BY26)</f>
        <v>10569367664.559999</v>
      </c>
      <c r="BZ27" s="3">
        <f>SUM(BZ13:BZ26)</f>
        <v>5628778045.75</v>
      </c>
      <c r="CA27" s="16">
        <f t="shared" si="25"/>
        <v>0.53255579939978603</v>
      </c>
      <c r="CB27" s="3">
        <f>SUM(CB13:CB26)</f>
        <v>33507686629.450001</v>
      </c>
      <c r="CC27" s="3">
        <f>SUM(CC13:CC26)</f>
        <v>18280606444.880001</v>
      </c>
      <c r="CD27" s="19">
        <f t="shared" si="26"/>
        <v>0.54556456394733988</v>
      </c>
      <c r="CE27" s="17"/>
      <c r="CF27" s="30"/>
      <c r="CG27" s="30"/>
      <c r="CH27" s="18"/>
      <c r="CI27" s="27"/>
    </row>
    <row r="28" spans="1:87" s="13" customFormat="1" ht="15.75" x14ac:dyDescent="0.25">
      <c r="A28" s="4" t="s">
        <v>44</v>
      </c>
      <c r="B28" s="3">
        <f>B12-B27</f>
        <v>-13773511.969999909</v>
      </c>
      <c r="C28" s="3">
        <f>C12-C27</f>
        <v>19369421.75</v>
      </c>
      <c r="D28" s="16"/>
      <c r="E28" s="3">
        <f>E12-E27</f>
        <v>0</v>
      </c>
      <c r="F28" s="3">
        <f>F12-F27</f>
        <v>5844551.8299999833</v>
      </c>
      <c r="G28" s="16"/>
      <c r="H28" s="3">
        <f>H12-H27</f>
        <v>-109400072.29999971</v>
      </c>
      <c r="I28" s="3">
        <f>I12-I27</f>
        <v>208495203.08000016</v>
      </c>
      <c r="J28" s="16"/>
      <c r="K28" s="3">
        <f>K12-K27</f>
        <v>-82170607.00999999</v>
      </c>
      <c r="L28" s="3">
        <f>L12-L27</f>
        <v>20605204.430000067</v>
      </c>
      <c r="M28" s="16"/>
      <c r="N28" s="3">
        <f>N12-N27</f>
        <v>65672746.460000038</v>
      </c>
      <c r="O28" s="3">
        <f>O12-O27</f>
        <v>63467281.590000033</v>
      </c>
      <c r="P28" s="16"/>
      <c r="Q28" s="3">
        <f>Q12-Q27</f>
        <v>12415052.98999995</v>
      </c>
      <c r="R28" s="3">
        <f>R12-R27</f>
        <v>27137472.150000006</v>
      </c>
      <c r="S28" s="16"/>
      <c r="T28" s="3">
        <f>T12-T27</f>
        <v>-63926136.160000086</v>
      </c>
      <c r="U28" s="3">
        <f>U12-U27</f>
        <v>91526308.169999719</v>
      </c>
      <c r="V28" s="16"/>
      <c r="W28" s="3">
        <f>W12-W27</f>
        <v>-5471137.9200000167</v>
      </c>
      <c r="X28" s="3">
        <f>X12-X27</f>
        <v>8089736.5799999833</v>
      </c>
      <c r="Y28" s="16"/>
      <c r="Z28" s="3">
        <f>Z12-Z27</f>
        <v>-24234747.299999952</v>
      </c>
      <c r="AA28" s="3">
        <f>AA12-AA27</f>
        <v>42996688.469999909</v>
      </c>
      <c r="AB28" s="16"/>
      <c r="AC28" s="3">
        <f>AC12-AC27</f>
        <v>-92288053.120000124</v>
      </c>
      <c r="AD28" s="3">
        <f>AD12-AD27</f>
        <v>50483203.990000129</v>
      </c>
      <c r="AE28" s="16"/>
      <c r="AF28" s="3">
        <f>AF12-AF27</f>
        <v>42903827.409999967</v>
      </c>
      <c r="AG28" s="3">
        <f>AG12-AG27</f>
        <v>45020259.98999998</v>
      </c>
      <c r="AH28" s="16"/>
      <c r="AI28" s="3">
        <f>AI12-AI27</f>
        <v>9158424</v>
      </c>
      <c r="AJ28" s="3">
        <f>AJ12-AJ27</f>
        <v>118548480.90999997</v>
      </c>
      <c r="AK28" s="19"/>
      <c r="AL28" s="3">
        <f>AL12-AL27</f>
        <v>-71543265.859999895</v>
      </c>
      <c r="AM28" s="3">
        <f>AM12-AM27</f>
        <v>17025244.369999886</v>
      </c>
      <c r="AN28" s="16"/>
      <c r="AO28" s="3">
        <f>AO12-AO27</f>
        <v>15030930.149999917</v>
      </c>
      <c r="AP28" s="3">
        <f>AP12-AP27</f>
        <v>28780512.310000002</v>
      </c>
      <c r="AQ28" s="16"/>
      <c r="AR28" s="3">
        <f>AR12-AR27</f>
        <v>15574840.330000043</v>
      </c>
      <c r="AS28" s="3">
        <f>AS12-AS27</f>
        <v>35082896.589999974</v>
      </c>
      <c r="AT28" s="16"/>
      <c r="AU28" s="3">
        <f>AU12-AU27</f>
        <v>18018380.620000005</v>
      </c>
      <c r="AV28" s="3">
        <f>AV12-AV27</f>
        <v>24523136.140000015</v>
      </c>
      <c r="AW28" s="16"/>
      <c r="AX28" s="3">
        <f>AX12-AX27</f>
        <v>43424165.179999948</v>
      </c>
      <c r="AY28" s="3">
        <f>AY12-AY27</f>
        <v>66817458.060000002</v>
      </c>
      <c r="AZ28" s="16"/>
      <c r="BA28" s="3">
        <f>BA12-BA27</f>
        <v>-1570370</v>
      </c>
      <c r="BB28" s="3">
        <f>BB12-BB27</f>
        <v>13061102.200000018</v>
      </c>
      <c r="BC28" s="16"/>
      <c r="BD28" s="3">
        <f>BD12-BD27</f>
        <v>-28145194.559999943</v>
      </c>
      <c r="BE28" s="3">
        <f>BE12-BE27</f>
        <v>32966422.299999952</v>
      </c>
      <c r="BF28" s="16"/>
      <c r="BG28" s="3">
        <f>BG12-BG27</f>
        <v>-8920139</v>
      </c>
      <c r="BH28" s="3">
        <f>BH12-BH27</f>
        <v>31208771.730000019</v>
      </c>
      <c r="BI28" s="16"/>
      <c r="BJ28" s="3">
        <f>BJ12-BJ27</f>
        <v>3375741</v>
      </c>
      <c r="BK28" s="3">
        <f>BK12-BK27</f>
        <v>8021265.4099999964</v>
      </c>
      <c r="BL28" s="16"/>
      <c r="BM28" s="3">
        <f>BM12-BM27</f>
        <v>-55148360.600000024</v>
      </c>
      <c r="BN28" s="3">
        <f>BN12-BN27</f>
        <v>25402395.76000005</v>
      </c>
      <c r="BO28" s="16"/>
      <c r="BP28" s="3">
        <f>BP12-BP27</f>
        <v>-33195410.459999919</v>
      </c>
      <c r="BQ28" s="3">
        <f>BQ12-BQ27</f>
        <v>22977983.960000098</v>
      </c>
      <c r="BR28" s="16"/>
      <c r="BS28" s="3">
        <f>BS12-BS27</f>
        <v>-7374235.6000000238</v>
      </c>
      <c r="BT28" s="3">
        <f>BT12-BT27</f>
        <v>4913726.099999994</v>
      </c>
      <c r="BU28" s="16"/>
      <c r="BV28" s="3">
        <f>BV12-BV27</f>
        <v>-183267197.39000034</v>
      </c>
      <c r="BW28" s="3">
        <f>BW12-BW27</f>
        <v>217840162.3599999</v>
      </c>
      <c r="BX28" s="16"/>
      <c r="BY28" s="3">
        <f>BY12-BY27</f>
        <v>-419638072.60000038</v>
      </c>
      <c r="BZ28" s="3">
        <f>BZ12-BZ27</f>
        <v>423676801.68000031</v>
      </c>
      <c r="CA28" s="16"/>
      <c r="CB28" s="3">
        <f t="shared" si="28"/>
        <v>-974492403.7100004</v>
      </c>
      <c r="CC28" s="3">
        <f>BZ28+BW28+BT28+BQ28+BN28+BK28+BH28+BE28+BB28+AY28+AV28+AS28+AP28+AM28+AJ28+AG28+AD28+AA28+X28+U28+R28+O28+L28+I28+F28+C28</f>
        <v>1653881691.9099998</v>
      </c>
      <c r="CD28" s="19"/>
      <c r="CE28" s="17"/>
      <c r="CF28" s="30"/>
      <c r="CG28" s="30"/>
      <c r="CH28" s="18"/>
      <c r="CI28" s="27"/>
    </row>
    <row r="29" spans="1:87" ht="15.75" hidden="1" x14ac:dyDescent="0.25">
      <c r="A29" s="4" t="s">
        <v>45</v>
      </c>
      <c r="B29" s="1"/>
      <c r="C29" s="1"/>
      <c r="D29" s="12"/>
      <c r="E29" s="1"/>
      <c r="F29" s="1"/>
      <c r="G29" s="12"/>
      <c r="H29" s="1"/>
      <c r="I29" s="1"/>
      <c r="J29" s="12"/>
      <c r="K29" s="1"/>
      <c r="L29" s="1"/>
      <c r="M29" s="12"/>
      <c r="N29" s="1"/>
      <c r="O29" s="1"/>
      <c r="P29" s="12"/>
      <c r="Q29" s="1"/>
      <c r="R29" s="1"/>
      <c r="S29" s="12"/>
      <c r="T29" s="1"/>
      <c r="U29" s="1"/>
      <c r="V29" s="12"/>
      <c r="W29" s="1"/>
      <c r="X29" s="1"/>
      <c r="Y29" s="12"/>
      <c r="Z29" s="1"/>
      <c r="AA29" s="1"/>
      <c r="AB29" s="12"/>
      <c r="AC29" s="1"/>
      <c r="AD29" s="1"/>
      <c r="AE29" s="12"/>
      <c r="AF29" s="1"/>
      <c r="AG29" s="1"/>
      <c r="AH29" s="12"/>
      <c r="AI29" s="1"/>
      <c r="AJ29" s="1"/>
      <c r="AK29" s="11"/>
      <c r="AL29" s="1"/>
      <c r="AM29" s="1"/>
      <c r="AN29" s="12"/>
      <c r="AO29" s="1"/>
      <c r="AP29" s="1"/>
      <c r="AQ29" s="12"/>
      <c r="AR29" s="1"/>
      <c r="AS29" s="1"/>
      <c r="AT29" s="12"/>
      <c r="AU29" s="1"/>
      <c r="AV29" s="1"/>
      <c r="AW29" s="12"/>
      <c r="AX29" s="1"/>
      <c r="AY29" s="1"/>
      <c r="AZ29" s="12"/>
      <c r="BA29" s="1"/>
      <c r="BB29" s="1"/>
      <c r="BC29" s="12"/>
      <c r="BD29" s="1"/>
      <c r="BE29" s="1"/>
      <c r="BF29" s="12"/>
      <c r="BG29" s="1"/>
      <c r="BH29" s="1"/>
      <c r="BI29" s="12"/>
      <c r="BJ29" s="1"/>
      <c r="BK29" s="1"/>
      <c r="BL29" s="12"/>
      <c r="BM29" s="1"/>
      <c r="BN29" s="1"/>
      <c r="BO29" s="12"/>
      <c r="BP29" s="1"/>
      <c r="BQ29" s="1"/>
      <c r="BR29" s="12"/>
      <c r="BS29" s="1"/>
      <c r="BT29" s="1"/>
      <c r="BU29" s="12"/>
      <c r="BV29" s="1"/>
      <c r="BW29" s="1"/>
      <c r="BX29" s="12"/>
      <c r="BY29" s="1"/>
      <c r="BZ29" s="1"/>
      <c r="CA29" s="12"/>
      <c r="CB29" s="1"/>
      <c r="CC29" s="3"/>
      <c r="CD29" s="19"/>
      <c r="CF29" s="23"/>
      <c r="CG29" s="23"/>
      <c r="CH29" s="23"/>
      <c r="CI29" s="23"/>
    </row>
    <row r="30" spans="1:87" ht="15.75" hidden="1" x14ac:dyDescent="0.25">
      <c r="A30" s="7" t="s">
        <v>46</v>
      </c>
      <c r="B30" s="2"/>
      <c r="C30" s="2"/>
      <c r="D30" s="12" t="e">
        <f>SUM(C30/B30)</f>
        <v>#DIV/0!</v>
      </c>
      <c r="E30" s="2"/>
      <c r="F30" s="2"/>
      <c r="G30" s="12" t="e">
        <f>SUM(F30/E30)</f>
        <v>#DIV/0!</v>
      </c>
      <c r="H30" s="2"/>
      <c r="I30" s="2"/>
      <c r="J30" s="12" t="e">
        <f>SUM(I30/H30)</f>
        <v>#DIV/0!</v>
      </c>
      <c r="K30" s="2"/>
      <c r="L30" s="2"/>
      <c r="M30" s="12" t="e">
        <f>SUM(L30/K30)</f>
        <v>#DIV/0!</v>
      </c>
      <c r="N30" s="2"/>
      <c r="O30" s="2"/>
      <c r="P30" s="12" t="e">
        <f>SUM(O30/N30)</f>
        <v>#DIV/0!</v>
      </c>
      <c r="Q30" s="2"/>
      <c r="R30" s="2"/>
      <c r="S30" s="12" t="e">
        <f>SUM(R30/Q30)</f>
        <v>#DIV/0!</v>
      </c>
      <c r="T30" s="2"/>
      <c r="U30" s="2"/>
      <c r="V30" s="12" t="e">
        <f>SUM(U30/T30)</f>
        <v>#DIV/0!</v>
      </c>
      <c r="W30" s="2"/>
      <c r="X30" s="2"/>
      <c r="Y30" s="12" t="e">
        <f>SUM(X30/W30)</f>
        <v>#DIV/0!</v>
      </c>
      <c r="Z30" s="2"/>
      <c r="AA30" s="2"/>
      <c r="AB30" s="12" t="e">
        <f>SUM(AA30/Z30)</f>
        <v>#DIV/0!</v>
      </c>
      <c r="AC30" s="2"/>
      <c r="AD30" s="2"/>
      <c r="AE30" s="12" t="e">
        <f>SUM(AD30/AC30)</f>
        <v>#DIV/0!</v>
      </c>
      <c r="AF30" s="2"/>
      <c r="AG30" s="2"/>
      <c r="AH30" s="12" t="e">
        <f>SUM(AG30/AF30)</f>
        <v>#DIV/0!</v>
      </c>
      <c r="AI30" s="2"/>
      <c r="AJ30" s="2"/>
      <c r="AK30" s="11" t="e">
        <f>SUM(AJ30/AI30)</f>
        <v>#DIV/0!</v>
      </c>
      <c r="AL30" s="2"/>
      <c r="AM30" s="2"/>
      <c r="AN30" s="12" t="e">
        <f>SUM(AM30/AL30)</f>
        <v>#DIV/0!</v>
      </c>
      <c r="AO30" s="2"/>
      <c r="AP30" s="2"/>
      <c r="AQ30" s="12" t="e">
        <f>SUM(AP30/AO30)</f>
        <v>#DIV/0!</v>
      </c>
      <c r="AR30" s="2"/>
      <c r="AS30" s="2"/>
      <c r="AT30" s="12" t="e">
        <f>SUM(AS30/AR30)</f>
        <v>#DIV/0!</v>
      </c>
      <c r="AU30" s="2"/>
      <c r="AV30" s="2"/>
      <c r="AW30" s="12" t="e">
        <f>SUM(AV30/AU30)</f>
        <v>#DIV/0!</v>
      </c>
      <c r="AX30" s="2"/>
      <c r="AY30" s="2"/>
      <c r="AZ30" s="12" t="e">
        <f>SUM(AY30/AX30)</f>
        <v>#DIV/0!</v>
      </c>
      <c r="BA30" s="2"/>
      <c r="BB30" s="2"/>
      <c r="BC30" s="12" t="e">
        <f>SUM(BB30/BA30)</f>
        <v>#DIV/0!</v>
      </c>
      <c r="BD30" s="2"/>
      <c r="BE30" s="2"/>
      <c r="BF30" s="12" t="e">
        <f>SUM(BE30/BD30)</f>
        <v>#DIV/0!</v>
      </c>
      <c r="BG30" s="2"/>
      <c r="BH30" s="2"/>
      <c r="BI30" s="12" t="e">
        <f>SUM(BH30/BG30)</f>
        <v>#DIV/0!</v>
      </c>
      <c r="BJ30" s="2"/>
      <c r="BK30" s="2"/>
      <c r="BL30" s="12" t="e">
        <f>SUM(BK30/BJ30)</f>
        <v>#DIV/0!</v>
      </c>
      <c r="BM30" s="2"/>
      <c r="BN30" s="2"/>
      <c r="BO30" s="12" t="e">
        <f>SUM(BN30/BM30)</f>
        <v>#DIV/0!</v>
      </c>
      <c r="BP30" s="2"/>
      <c r="BQ30" s="2"/>
      <c r="BR30" s="12" t="e">
        <f>SUM(BQ30/BP30)</f>
        <v>#DIV/0!</v>
      </c>
      <c r="BS30" s="2"/>
      <c r="BT30" s="2"/>
      <c r="BU30" s="12" t="e">
        <f>SUM(BT30/BS30)</f>
        <v>#DIV/0!</v>
      </c>
      <c r="BV30" s="2"/>
      <c r="BW30" s="2"/>
      <c r="BX30" s="12" t="e">
        <f>SUM(BW30/BV30)</f>
        <v>#DIV/0!</v>
      </c>
      <c r="BY30" s="2"/>
      <c r="BZ30" s="2"/>
      <c r="CA30" s="12" t="e">
        <f>SUM(BZ30/BY30)</f>
        <v>#DIV/0!</v>
      </c>
      <c r="CB30" s="1">
        <f>BY30+BV30+BS30+BP30+BM30+BJ30+BG30+BD30+BA30+AX30+AU30+AR30+AO30+AL30+AI30+AF30+AC30+Z30+W30+T30+Q30+N30+K30+H30+E30+B30</f>
        <v>0</v>
      </c>
      <c r="CC30" s="3">
        <f>BZ30+BW30+BT30+BQ30+BN30+BK30+BH30+BE30+BB30+AY30+AV30+AS30+AP30+AM30+AJ30+AG30+AD30+AA30+X30+U30+R30+O30+L30+I30+F30+C30</f>
        <v>0</v>
      </c>
      <c r="CD30" s="19" t="e">
        <f>SUM(CC30/CB30)</f>
        <v>#DIV/0!</v>
      </c>
      <c r="CF30" s="23"/>
      <c r="CG30" s="23"/>
      <c r="CH30" s="23"/>
      <c r="CI30" s="23"/>
    </row>
    <row r="31" spans="1:87" ht="16.5" hidden="1" thickBot="1" x14ac:dyDescent="0.3">
      <c r="A31" s="7" t="s">
        <v>47</v>
      </c>
      <c r="B31" s="37"/>
      <c r="C31" s="24"/>
      <c r="D31" s="12" t="e">
        <f>SUM(C31/B31)</f>
        <v>#DIV/0!</v>
      </c>
      <c r="E31" s="24"/>
      <c r="F31" s="24"/>
      <c r="G31" s="12" t="e">
        <f>SUM(F31/E31)</f>
        <v>#DIV/0!</v>
      </c>
      <c r="H31" s="24"/>
      <c r="I31" s="24"/>
      <c r="J31" s="12" t="e">
        <f>SUM(I31/H31)</f>
        <v>#DIV/0!</v>
      </c>
      <c r="K31" s="24"/>
      <c r="L31" s="24"/>
      <c r="M31" s="12" t="e">
        <f>SUM(L31/K31)</f>
        <v>#DIV/0!</v>
      </c>
      <c r="N31" s="24"/>
      <c r="O31" s="24"/>
      <c r="P31" s="12" t="e">
        <f>SUM(O31/N31)</f>
        <v>#DIV/0!</v>
      </c>
      <c r="Q31" s="24"/>
      <c r="R31" s="24"/>
      <c r="S31" s="12" t="e">
        <f>SUM(R31/Q31)</f>
        <v>#DIV/0!</v>
      </c>
      <c r="T31" s="24"/>
      <c r="U31" s="24"/>
      <c r="V31" s="12" t="e">
        <f>SUM(U31/T31)</f>
        <v>#DIV/0!</v>
      </c>
      <c r="W31" s="24"/>
      <c r="X31" s="24"/>
      <c r="Y31" s="12" t="e">
        <f>SUM(X31/W31)</f>
        <v>#DIV/0!</v>
      </c>
      <c r="Z31" s="24"/>
      <c r="AA31" s="24"/>
      <c r="AB31" s="12" t="e">
        <f>SUM(AA31/Z31)</f>
        <v>#DIV/0!</v>
      </c>
      <c r="AC31" s="24"/>
      <c r="AD31" s="24"/>
      <c r="AE31" s="12" t="e">
        <f>SUM(AD31/AC31)</f>
        <v>#DIV/0!</v>
      </c>
      <c r="AF31" s="38"/>
      <c r="AG31" s="38"/>
      <c r="AH31" s="12" t="e">
        <f>SUM(AG31/AF31)</f>
        <v>#DIV/0!</v>
      </c>
      <c r="AI31" s="24"/>
      <c r="AJ31" s="24"/>
      <c r="AK31" s="11" t="e">
        <f>SUM(AJ31/AI31)</f>
        <v>#DIV/0!</v>
      </c>
      <c r="AL31" s="24"/>
      <c r="AM31" s="24"/>
      <c r="AN31" s="12" t="e">
        <f>SUM(AM31/AL31)</f>
        <v>#DIV/0!</v>
      </c>
      <c r="AO31" s="24"/>
      <c r="AP31" s="24"/>
      <c r="AQ31" s="12" t="e">
        <f>SUM(AP31/AO31)</f>
        <v>#DIV/0!</v>
      </c>
      <c r="AR31" s="24"/>
      <c r="AS31" s="24"/>
      <c r="AT31" s="12" t="e">
        <f>SUM(AS31/AR31)</f>
        <v>#DIV/0!</v>
      </c>
      <c r="AU31" s="24"/>
      <c r="AV31" s="24"/>
      <c r="AW31" s="12" t="e">
        <f>SUM(AV31/AU31)</f>
        <v>#DIV/0!</v>
      </c>
      <c r="AX31" s="24"/>
      <c r="AY31" s="24"/>
      <c r="AZ31" s="12" t="e">
        <f>SUM(AY31/AX31)</f>
        <v>#DIV/0!</v>
      </c>
      <c r="BA31" s="24"/>
      <c r="BB31" s="24"/>
      <c r="BC31" s="12" t="e">
        <f>SUM(BB31/BA31)</f>
        <v>#DIV/0!</v>
      </c>
      <c r="BD31" s="24"/>
      <c r="BE31" s="24"/>
      <c r="BF31" s="12" t="e">
        <f>SUM(BE31/BD31)</f>
        <v>#DIV/0!</v>
      </c>
      <c r="BG31" s="24"/>
      <c r="BH31" s="24"/>
      <c r="BI31" s="12" t="e">
        <f>SUM(BH31/BG31)</f>
        <v>#DIV/0!</v>
      </c>
      <c r="BJ31" s="24"/>
      <c r="BK31" s="24"/>
      <c r="BL31" s="12" t="e">
        <f>SUM(BK31/BJ31)</f>
        <v>#DIV/0!</v>
      </c>
      <c r="BM31" s="24"/>
      <c r="BN31" s="24"/>
      <c r="BO31" s="12" t="e">
        <f>SUM(BN31/BM31)</f>
        <v>#DIV/0!</v>
      </c>
      <c r="BP31" s="24"/>
      <c r="BQ31" s="24"/>
      <c r="BR31" s="12" t="e">
        <f>SUM(BQ31/BP31)</f>
        <v>#DIV/0!</v>
      </c>
      <c r="BS31" s="24"/>
      <c r="BT31" s="24"/>
      <c r="BU31" s="12" t="e">
        <f>SUM(BT31/BS31)</f>
        <v>#DIV/0!</v>
      </c>
      <c r="BV31" s="24"/>
      <c r="BW31" s="24"/>
      <c r="BX31" s="12" t="e">
        <f>SUM(BW31/BV31)</f>
        <v>#DIV/0!</v>
      </c>
      <c r="BY31" s="24"/>
      <c r="BZ31" s="24"/>
      <c r="CA31" s="12" t="e">
        <f>SUM(BZ31/BY31)</f>
        <v>#DIV/0!</v>
      </c>
      <c r="CB31" s="3">
        <f>BY31+BV31+BS31+BP31+BM31+BJ31+BG31+BD31+BA31+AX31+AU31+AR31+AO31+AL31+AI31+AF31+AC31+Z31+W31+T31+Q31+N31+K31+H31+E31+B31</f>
        <v>0</v>
      </c>
      <c r="CC31" s="3">
        <f>BZ31+BW31+BT31+BQ31+BN31+BK31+BH31+BE31+BB31+AY31+AV31+AS31+AP31+AM31+AJ31+AG31+AD31+AA31+X31+U31+R31+O31+L31+I31+F31+C31</f>
        <v>0</v>
      </c>
      <c r="CD31" s="19" t="e">
        <f>SUM(CC31/CB31)</f>
        <v>#DIV/0!</v>
      </c>
      <c r="CF31" s="27"/>
      <c r="CG31" s="27"/>
      <c r="CH31" s="23"/>
      <c r="CI31" s="23"/>
    </row>
    <row r="32" spans="1:87" ht="32.25" hidden="1" thickBot="1" x14ac:dyDescent="0.3">
      <c r="A32" s="7" t="s">
        <v>48</v>
      </c>
      <c r="B32" s="37">
        <f>(B31+B30)/B27*100</f>
        <v>0</v>
      </c>
      <c r="C32" s="24">
        <f>(C31+C30)/C27*100</f>
        <v>0</v>
      </c>
      <c r="D32" s="12"/>
      <c r="E32" s="24">
        <f>(E31+E30)/E27*100</f>
        <v>0</v>
      </c>
      <c r="F32" s="24">
        <f>(F31+F30)/F27*100</f>
        <v>0</v>
      </c>
      <c r="G32" s="12"/>
      <c r="H32" s="24">
        <f>(H31+H30)/H27*100</f>
        <v>0</v>
      </c>
      <c r="I32" s="24">
        <f>(I31+I30)/I27*100</f>
        <v>0</v>
      </c>
      <c r="J32" s="12"/>
      <c r="K32" s="24">
        <f>(K31+K30)/K27*100</f>
        <v>0</v>
      </c>
      <c r="L32" s="24">
        <f>(L31+L30)/L27*100</f>
        <v>0</v>
      </c>
      <c r="M32" s="12"/>
      <c r="N32" s="24">
        <f>(N31+N30)/N27*100</f>
        <v>0</v>
      </c>
      <c r="O32" s="24">
        <f>(O31+O30)/O27*100</f>
        <v>0</v>
      </c>
      <c r="P32" s="12"/>
      <c r="Q32" s="24">
        <f>(Q31+Q30)/Q27*100</f>
        <v>0</v>
      </c>
      <c r="R32" s="24">
        <f>(R31+R30)/R27*100</f>
        <v>0</v>
      </c>
      <c r="S32" s="12"/>
      <c r="T32" s="24">
        <f>(T31+T30)/T27*100</f>
        <v>0</v>
      </c>
      <c r="U32" s="24">
        <f>(U31+U30)/U27*100</f>
        <v>0</v>
      </c>
      <c r="V32" s="12"/>
      <c r="W32" s="24">
        <f>(W31+W30)/W27*100</f>
        <v>0</v>
      </c>
      <c r="X32" s="24">
        <f>(X31+X30)/X27*100</f>
        <v>0</v>
      </c>
      <c r="Y32" s="12"/>
      <c r="Z32" s="24">
        <f>(Z31+Z30)/Z27*100</f>
        <v>0</v>
      </c>
      <c r="AA32" s="24">
        <f>(AA31+AA30)/AA27*100</f>
        <v>0</v>
      </c>
      <c r="AB32" s="12"/>
      <c r="AC32" s="24">
        <f>(AC31+AC30)/AC27*100</f>
        <v>0</v>
      </c>
      <c r="AD32" s="24">
        <f>(AD31+AD30)/AD27*100</f>
        <v>0</v>
      </c>
      <c r="AE32" s="12"/>
      <c r="AF32" s="24">
        <f>(AF31+AF30)/AF27*100</f>
        <v>0</v>
      </c>
      <c r="AG32" s="24">
        <f>(AG31+AG30)/AG27*100</f>
        <v>0</v>
      </c>
      <c r="AH32" s="12"/>
      <c r="AI32" s="24">
        <f>(AI31+AI30)/AI27*100</f>
        <v>0</v>
      </c>
      <c r="AJ32" s="24">
        <f>(AJ31+AJ30)/AJ27*100</f>
        <v>0</v>
      </c>
      <c r="AK32" s="11"/>
      <c r="AL32" s="24">
        <f>(AL31+AL30)/AL27*100</f>
        <v>0</v>
      </c>
      <c r="AM32" s="24">
        <f>(AM31+AM30)/AM27*100</f>
        <v>0</v>
      </c>
      <c r="AN32" s="12"/>
      <c r="AO32" s="24">
        <f>(AO31+AO30)/AO27*100</f>
        <v>0</v>
      </c>
      <c r="AP32" s="24">
        <f>(AP31+AP30)/AP27*100</f>
        <v>0</v>
      </c>
      <c r="AQ32" s="12"/>
      <c r="AR32" s="24">
        <f>(AR31+AR30)/AR27*100</f>
        <v>0</v>
      </c>
      <c r="AS32" s="24">
        <f>(AS31+AS30)/AS27*100</f>
        <v>0</v>
      </c>
      <c r="AT32" s="12"/>
      <c r="AU32" s="24">
        <f>(AU31+AU30)/AU27*100</f>
        <v>0</v>
      </c>
      <c r="AV32" s="24">
        <f>(AV31+AV30)/AV27*100</f>
        <v>0</v>
      </c>
      <c r="AW32" s="12"/>
      <c r="AX32" s="24">
        <f>(AX31+AX30)/AX27*100</f>
        <v>0</v>
      </c>
      <c r="AY32" s="24">
        <f>(AY31+AY30)/AY27*100</f>
        <v>0</v>
      </c>
      <c r="AZ32" s="12"/>
      <c r="BA32" s="24">
        <f>(BA31+BA30)/BA27*100</f>
        <v>0</v>
      </c>
      <c r="BB32" s="24">
        <f>(BB31+BB30)/BB27*100</f>
        <v>0</v>
      </c>
      <c r="BC32" s="12"/>
      <c r="BD32" s="24">
        <f>(BD31+BD30)/BD27*100</f>
        <v>0</v>
      </c>
      <c r="BE32" s="24">
        <f>(BE31+BE30)/BE27*100</f>
        <v>0</v>
      </c>
      <c r="BF32" s="12" t="e">
        <f>SUM(BE32/BD32)</f>
        <v>#DIV/0!</v>
      </c>
      <c r="BG32" s="24">
        <f>(BG31+BG30)/BG27*100</f>
        <v>0</v>
      </c>
      <c r="BH32" s="24">
        <f>(BH31+BH30)/BH27*100</f>
        <v>0</v>
      </c>
      <c r="BI32" s="12"/>
      <c r="BJ32" s="24">
        <f>(BJ31+BJ30)/BJ27*100</f>
        <v>0</v>
      </c>
      <c r="BK32" s="24">
        <f>(BK31+BK30)/BK27*100</f>
        <v>0</v>
      </c>
      <c r="BL32" s="12"/>
      <c r="BM32" s="24">
        <f>(BM31+BM30)/BM27*100</f>
        <v>0</v>
      </c>
      <c r="BN32" s="24">
        <f>(BN31+BN30)/BN27*100</f>
        <v>0</v>
      </c>
      <c r="BO32" s="12"/>
      <c r="BP32" s="24">
        <f>(BP31+BP30)/BP27*100</f>
        <v>0</v>
      </c>
      <c r="BQ32" s="24">
        <f>(BQ31+BQ30)/BQ27*100</f>
        <v>0</v>
      </c>
      <c r="BR32" s="12"/>
      <c r="BS32" s="38">
        <f>(BS31+BS30)/BS27*100</f>
        <v>0</v>
      </c>
      <c r="BT32" s="38">
        <f>(BT31+BT30)/BT27*100</f>
        <v>0</v>
      </c>
      <c r="BU32" s="12"/>
      <c r="BV32" s="24">
        <f>(BV31+BV30)/BV27*100</f>
        <v>0</v>
      </c>
      <c r="BW32" s="24">
        <f>(BW31+BW30)/BW27*100</f>
        <v>0</v>
      </c>
      <c r="BX32" s="12"/>
      <c r="BY32" s="24">
        <f>(BY31+BY30)/BY27*100</f>
        <v>0</v>
      </c>
      <c r="BZ32" s="24">
        <f>(BZ31+BZ30)/BZ27*100</f>
        <v>0</v>
      </c>
      <c r="CA32" s="12"/>
      <c r="CB32" s="3">
        <f>(CB31+CB30)/CB27*100</f>
        <v>0</v>
      </c>
      <c r="CC32" s="3">
        <f>(CC31+CC30)/CC27*100</f>
        <v>0</v>
      </c>
      <c r="CD32" s="19"/>
      <c r="CF32" s="27"/>
      <c r="CG32" s="27"/>
      <c r="CH32" s="23"/>
      <c r="CI32" s="23"/>
    </row>
    <row r="33" spans="1:87" ht="15.75" hidden="1" x14ac:dyDescent="0.25">
      <c r="A33" s="8"/>
      <c r="B33" s="2"/>
      <c r="C33" s="2"/>
      <c r="D33" s="12"/>
      <c r="E33" s="2"/>
      <c r="F33" s="2"/>
      <c r="G33" s="12"/>
      <c r="H33" s="2"/>
      <c r="I33" s="2"/>
      <c r="J33" s="12"/>
      <c r="K33" s="2"/>
      <c r="L33" s="2"/>
      <c r="M33" s="12"/>
      <c r="N33" s="2"/>
      <c r="O33" s="2"/>
      <c r="P33" s="12"/>
      <c r="Q33" s="9"/>
      <c r="R33" s="2"/>
      <c r="S33" s="12"/>
      <c r="T33" s="2"/>
      <c r="U33" s="10"/>
      <c r="V33" s="12"/>
      <c r="W33" s="2"/>
      <c r="X33" s="2"/>
      <c r="Y33" s="2"/>
      <c r="Z33" s="2"/>
      <c r="AA33" s="2"/>
      <c r="AB33" s="12"/>
      <c r="AC33" s="2"/>
      <c r="AD33" s="2"/>
      <c r="AE33" s="12"/>
      <c r="AF33" s="2"/>
      <c r="AG33" s="2"/>
      <c r="AH33" s="12"/>
      <c r="AI33" s="2"/>
      <c r="AJ33" s="2"/>
      <c r="AK33" s="11"/>
      <c r="AL33" s="2"/>
      <c r="AM33" s="2"/>
      <c r="AN33" s="12"/>
      <c r="AO33" s="2"/>
      <c r="AP33" s="2"/>
      <c r="AQ33" s="12"/>
      <c r="AR33" s="2"/>
      <c r="AS33" s="2"/>
      <c r="AT33" s="12"/>
      <c r="AU33" s="2"/>
      <c r="AV33" s="2"/>
      <c r="AW33" s="12"/>
      <c r="AX33" s="2"/>
      <c r="AY33" s="2"/>
      <c r="AZ33" s="12"/>
      <c r="BA33" s="2"/>
      <c r="BB33" s="2"/>
      <c r="BC33" s="12"/>
      <c r="BD33" s="2"/>
      <c r="BE33" s="2"/>
      <c r="BF33" s="12"/>
      <c r="BG33" s="2"/>
      <c r="BH33" s="2"/>
      <c r="BI33" s="12"/>
      <c r="BJ33" s="2"/>
      <c r="BK33" s="2"/>
      <c r="BL33" s="12"/>
      <c r="BM33" s="2"/>
      <c r="BN33" s="2"/>
      <c r="BO33" s="12"/>
      <c r="BP33" s="2"/>
      <c r="BQ33" s="2"/>
      <c r="BR33" s="12"/>
      <c r="BS33" s="2"/>
      <c r="BT33" s="2"/>
      <c r="BU33" s="12"/>
      <c r="BV33" s="2"/>
      <c r="BW33" s="2"/>
      <c r="BX33" s="12"/>
      <c r="BY33" s="2"/>
      <c r="BZ33" s="2"/>
      <c r="CA33" s="12"/>
      <c r="CB33" s="2"/>
      <c r="CC33" s="3"/>
      <c r="CD33" s="19"/>
      <c r="CF33" s="23"/>
      <c r="CG33" s="23"/>
      <c r="CH33" s="23"/>
      <c r="CI33" s="23"/>
    </row>
    <row r="34" spans="1:87" x14ac:dyDescent="0.2">
      <c r="R34" s="34"/>
      <c r="S34" s="39"/>
      <c r="T34" s="34"/>
      <c r="AY34" s="34"/>
      <c r="AZ34" s="15"/>
      <c r="BE34" s="34"/>
      <c r="BF34" s="15"/>
      <c r="BG34" s="34"/>
      <c r="CF34" s="23"/>
      <c r="CG34" s="23"/>
      <c r="CH34" s="23"/>
      <c r="CI34" s="23"/>
    </row>
    <row r="35" spans="1:87" x14ac:dyDescent="0.2">
      <c r="B35" s="41"/>
      <c r="C35" s="41"/>
      <c r="E35" s="41"/>
      <c r="F35" s="41"/>
      <c r="H35" s="41"/>
      <c r="I35" s="41"/>
      <c r="K35" s="41"/>
      <c r="L35" s="41"/>
      <c r="N35" s="41"/>
      <c r="O35" s="41"/>
      <c r="Q35" s="41"/>
      <c r="R35" s="41"/>
      <c r="T35" s="41"/>
      <c r="U35" s="41"/>
      <c r="W35" s="41"/>
      <c r="X35" s="41"/>
      <c r="Z35" s="41"/>
      <c r="AA35" s="41"/>
      <c r="AC35" s="41"/>
      <c r="AD35" s="41"/>
      <c r="AF35" s="41"/>
      <c r="AG35" s="41"/>
      <c r="AI35" s="41"/>
      <c r="AJ35" s="41"/>
      <c r="AL35" s="41"/>
      <c r="AM35" s="41"/>
      <c r="AO35" s="41"/>
      <c r="AP35" s="41"/>
      <c r="AR35" s="41"/>
      <c r="AS35" s="41"/>
      <c r="AU35" s="41"/>
      <c r="AV35" s="41"/>
      <c r="AX35" s="41"/>
      <c r="AY35" s="41"/>
      <c r="AZ35" s="34"/>
      <c r="BA35" s="41"/>
      <c r="BB35" s="41"/>
      <c r="BD35" s="41"/>
      <c r="BE35" s="42"/>
      <c r="BF35" s="15"/>
      <c r="BG35" s="42"/>
      <c r="BH35" s="41"/>
      <c r="BJ35" s="41"/>
      <c r="BK35" s="41"/>
      <c r="BM35" s="41"/>
      <c r="BN35" s="41"/>
      <c r="BP35" s="41"/>
      <c r="BQ35" s="41"/>
      <c r="BS35" s="41"/>
      <c r="BT35" s="41"/>
      <c r="BV35" s="41"/>
      <c r="BW35" s="41"/>
      <c r="BY35" s="41"/>
      <c r="BZ35" s="41"/>
      <c r="CB35" s="41"/>
      <c r="CC35" s="41"/>
      <c r="CF35" s="23"/>
      <c r="CG35" s="23"/>
      <c r="CH35" s="23"/>
      <c r="CI35" s="23"/>
    </row>
    <row r="36" spans="1:87" x14ac:dyDescent="0.2">
      <c r="BE36" s="34"/>
      <c r="BF36" s="15"/>
      <c r="BG36" s="34"/>
      <c r="CF36" s="23"/>
      <c r="CG36" s="23"/>
      <c r="CH36" s="23"/>
      <c r="CI36" s="23"/>
    </row>
    <row r="37" spans="1:87" x14ac:dyDescent="0.2">
      <c r="BD37" s="41"/>
      <c r="BE37" s="42"/>
      <c r="BF37" s="15"/>
      <c r="BG37" s="34"/>
    </row>
    <row r="38" spans="1:87" x14ac:dyDescent="0.2">
      <c r="BE38" s="34"/>
      <c r="BF38" s="34"/>
      <c r="BG38" s="34"/>
    </row>
    <row r="39" spans="1:87" x14ac:dyDescent="0.2">
      <c r="BE39" s="34"/>
      <c r="BF39" s="34"/>
      <c r="BG39" s="34"/>
    </row>
  </sheetData>
  <mergeCells count="110">
    <mergeCell ref="CD4:CD5"/>
    <mergeCell ref="BS4:BS5"/>
    <mergeCell ref="BT4:BT5"/>
    <mergeCell ref="BU4:BU5"/>
    <mergeCell ref="BV4:BV5"/>
    <mergeCell ref="BW4:BW5"/>
    <mergeCell ref="BX4:BX5"/>
    <mergeCell ref="CA4:CA5"/>
    <mergeCell ref="CB4:CB5"/>
    <mergeCell ref="BY4:BY5"/>
    <mergeCell ref="BI4:BI5"/>
    <mergeCell ref="BJ4:BJ5"/>
    <mergeCell ref="BM4:BM5"/>
    <mergeCell ref="CC4:CC5"/>
    <mergeCell ref="BN4:BN5"/>
    <mergeCell ref="BK4:BK5"/>
    <mergeCell ref="BL4:BL5"/>
    <mergeCell ref="BZ4:BZ5"/>
    <mergeCell ref="BQ4:BQ5"/>
    <mergeCell ref="BR4:BR5"/>
    <mergeCell ref="BO4:BO5"/>
    <mergeCell ref="BP4:BP5"/>
    <mergeCell ref="BF4:BF5"/>
    <mergeCell ref="BH4:BH5"/>
    <mergeCell ref="AU4:AU5"/>
    <mergeCell ref="AV4:AV5"/>
    <mergeCell ref="BB4:BB5"/>
    <mergeCell ref="BC4:BC5"/>
    <mergeCell ref="BD4:BD5"/>
    <mergeCell ref="BE4:BE5"/>
    <mergeCell ref="AO4:AO5"/>
    <mergeCell ref="AP4:AP5"/>
    <mergeCell ref="AQ4:AQ5"/>
    <mergeCell ref="AM4:AM5"/>
    <mergeCell ref="AF4:AF5"/>
    <mergeCell ref="AJ4:AJ5"/>
    <mergeCell ref="AK4:AK5"/>
    <mergeCell ref="O4:O5"/>
    <mergeCell ref="P4:P5"/>
    <mergeCell ref="AC4:AC5"/>
    <mergeCell ref="AA4:AA5"/>
    <mergeCell ref="AB4:AB5"/>
    <mergeCell ref="U4:U5"/>
    <mergeCell ref="V4:V5"/>
    <mergeCell ref="K4:K5"/>
    <mergeCell ref="L4:L5"/>
    <mergeCell ref="M4:M5"/>
    <mergeCell ref="N4:N5"/>
    <mergeCell ref="W4:W5"/>
    <mergeCell ref="X4:X5"/>
    <mergeCell ref="Y4:Y5"/>
    <mergeCell ref="Z4:Z5"/>
    <mergeCell ref="AG4:AG5"/>
    <mergeCell ref="AC3:AE3"/>
    <mergeCell ref="Q4:Q5"/>
    <mergeCell ref="R4:R5"/>
    <mergeCell ref="S4:S5"/>
    <mergeCell ref="T4:T5"/>
    <mergeCell ref="T3:V3"/>
    <mergeCell ref="W3:Y3"/>
    <mergeCell ref="AD4:AD5"/>
    <mergeCell ref="AE4:AE5"/>
    <mergeCell ref="H4:H5"/>
    <mergeCell ref="N3:P3"/>
    <mergeCell ref="Q3:S3"/>
    <mergeCell ref="AZ4:AZ5"/>
    <mergeCell ref="AS4:AS5"/>
    <mergeCell ref="AT4:AT5"/>
    <mergeCell ref="CB3:CD3"/>
    <mergeCell ref="I4:I5"/>
    <mergeCell ref="J4:J5"/>
    <mergeCell ref="BY3:CA3"/>
    <mergeCell ref="AR3:AT3"/>
    <mergeCell ref="AU3:AW3"/>
    <mergeCell ref="AX3:AZ3"/>
    <mergeCell ref="BJ3:BL3"/>
    <mergeCell ref="BM3:BO3"/>
    <mergeCell ref="AL4:AL5"/>
    <mergeCell ref="AR4:AR5"/>
    <mergeCell ref="AW4:AW5"/>
    <mergeCell ref="AX4:AX5"/>
    <mergeCell ref="BG4:BG5"/>
    <mergeCell ref="BA4:BA5"/>
    <mergeCell ref="AN4:AN5"/>
    <mergeCell ref="AY4:AY5"/>
    <mergeCell ref="Z3:AB3"/>
    <mergeCell ref="B4:B5"/>
    <mergeCell ref="C4:C5"/>
    <mergeCell ref="D4:D5"/>
    <mergeCell ref="E4:E5"/>
    <mergeCell ref="B2:CD2"/>
    <mergeCell ref="A3:A5"/>
    <mergeCell ref="B3:D3"/>
    <mergeCell ref="E3:G3"/>
    <mergeCell ref="H3:J3"/>
    <mergeCell ref="K3:M3"/>
    <mergeCell ref="BV3:BX3"/>
    <mergeCell ref="AL3:AN3"/>
    <mergeCell ref="AO3:AQ3"/>
    <mergeCell ref="BS3:BU3"/>
    <mergeCell ref="BP3:BR3"/>
    <mergeCell ref="AH4:AH5"/>
    <mergeCell ref="AI4:AI5"/>
    <mergeCell ref="AF3:AH3"/>
    <mergeCell ref="AI3:AK3"/>
    <mergeCell ref="BA3:BC3"/>
    <mergeCell ref="BD3:BF3"/>
    <mergeCell ref="BG3:BI3"/>
    <mergeCell ref="F4:F5"/>
    <mergeCell ref="G4:G5"/>
  </mergeCells>
  <phoneticPr fontId="7" type="noConversion"/>
  <pageMargins left="0.2" right="0.25" top="0.55118110236220474" bottom="0.98425196850393704" header="0.39370078740157483" footer="0.51181102362204722"/>
  <pageSetup paperSize="9" scale="75" orientation="landscape" r:id="rId1"/>
  <headerFooter alignWithMargins="0"/>
  <colBreaks count="3" manualBreakCount="3">
    <brk id="49" max="1048575" man="1"/>
    <brk id="61" max="1048575" man="1"/>
    <brk id="73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</sheetPr>
  <dimension ref="A2:CI39"/>
  <sheetViews>
    <sheetView zoomScale="85" zoomScaleNormal="85" workbookViewId="0">
      <pane xSplit="1" ySplit="5" topLeftCell="B6" activePane="bottomRight" state="frozen"/>
      <selection pane="topRight" activeCell="B1" sqref="B1"/>
      <selection pane="bottomLeft" activeCell="A5" sqref="A5"/>
      <selection pane="bottomRight" activeCell="B6" sqref="B6"/>
    </sheetView>
  </sheetViews>
  <sheetFormatPr defaultColWidth="8.85546875" defaultRowHeight="12.75" x14ac:dyDescent="0.2"/>
  <cols>
    <col min="1" max="1" width="53.42578125" style="22" customWidth="1"/>
    <col min="2" max="2" width="16.28515625" style="22" customWidth="1"/>
    <col min="3" max="3" width="15.7109375" style="22" customWidth="1"/>
    <col min="4" max="4" width="8.5703125" style="22" customWidth="1"/>
    <col min="5" max="6" width="16.28515625" style="22" customWidth="1"/>
    <col min="7" max="7" width="9.42578125" style="22" customWidth="1"/>
    <col min="8" max="8" width="16.85546875" style="22" customWidth="1"/>
    <col min="9" max="9" width="16.28515625" style="22" customWidth="1"/>
    <col min="10" max="10" width="9.28515625" style="22" customWidth="1"/>
    <col min="11" max="11" width="16.5703125" style="22" customWidth="1"/>
    <col min="12" max="12" width="16" style="22" customWidth="1"/>
    <col min="13" max="13" width="10.42578125" style="22" customWidth="1"/>
    <col min="14" max="14" width="15.85546875" style="22" customWidth="1"/>
    <col min="15" max="15" width="15.5703125" style="22" customWidth="1"/>
    <col min="16" max="16" width="9.42578125" style="22" customWidth="1"/>
    <col min="17" max="17" width="15.28515625" style="22" customWidth="1"/>
    <col min="18" max="18" width="14.85546875" style="22" customWidth="1"/>
    <col min="19" max="19" width="10.28515625" style="22" customWidth="1"/>
    <col min="20" max="20" width="16.140625" style="22" customWidth="1"/>
    <col min="21" max="21" width="15.28515625" style="22" customWidth="1"/>
    <col min="22" max="22" width="9.5703125" style="22" customWidth="1"/>
    <col min="23" max="23" width="16.5703125" style="22" customWidth="1"/>
    <col min="24" max="24" width="14.7109375" style="22" customWidth="1"/>
    <col min="25" max="25" width="9.42578125" style="22" customWidth="1"/>
    <col min="26" max="27" width="16.42578125" style="22" customWidth="1"/>
    <col min="28" max="28" width="9.28515625" style="22" customWidth="1"/>
    <col min="29" max="29" width="16.85546875" style="22" customWidth="1"/>
    <col min="30" max="30" width="17.28515625" style="22" customWidth="1"/>
    <col min="31" max="31" width="9.5703125" style="22" customWidth="1"/>
    <col min="32" max="32" width="16.140625" style="22" customWidth="1"/>
    <col min="33" max="33" width="16.28515625" style="22" customWidth="1"/>
    <col min="34" max="34" width="9.28515625" style="22" customWidth="1"/>
    <col min="35" max="35" width="16.42578125" style="22" customWidth="1"/>
    <col min="36" max="36" width="15.7109375" style="22" customWidth="1"/>
    <col min="37" max="37" width="9.85546875" style="22" customWidth="1"/>
    <col min="38" max="38" width="17.140625" style="22" customWidth="1"/>
    <col min="39" max="39" width="17" style="22" customWidth="1"/>
    <col min="40" max="40" width="8.85546875" style="22"/>
    <col min="41" max="41" width="15.28515625" style="22" customWidth="1"/>
    <col min="42" max="42" width="15.7109375" style="22" customWidth="1"/>
    <col min="43" max="43" width="9.28515625" style="22" customWidth="1"/>
    <col min="44" max="44" width="16.28515625" style="22" customWidth="1"/>
    <col min="45" max="45" width="15.85546875" style="22" customWidth="1"/>
    <col min="46" max="46" width="9.5703125" style="22" customWidth="1"/>
    <col min="47" max="47" width="15.5703125" style="22" customWidth="1"/>
    <col min="48" max="48" width="15.140625" style="22" customWidth="1"/>
    <col min="49" max="49" width="10.42578125" style="22" customWidth="1"/>
    <col min="50" max="50" width="15.5703125" style="22" customWidth="1"/>
    <col min="51" max="51" width="15.140625" style="22" customWidth="1"/>
    <col min="52" max="52" width="10" style="22" customWidth="1"/>
    <col min="53" max="53" width="15.7109375" style="22" customWidth="1"/>
    <col min="54" max="54" width="14.28515625" style="22" customWidth="1"/>
    <col min="55" max="55" width="8.7109375" style="22" customWidth="1"/>
    <col min="56" max="56" width="16.85546875" style="22" customWidth="1"/>
    <col min="57" max="57" width="16" style="22" customWidth="1"/>
    <col min="58" max="58" width="8.85546875" style="22"/>
    <col min="59" max="59" width="16.5703125" style="22" customWidth="1"/>
    <col min="60" max="60" width="15.85546875" style="22" customWidth="1"/>
    <col min="61" max="61" width="8.85546875" style="22"/>
    <col min="62" max="62" width="15.140625" style="22" customWidth="1"/>
    <col min="63" max="63" width="15.28515625" style="22" customWidth="1"/>
    <col min="64" max="64" width="8.85546875" style="22"/>
    <col min="65" max="65" width="15.28515625" style="22" customWidth="1"/>
    <col min="66" max="66" width="15.42578125" style="22" customWidth="1"/>
    <col min="67" max="67" width="8.85546875" style="22"/>
    <col min="68" max="68" width="15.5703125" style="22" customWidth="1"/>
    <col min="69" max="69" width="15.7109375" style="22" customWidth="1"/>
    <col min="70" max="70" width="8.85546875" style="22"/>
    <col min="71" max="71" width="15.5703125" style="22" customWidth="1"/>
    <col min="72" max="72" width="15.140625" style="22" customWidth="1"/>
    <col min="73" max="73" width="8.85546875" style="22"/>
    <col min="74" max="74" width="16.85546875" style="22" customWidth="1"/>
    <col min="75" max="75" width="15.85546875" style="22" customWidth="1"/>
    <col min="76" max="76" width="8.85546875" style="22"/>
    <col min="77" max="77" width="17" style="22" customWidth="1"/>
    <col min="78" max="78" width="16.28515625" style="22" customWidth="1"/>
    <col min="79" max="79" width="8.85546875" style="22"/>
    <col min="80" max="80" width="18.140625" style="22" customWidth="1"/>
    <col min="81" max="81" width="17.85546875" style="22" customWidth="1"/>
    <col min="82" max="82" width="8.85546875" style="40"/>
    <col min="83" max="83" width="17.42578125" style="22" bestFit="1" customWidth="1"/>
    <col min="84" max="84" width="21.140625" style="22" customWidth="1"/>
    <col min="85" max="85" width="19.42578125" style="22" customWidth="1"/>
    <col min="86" max="16384" width="8.85546875" style="22"/>
  </cols>
  <sheetData>
    <row r="2" spans="1:87" s="21" customFormat="1" ht="22.9" customHeight="1" x14ac:dyDescent="0.3">
      <c r="A2" s="20"/>
      <c r="B2" s="49" t="s">
        <v>77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 t="s">
        <v>0</v>
      </c>
      <c r="AK2" s="49"/>
      <c r="AL2" s="49"/>
      <c r="AM2" s="49"/>
      <c r="AN2" s="49"/>
      <c r="AO2" s="49"/>
      <c r="AP2" s="49"/>
      <c r="AQ2" s="49"/>
      <c r="AR2" s="49"/>
      <c r="AS2" s="49"/>
      <c r="AT2" s="49"/>
      <c r="AU2" s="49"/>
      <c r="AV2" s="49"/>
      <c r="AW2" s="49"/>
      <c r="AX2" s="49"/>
      <c r="AY2" s="49"/>
      <c r="AZ2" s="49"/>
      <c r="BA2" s="49"/>
      <c r="BB2" s="49"/>
      <c r="BC2" s="49"/>
      <c r="BD2" s="49"/>
      <c r="BE2" s="49"/>
      <c r="BF2" s="49"/>
      <c r="BG2" s="49"/>
      <c r="BH2" s="49"/>
      <c r="BI2" s="49"/>
      <c r="BJ2" s="49"/>
      <c r="BK2" s="49"/>
      <c r="BL2" s="49"/>
      <c r="BM2" s="49"/>
      <c r="BN2" s="49"/>
      <c r="BO2" s="49"/>
      <c r="BP2" s="49"/>
      <c r="BQ2" s="49"/>
      <c r="BR2" s="49"/>
      <c r="BS2" s="49"/>
      <c r="BT2" s="49"/>
      <c r="BU2" s="49"/>
      <c r="BV2" s="49"/>
      <c r="BW2" s="49"/>
      <c r="BX2" s="49"/>
      <c r="BY2" s="49"/>
      <c r="BZ2" s="49"/>
      <c r="CA2" s="49"/>
      <c r="CB2" s="49"/>
      <c r="CC2" s="49"/>
      <c r="CD2" s="49"/>
    </row>
    <row r="3" spans="1:87" ht="15.75" x14ac:dyDescent="0.25">
      <c r="A3" s="50"/>
      <c r="B3" s="45" t="s">
        <v>1</v>
      </c>
      <c r="C3" s="46"/>
      <c r="D3" s="46"/>
      <c r="E3" s="45" t="s">
        <v>2</v>
      </c>
      <c r="F3" s="46"/>
      <c r="G3" s="46"/>
      <c r="H3" s="45" t="s">
        <v>3</v>
      </c>
      <c r="I3" s="46"/>
      <c r="J3" s="46"/>
      <c r="K3" s="45" t="s">
        <v>4</v>
      </c>
      <c r="L3" s="46"/>
      <c r="M3" s="46"/>
      <c r="N3" s="45" t="s">
        <v>5</v>
      </c>
      <c r="O3" s="46"/>
      <c r="P3" s="46"/>
      <c r="Q3" s="45" t="s">
        <v>6</v>
      </c>
      <c r="R3" s="46"/>
      <c r="S3" s="46"/>
      <c r="T3" s="45" t="s">
        <v>7</v>
      </c>
      <c r="U3" s="46"/>
      <c r="V3" s="46"/>
      <c r="W3" s="45" t="s">
        <v>8</v>
      </c>
      <c r="X3" s="46"/>
      <c r="Y3" s="46"/>
      <c r="Z3" s="45" t="s">
        <v>49</v>
      </c>
      <c r="AA3" s="46"/>
      <c r="AB3" s="46"/>
      <c r="AC3" s="45" t="s">
        <v>9</v>
      </c>
      <c r="AD3" s="46"/>
      <c r="AE3" s="46"/>
      <c r="AF3" s="45" t="s">
        <v>10</v>
      </c>
      <c r="AG3" s="46"/>
      <c r="AH3" s="46"/>
      <c r="AI3" s="45" t="s">
        <v>51</v>
      </c>
      <c r="AJ3" s="46"/>
      <c r="AK3" s="46"/>
      <c r="AL3" s="45" t="s">
        <v>11</v>
      </c>
      <c r="AM3" s="46"/>
      <c r="AN3" s="46"/>
      <c r="AO3" s="45" t="s">
        <v>12</v>
      </c>
      <c r="AP3" s="46"/>
      <c r="AQ3" s="46"/>
      <c r="AR3" s="45" t="s">
        <v>13</v>
      </c>
      <c r="AS3" s="46"/>
      <c r="AT3" s="46"/>
      <c r="AU3" s="45" t="s">
        <v>14</v>
      </c>
      <c r="AV3" s="46"/>
      <c r="AW3" s="46"/>
      <c r="AX3" s="45" t="s">
        <v>15</v>
      </c>
      <c r="AY3" s="46"/>
      <c r="AZ3" s="46"/>
      <c r="BA3" s="45" t="s">
        <v>16</v>
      </c>
      <c r="BB3" s="46"/>
      <c r="BC3" s="46"/>
      <c r="BD3" s="45" t="s">
        <v>17</v>
      </c>
      <c r="BE3" s="46"/>
      <c r="BF3" s="46"/>
      <c r="BG3" s="45" t="s">
        <v>18</v>
      </c>
      <c r="BH3" s="46"/>
      <c r="BI3" s="46"/>
      <c r="BJ3" s="45" t="s">
        <v>19</v>
      </c>
      <c r="BK3" s="46"/>
      <c r="BL3" s="46"/>
      <c r="BM3" s="45" t="s">
        <v>20</v>
      </c>
      <c r="BN3" s="46"/>
      <c r="BO3" s="46"/>
      <c r="BP3" s="45" t="s">
        <v>21</v>
      </c>
      <c r="BQ3" s="46"/>
      <c r="BR3" s="46"/>
      <c r="BS3" s="45" t="s">
        <v>22</v>
      </c>
      <c r="BT3" s="46"/>
      <c r="BU3" s="46"/>
      <c r="BV3" s="45" t="s">
        <v>23</v>
      </c>
      <c r="BW3" s="46"/>
      <c r="BX3" s="46"/>
      <c r="BY3" s="45" t="s">
        <v>24</v>
      </c>
      <c r="BZ3" s="46"/>
      <c r="CA3" s="46"/>
      <c r="CB3" s="45" t="s">
        <v>25</v>
      </c>
      <c r="CC3" s="46"/>
      <c r="CD3" s="46"/>
    </row>
    <row r="4" spans="1:87" ht="13.15" customHeight="1" x14ac:dyDescent="0.2">
      <c r="A4" s="46"/>
      <c r="B4" s="45" t="s">
        <v>26</v>
      </c>
      <c r="C4" s="45" t="s">
        <v>61</v>
      </c>
      <c r="D4" s="47" t="s">
        <v>27</v>
      </c>
      <c r="E4" s="45" t="s">
        <v>26</v>
      </c>
      <c r="F4" s="45" t="s">
        <v>61</v>
      </c>
      <c r="G4" s="47" t="s">
        <v>27</v>
      </c>
      <c r="H4" s="45" t="s">
        <v>26</v>
      </c>
      <c r="I4" s="45" t="s">
        <v>61</v>
      </c>
      <c r="J4" s="47" t="s">
        <v>27</v>
      </c>
      <c r="K4" s="45" t="s">
        <v>26</v>
      </c>
      <c r="L4" s="45" t="s">
        <v>61</v>
      </c>
      <c r="M4" s="47" t="s">
        <v>27</v>
      </c>
      <c r="N4" s="45" t="s">
        <v>26</v>
      </c>
      <c r="O4" s="45" t="s">
        <v>61</v>
      </c>
      <c r="P4" s="47" t="s">
        <v>27</v>
      </c>
      <c r="Q4" s="45" t="s">
        <v>26</v>
      </c>
      <c r="R4" s="45" t="s">
        <v>61</v>
      </c>
      <c r="S4" s="47" t="s">
        <v>27</v>
      </c>
      <c r="T4" s="45" t="s">
        <v>26</v>
      </c>
      <c r="U4" s="45" t="s">
        <v>61</v>
      </c>
      <c r="V4" s="47" t="s">
        <v>27</v>
      </c>
      <c r="W4" s="45" t="s">
        <v>26</v>
      </c>
      <c r="X4" s="45" t="s">
        <v>61</v>
      </c>
      <c r="Y4" s="47" t="s">
        <v>27</v>
      </c>
      <c r="Z4" s="45" t="s">
        <v>26</v>
      </c>
      <c r="AA4" s="45" t="s">
        <v>61</v>
      </c>
      <c r="AB4" s="47" t="s">
        <v>27</v>
      </c>
      <c r="AC4" s="45" t="s">
        <v>26</v>
      </c>
      <c r="AD4" s="45" t="s">
        <v>61</v>
      </c>
      <c r="AE4" s="47" t="s">
        <v>27</v>
      </c>
      <c r="AF4" s="45" t="s">
        <v>26</v>
      </c>
      <c r="AG4" s="45" t="s">
        <v>61</v>
      </c>
      <c r="AH4" s="47" t="s">
        <v>27</v>
      </c>
      <c r="AI4" s="45" t="s">
        <v>26</v>
      </c>
      <c r="AJ4" s="45" t="s">
        <v>61</v>
      </c>
      <c r="AK4" s="47" t="s">
        <v>27</v>
      </c>
      <c r="AL4" s="45" t="s">
        <v>26</v>
      </c>
      <c r="AM4" s="45" t="s">
        <v>61</v>
      </c>
      <c r="AN4" s="47" t="s">
        <v>27</v>
      </c>
      <c r="AO4" s="45" t="s">
        <v>26</v>
      </c>
      <c r="AP4" s="45" t="s">
        <v>61</v>
      </c>
      <c r="AQ4" s="47" t="s">
        <v>27</v>
      </c>
      <c r="AR4" s="45" t="s">
        <v>26</v>
      </c>
      <c r="AS4" s="45" t="s">
        <v>61</v>
      </c>
      <c r="AT4" s="47" t="s">
        <v>27</v>
      </c>
      <c r="AU4" s="45" t="s">
        <v>26</v>
      </c>
      <c r="AV4" s="45" t="s">
        <v>61</v>
      </c>
      <c r="AW4" s="47" t="s">
        <v>27</v>
      </c>
      <c r="AX4" s="45" t="s">
        <v>26</v>
      </c>
      <c r="AY4" s="45" t="s">
        <v>61</v>
      </c>
      <c r="AZ4" s="47" t="s">
        <v>27</v>
      </c>
      <c r="BA4" s="45" t="s">
        <v>26</v>
      </c>
      <c r="BB4" s="45" t="s">
        <v>61</v>
      </c>
      <c r="BC4" s="47" t="s">
        <v>27</v>
      </c>
      <c r="BD4" s="45" t="s">
        <v>26</v>
      </c>
      <c r="BE4" s="45" t="s">
        <v>61</v>
      </c>
      <c r="BF4" s="47" t="s">
        <v>27</v>
      </c>
      <c r="BG4" s="45" t="s">
        <v>26</v>
      </c>
      <c r="BH4" s="45" t="s">
        <v>61</v>
      </c>
      <c r="BI4" s="47" t="s">
        <v>27</v>
      </c>
      <c r="BJ4" s="45" t="s">
        <v>26</v>
      </c>
      <c r="BK4" s="45" t="s">
        <v>61</v>
      </c>
      <c r="BL4" s="47" t="s">
        <v>27</v>
      </c>
      <c r="BM4" s="45" t="s">
        <v>26</v>
      </c>
      <c r="BN4" s="45" t="s">
        <v>61</v>
      </c>
      <c r="BO4" s="47" t="s">
        <v>27</v>
      </c>
      <c r="BP4" s="45" t="s">
        <v>26</v>
      </c>
      <c r="BQ4" s="45" t="s">
        <v>61</v>
      </c>
      <c r="BR4" s="47" t="s">
        <v>27</v>
      </c>
      <c r="BS4" s="45" t="s">
        <v>26</v>
      </c>
      <c r="BT4" s="45" t="s">
        <v>61</v>
      </c>
      <c r="BU4" s="47" t="s">
        <v>27</v>
      </c>
      <c r="BV4" s="45" t="s">
        <v>26</v>
      </c>
      <c r="BW4" s="45" t="s">
        <v>61</v>
      </c>
      <c r="BX4" s="47" t="s">
        <v>27</v>
      </c>
      <c r="BY4" s="45" t="s">
        <v>26</v>
      </c>
      <c r="BZ4" s="45" t="s">
        <v>61</v>
      </c>
      <c r="CA4" s="47" t="s">
        <v>27</v>
      </c>
      <c r="CB4" s="45" t="s">
        <v>26</v>
      </c>
      <c r="CC4" s="45" t="s">
        <v>61</v>
      </c>
      <c r="CD4" s="47" t="s">
        <v>27</v>
      </c>
    </row>
    <row r="5" spans="1:87" ht="18" customHeight="1" x14ac:dyDescent="0.2">
      <c r="A5" s="46"/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  <c r="AC5" s="46"/>
      <c r="AD5" s="46"/>
      <c r="AE5" s="46"/>
      <c r="AF5" s="46"/>
      <c r="AG5" s="46"/>
      <c r="AH5" s="46"/>
      <c r="AI5" s="46"/>
      <c r="AJ5" s="46"/>
      <c r="AK5" s="46"/>
      <c r="AL5" s="46"/>
      <c r="AM5" s="46"/>
      <c r="AN5" s="46"/>
      <c r="AO5" s="46"/>
      <c r="AP5" s="46"/>
      <c r="AQ5" s="46"/>
      <c r="AR5" s="46"/>
      <c r="AS5" s="46"/>
      <c r="AT5" s="46"/>
      <c r="AU5" s="46"/>
      <c r="AV5" s="46"/>
      <c r="AW5" s="46"/>
      <c r="AX5" s="46"/>
      <c r="AY5" s="46"/>
      <c r="AZ5" s="46"/>
      <c r="BA5" s="46"/>
      <c r="BB5" s="46"/>
      <c r="BC5" s="46"/>
      <c r="BD5" s="46"/>
      <c r="BE5" s="46"/>
      <c r="BF5" s="46"/>
      <c r="BG5" s="46"/>
      <c r="BH5" s="46"/>
      <c r="BI5" s="46"/>
      <c r="BJ5" s="46"/>
      <c r="BK5" s="46"/>
      <c r="BL5" s="46"/>
      <c r="BM5" s="46"/>
      <c r="BN5" s="46"/>
      <c r="BO5" s="46"/>
      <c r="BP5" s="46"/>
      <c r="BQ5" s="46"/>
      <c r="BR5" s="46"/>
      <c r="BS5" s="46"/>
      <c r="BT5" s="46"/>
      <c r="BU5" s="46"/>
      <c r="BV5" s="46"/>
      <c r="BW5" s="46"/>
      <c r="BX5" s="46"/>
      <c r="BY5" s="46"/>
      <c r="BZ5" s="46"/>
      <c r="CA5" s="46"/>
      <c r="CB5" s="46"/>
      <c r="CC5" s="46"/>
      <c r="CD5" s="48"/>
      <c r="CF5" s="23"/>
      <c r="CG5" s="23"/>
      <c r="CH5" s="23"/>
      <c r="CI5" s="23"/>
    </row>
    <row r="6" spans="1:87" ht="15.75" x14ac:dyDescent="0.2">
      <c r="A6" s="5" t="s">
        <v>28</v>
      </c>
      <c r="B6" s="24">
        <v>243034824.77000001</v>
      </c>
      <c r="C6" s="24">
        <v>152590800.49000001</v>
      </c>
      <c r="D6" s="25">
        <f t="shared" ref="D6:D27" si="0">IF(B6=0,0,C6/B6)</f>
        <v>0.62785570189131046</v>
      </c>
      <c r="E6" s="26">
        <v>54392086</v>
      </c>
      <c r="F6" s="26">
        <v>31496308.789999999</v>
      </c>
      <c r="G6" s="25">
        <f t="shared" ref="G6:G27" si="1">IF(E6=0,0,F6/E6)</f>
        <v>0.57906050505215045</v>
      </c>
      <c r="H6" s="26">
        <v>1117482874.8</v>
      </c>
      <c r="I6" s="26">
        <v>732477878.61000001</v>
      </c>
      <c r="J6" s="25">
        <f t="shared" ref="J6:J27" si="2">IF(H6=0,0,I6/H6)</f>
        <v>0.65547123372346472</v>
      </c>
      <c r="K6" s="26">
        <v>509918192</v>
      </c>
      <c r="L6" s="26">
        <v>380062275.13</v>
      </c>
      <c r="M6" s="25">
        <f t="shared" ref="M6:M27" si="3">IF(K6=0,0,L6/K6)</f>
        <v>0.74533970564831309</v>
      </c>
      <c r="N6" s="26">
        <v>142094827.03999999</v>
      </c>
      <c r="O6" s="26">
        <v>90120799.219999999</v>
      </c>
      <c r="P6" s="25">
        <f t="shared" ref="P6:P27" si="4">IF(N6=0,0,O6/N6)</f>
        <v>0.63422997935477843</v>
      </c>
      <c r="Q6" s="26">
        <v>101829622</v>
      </c>
      <c r="R6" s="26">
        <v>66250316.280000001</v>
      </c>
      <c r="S6" s="25">
        <f t="shared" ref="S6:S27" si="5">IF(Q6=0,0,R6/Q6)</f>
        <v>0.6505996484991371</v>
      </c>
      <c r="T6" s="26">
        <v>632169419.12</v>
      </c>
      <c r="U6" s="26">
        <v>390936680.68000001</v>
      </c>
      <c r="V6" s="25">
        <f t="shared" ref="V6:V27" si="6">IF(T6=0,0,U6/T6)</f>
        <v>0.61840492256679602</v>
      </c>
      <c r="W6" s="26">
        <v>86680870.560000002</v>
      </c>
      <c r="X6" s="26">
        <v>50677267.270000003</v>
      </c>
      <c r="Y6" s="25">
        <f t="shared" ref="Y6:Y27" si="7">IF(W6=0,0,X6/W6)</f>
        <v>0.58464188168162767</v>
      </c>
      <c r="Z6" s="26">
        <v>383399379.32999998</v>
      </c>
      <c r="AA6" s="26">
        <v>222318672.41</v>
      </c>
      <c r="AB6" s="25">
        <f t="shared" ref="AB6:AB27" si="8">IF(Z6=0,0,AA6/Z6)</f>
        <v>0.57986184745136371</v>
      </c>
      <c r="AC6" s="26">
        <v>359646832.66000003</v>
      </c>
      <c r="AD6" s="26">
        <v>224232908.94999999</v>
      </c>
      <c r="AE6" s="25">
        <f t="shared" ref="AE6:AE27" si="9">IF(AC6=0,0,AD6/AC6)</f>
        <v>0.62348083894286221</v>
      </c>
      <c r="AF6" s="26">
        <v>61126288</v>
      </c>
      <c r="AG6" s="26">
        <v>36837585.049999997</v>
      </c>
      <c r="AH6" s="25">
        <f t="shared" ref="AH6:AH27" si="10">IF(AF6=0,0,AG6/AF6)</f>
        <v>0.60264717939358592</v>
      </c>
      <c r="AI6" s="26">
        <v>379109466</v>
      </c>
      <c r="AJ6" s="26">
        <v>259745873.90000001</v>
      </c>
      <c r="AK6" s="11">
        <f t="shared" ref="AK6:AK27" si="11">IF(AI6=0,0,AJ6/AI6)</f>
        <v>0.68514742362038517</v>
      </c>
      <c r="AL6" s="26">
        <v>745009883.32000005</v>
      </c>
      <c r="AM6" s="26">
        <v>465723095.25</v>
      </c>
      <c r="AN6" s="12">
        <f t="shared" ref="AN6:AN27" si="12">IF(AL6=0,0,AM6/AL6)</f>
        <v>0.62512337846390753</v>
      </c>
      <c r="AO6" s="26">
        <v>213574894</v>
      </c>
      <c r="AP6" s="26">
        <v>101284860.09</v>
      </c>
      <c r="AQ6" s="12">
        <f t="shared" ref="AQ6:AQ27" si="13">IF(AO6=0,0,AP6/AO6)</f>
        <v>0.47423579706891955</v>
      </c>
      <c r="AR6" s="26">
        <v>109243761</v>
      </c>
      <c r="AS6" s="26">
        <v>71208239.530000001</v>
      </c>
      <c r="AT6" s="12">
        <f t="shared" ref="AT6:AT27" si="14">IF(AR6=0,0,AS6/AR6)</f>
        <v>0.6518288905304167</v>
      </c>
      <c r="AU6" s="26">
        <v>122591568</v>
      </c>
      <c r="AV6" s="26">
        <v>67758175.290000007</v>
      </c>
      <c r="AW6" s="12">
        <f t="shared" ref="AW6:AW27" si="15">IF(AU6=0,0,AV6/AU6)</f>
        <v>0.5527148106140547</v>
      </c>
      <c r="AX6" s="26">
        <v>161877406</v>
      </c>
      <c r="AY6" s="26">
        <v>107878970.83</v>
      </c>
      <c r="AZ6" s="12">
        <f t="shared" ref="AZ6:AZ27" si="16">IF(AX6=0,0,AY6/AX6)</f>
        <v>0.66642389136134295</v>
      </c>
      <c r="BA6" s="26">
        <v>94802067</v>
      </c>
      <c r="BB6" s="26">
        <v>73845306.219999999</v>
      </c>
      <c r="BC6" s="12">
        <f t="shared" ref="BC6:BC27" si="17">IF(BA6=0,0,BB6/BA6)</f>
        <v>0.77894194247895454</v>
      </c>
      <c r="BD6" s="26">
        <v>306951825.88</v>
      </c>
      <c r="BE6" s="26">
        <v>184528746.97</v>
      </c>
      <c r="BF6" s="12">
        <f t="shared" ref="BF6:BF27" si="18">IF(BD6=0,0,BE6/BD6)</f>
        <v>0.60116517124788116</v>
      </c>
      <c r="BG6" s="26">
        <v>272087500</v>
      </c>
      <c r="BH6" s="26">
        <v>141667104.25999999</v>
      </c>
      <c r="BI6" s="12">
        <f t="shared" ref="BI6:BI27" si="19">IF(BG6=0,0,BH6/BG6)</f>
        <v>0.5206674480084531</v>
      </c>
      <c r="BJ6" s="26">
        <v>66346532.420000002</v>
      </c>
      <c r="BK6" s="26">
        <v>43319259.810000002</v>
      </c>
      <c r="BL6" s="12">
        <f t="shared" ref="BL6:BL27" si="20">IF(BJ6=0,0,BK6/BJ6)</f>
        <v>0.65292424833556961</v>
      </c>
      <c r="BM6" s="26">
        <v>224732765.25999999</v>
      </c>
      <c r="BN6" s="26">
        <v>141409729.09</v>
      </c>
      <c r="BO6" s="12">
        <f t="shared" ref="BO6:BO27" si="21">IF(BM6=0,0,BN6/BM6)</f>
        <v>0.62923503355818589</v>
      </c>
      <c r="BP6" s="26">
        <v>101760623</v>
      </c>
      <c r="BQ6" s="26">
        <v>70242412.590000004</v>
      </c>
      <c r="BR6" s="12">
        <f t="shared" ref="BR6:BR27" si="22">IF(BP6=0,0,BQ6/BP6)</f>
        <v>0.69027105494430796</v>
      </c>
      <c r="BS6" s="26">
        <v>164875921.38999999</v>
      </c>
      <c r="BT6" s="26">
        <v>97664453.129999995</v>
      </c>
      <c r="BU6" s="12">
        <f t="shared" ref="BU6:BU27" si="23">IF(BS6=0,0,BT6/BS6)</f>
        <v>0.59235121967253801</v>
      </c>
      <c r="BV6" s="26">
        <v>1720524000</v>
      </c>
      <c r="BW6" s="26">
        <v>1178040643.3399999</v>
      </c>
      <c r="BX6" s="25">
        <f t="shared" ref="BX6:BX27" si="24">IF(BV6=0,0,BW6/BV6)</f>
        <v>0.68469875650673862</v>
      </c>
      <c r="BY6" s="24">
        <v>4218284888.0999999</v>
      </c>
      <c r="BZ6" s="24">
        <v>2827945442.1900001</v>
      </c>
      <c r="CA6" s="12">
        <f t="shared" ref="CA6:CA27" si="25">IF(BY6=0,0,BZ6/BY6)</f>
        <v>0.67040171946844573</v>
      </c>
      <c r="CB6" s="3">
        <f>B6+E6+H6+K6+N6+Q6+T6+W6+Z6+AC6+AF6+AI6+AL6+AO6+AR6+AU6+AX6+BA6+BD6+BG6+BJ6+BM6+BP6+BS6+BV6+BY6</f>
        <v>12593548317.65</v>
      </c>
      <c r="CC6" s="3">
        <f>C6+F6+I6+L6+O6+R6+U6+X6+AA6+AD6+AG6+AJ6+AM6+AP6+AS6+AV6+AY6+BB6+BE6+BH6+BK6+BN6+BQ6+BT6+BW6+BZ6</f>
        <v>8210263805.3700008</v>
      </c>
      <c r="CD6" s="19">
        <f t="shared" ref="CD6:CD27" si="26">IF(CB6=0,0,CC6/CB6)</f>
        <v>0.65194205781250891</v>
      </c>
      <c r="CF6" s="27"/>
      <c r="CG6" s="27"/>
      <c r="CH6" s="23"/>
      <c r="CI6" s="23"/>
    </row>
    <row r="7" spans="1:87" ht="31.5" x14ac:dyDescent="0.2">
      <c r="A7" s="5" t="s">
        <v>29</v>
      </c>
      <c r="B7" s="24">
        <v>0</v>
      </c>
      <c r="C7" s="24">
        <v>0</v>
      </c>
      <c r="D7" s="25">
        <f t="shared" si="0"/>
        <v>0</v>
      </c>
      <c r="E7" s="26">
        <v>25447880</v>
      </c>
      <c r="F7" s="26">
        <v>16965320</v>
      </c>
      <c r="G7" s="25">
        <f t="shared" si="1"/>
        <v>0.66666928640028167</v>
      </c>
      <c r="H7" s="26">
        <v>0</v>
      </c>
      <c r="I7" s="26">
        <v>0</v>
      </c>
      <c r="J7" s="25">
        <f t="shared" si="2"/>
        <v>0</v>
      </c>
      <c r="K7" s="26">
        <v>0</v>
      </c>
      <c r="L7" s="26">
        <v>0</v>
      </c>
      <c r="M7" s="25">
        <f t="shared" si="3"/>
        <v>0</v>
      </c>
      <c r="N7" s="26">
        <v>14383008</v>
      </c>
      <c r="O7" s="26">
        <v>9588804</v>
      </c>
      <c r="P7" s="25">
        <f t="shared" si="4"/>
        <v>0.6666758441627787</v>
      </c>
      <c r="Q7" s="26">
        <v>41164842</v>
      </c>
      <c r="R7" s="26">
        <v>27443300</v>
      </c>
      <c r="S7" s="25">
        <f t="shared" si="5"/>
        <v>0.66666841573204627</v>
      </c>
      <c r="T7" s="26">
        <v>0</v>
      </c>
      <c r="U7" s="26">
        <v>0</v>
      </c>
      <c r="V7" s="25">
        <f t="shared" si="6"/>
        <v>0</v>
      </c>
      <c r="W7" s="26">
        <v>17599904</v>
      </c>
      <c r="X7" s="26">
        <v>11733332</v>
      </c>
      <c r="Y7" s="25">
        <f t="shared" si="7"/>
        <v>0.66667022729214886</v>
      </c>
      <c r="Z7" s="26">
        <v>0</v>
      </c>
      <c r="AA7" s="26">
        <v>0</v>
      </c>
      <c r="AB7" s="25">
        <f t="shared" si="8"/>
        <v>0</v>
      </c>
      <c r="AC7" s="26">
        <v>0</v>
      </c>
      <c r="AD7" s="26">
        <v>0</v>
      </c>
      <c r="AE7" s="25">
        <f t="shared" si="9"/>
        <v>0</v>
      </c>
      <c r="AF7" s="26">
        <v>48168963</v>
      </c>
      <c r="AG7" s="26">
        <v>36126826</v>
      </c>
      <c r="AH7" s="25">
        <f t="shared" si="10"/>
        <v>0.75000215387655322</v>
      </c>
      <c r="AI7" s="26">
        <v>0</v>
      </c>
      <c r="AJ7" s="26">
        <v>0</v>
      </c>
      <c r="AK7" s="11">
        <f t="shared" si="11"/>
        <v>0</v>
      </c>
      <c r="AL7" s="26">
        <v>0</v>
      </c>
      <c r="AM7" s="26">
        <v>0</v>
      </c>
      <c r="AN7" s="12">
        <f t="shared" si="12"/>
        <v>0</v>
      </c>
      <c r="AO7" s="26">
        <v>0</v>
      </c>
      <c r="AP7" s="26">
        <v>0</v>
      </c>
      <c r="AQ7" s="12">
        <f t="shared" si="13"/>
        <v>0</v>
      </c>
      <c r="AR7" s="26">
        <v>51736407</v>
      </c>
      <c r="AS7" s="26">
        <v>34491003</v>
      </c>
      <c r="AT7" s="12">
        <f t="shared" si="14"/>
        <v>0.66666792303532019</v>
      </c>
      <c r="AU7" s="26">
        <v>52916241</v>
      </c>
      <c r="AV7" s="26">
        <v>35277561</v>
      </c>
      <c r="AW7" s="12">
        <f t="shared" si="15"/>
        <v>0.66666793281858394</v>
      </c>
      <c r="AX7" s="26">
        <v>5341106</v>
      </c>
      <c r="AY7" s="26">
        <v>3560813</v>
      </c>
      <c r="AZ7" s="12">
        <f t="shared" si="16"/>
        <v>0.66668083352024843</v>
      </c>
      <c r="BA7" s="26">
        <v>29433109</v>
      </c>
      <c r="BB7" s="26">
        <v>19622134</v>
      </c>
      <c r="BC7" s="12">
        <f t="shared" si="17"/>
        <v>0.66666875048775853</v>
      </c>
      <c r="BD7" s="26">
        <v>0</v>
      </c>
      <c r="BE7" s="26">
        <v>0</v>
      </c>
      <c r="BF7" s="12">
        <f t="shared" si="18"/>
        <v>0</v>
      </c>
      <c r="BG7" s="26">
        <v>0</v>
      </c>
      <c r="BH7" s="26">
        <v>0</v>
      </c>
      <c r="BI7" s="25">
        <f t="shared" si="19"/>
        <v>0</v>
      </c>
      <c r="BJ7" s="26">
        <v>32413958</v>
      </c>
      <c r="BK7" s="26">
        <v>21609359</v>
      </c>
      <c r="BL7" s="12">
        <f t="shared" si="20"/>
        <v>0.66666832233200279</v>
      </c>
      <c r="BM7" s="26">
        <v>7784152</v>
      </c>
      <c r="BN7" s="26">
        <v>5189496</v>
      </c>
      <c r="BO7" s="25">
        <f t="shared" si="21"/>
        <v>0.66667454592356368</v>
      </c>
      <c r="BP7" s="26">
        <v>37493290</v>
      </c>
      <c r="BQ7" s="26">
        <v>24995597</v>
      </c>
      <c r="BR7" s="12">
        <f t="shared" si="22"/>
        <v>0.66666854255788166</v>
      </c>
      <c r="BS7" s="26">
        <v>3841451</v>
      </c>
      <c r="BT7" s="26">
        <v>3841451</v>
      </c>
      <c r="BU7" s="12">
        <f t="shared" si="23"/>
        <v>1</v>
      </c>
      <c r="BV7" s="26">
        <v>0</v>
      </c>
      <c r="BW7" s="26">
        <v>0</v>
      </c>
      <c r="BX7" s="25">
        <f t="shared" si="24"/>
        <v>0</v>
      </c>
      <c r="BY7" s="24">
        <v>363211479</v>
      </c>
      <c r="BZ7" s="24">
        <v>363211479</v>
      </c>
      <c r="CA7" s="12">
        <f t="shared" si="25"/>
        <v>1</v>
      </c>
      <c r="CB7" s="3">
        <f>B7+E7+H7+K7+N7+Q7+T7+W7+Z7+AC7+AF7+AI7+AL7+AO7+AR7+AU7+AX7+BA7+BD7+BG7+BJ7+BM7+BP7+BS7+BV7+BY7</f>
        <v>730935790</v>
      </c>
      <c r="CC7" s="3">
        <f t="shared" ref="CC7:CC12" si="27">BZ7+BW7+BT7+BQ7+BN7+BK7+BH7+BE7+BB7+AY7+AV7+AS7+AP7+AM7+AJ7+AG7+AD7+AA7+X7+U7+R7+O7+L7+I7+F7+C7</f>
        <v>613656475</v>
      </c>
      <c r="CD7" s="19">
        <f t="shared" si="26"/>
        <v>0.83954908679461437</v>
      </c>
      <c r="CF7" s="27"/>
      <c r="CG7" s="27"/>
      <c r="CH7" s="23"/>
      <c r="CI7" s="23"/>
    </row>
    <row r="8" spans="1:87" ht="47.25" x14ac:dyDescent="0.2">
      <c r="A8" s="5" t="s">
        <v>30</v>
      </c>
      <c r="B8" s="24">
        <v>263229178.41</v>
      </c>
      <c r="C8" s="24">
        <v>158519882.33000001</v>
      </c>
      <c r="D8" s="25">
        <f t="shared" si="0"/>
        <v>0.60221242678155129</v>
      </c>
      <c r="E8" s="26">
        <v>6373138.5</v>
      </c>
      <c r="F8" s="26">
        <v>5653138.5</v>
      </c>
      <c r="G8" s="25">
        <f t="shared" si="1"/>
        <v>0.88702583507325317</v>
      </c>
      <c r="H8" s="26">
        <v>217604553.56999999</v>
      </c>
      <c r="I8" s="26">
        <v>177961230.66999999</v>
      </c>
      <c r="J8" s="25">
        <f t="shared" si="2"/>
        <v>0.81781942404414176</v>
      </c>
      <c r="K8" s="26">
        <v>269046255.99000001</v>
      </c>
      <c r="L8" s="26">
        <v>234935584.25</v>
      </c>
      <c r="M8" s="25">
        <f t="shared" si="3"/>
        <v>0.87321632997833709</v>
      </c>
      <c r="N8" s="26">
        <v>25207560.25</v>
      </c>
      <c r="O8" s="26">
        <v>20248755.25</v>
      </c>
      <c r="P8" s="25">
        <f t="shared" si="4"/>
        <v>0.80328104144866619</v>
      </c>
      <c r="Q8" s="26">
        <v>9530490.4000000004</v>
      </c>
      <c r="R8" s="26">
        <v>6931527.4800000004</v>
      </c>
      <c r="S8" s="25">
        <f t="shared" si="5"/>
        <v>0.72730019013502178</v>
      </c>
      <c r="T8" s="26">
        <v>203473183.09</v>
      </c>
      <c r="U8" s="26">
        <v>183717315.09</v>
      </c>
      <c r="V8" s="25">
        <f t="shared" si="6"/>
        <v>0.90290677277476117</v>
      </c>
      <c r="W8" s="26">
        <v>11621075.279999999</v>
      </c>
      <c r="X8" s="26">
        <v>11081075.27</v>
      </c>
      <c r="Y8" s="25">
        <f t="shared" si="7"/>
        <v>0.95353269839587518</v>
      </c>
      <c r="Z8" s="26">
        <v>118793397.26000001</v>
      </c>
      <c r="AA8" s="26">
        <v>90457475.959999993</v>
      </c>
      <c r="AB8" s="25">
        <f t="shared" si="8"/>
        <v>0.76146888670940249</v>
      </c>
      <c r="AC8" s="26">
        <v>715050444.67999995</v>
      </c>
      <c r="AD8" s="26">
        <v>444542218.56999999</v>
      </c>
      <c r="AE8" s="25">
        <f t="shared" si="9"/>
        <v>0.62169350690907121</v>
      </c>
      <c r="AF8" s="26">
        <v>21865972.609999999</v>
      </c>
      <c r="AG8" s="26">
        <v>14478585.800000001</v>
      </c>
      <c r="AH8" s="25">
        <f t="shared" si="10"/>
        <v>0.6621514651206728</v>
      </c>
      <c r="AI8" s="26">
        <v>377908383.12</v>
      </c>
      <c r="AJ8" s="26">
        <v>338631472.77999997</v>
      </c>
      <c r="AK8" s="11">
        <f t="shared" si="11"/>
        <v>0.89606763942167389</v>
      </c>
      <c r="AL8" s="26">
        <v>326529423.38</v>
      </c>
      <c r="AM8" s="26">
        <v>311349112.38</v>
      </c>
      <c r="AN8" s="12">
        <f t="shared" si="12"/>
        <v>0.95351012829758419</v>
      </c>
      <c r="AO8" s="26">
        <v>48978113.68</v>
      </c>
      <c r="AP8" s="26">
        <v>30220524.68</v>
      </c>
      <c r="AQ8" s="12">
        <f t="shared" si="13"/>
        <v>0.61702099998065907</v>
      </c>
      <c r="AR8" s="26">
        <v>29167307.149999999</v>
      </c>
      <c r="AS8" s="26">
        <v>5152111.1500000004</v>
      </c>
      <c r="AT8" s="12">
        <f t="shared" si="14"/>
        <v>0.17663993194517447</v>
      </c>
      <c r="AU8" s="26">
        <v>19102362.34</v>
      </c>
      <c r="AV8" s="26">
        <v>17032362.34</v>
      </c>
      <c r="AW8" s="12">
        <f t="shared" si="15"/>
        <v>0.89163643934941716</v>
      </c>
      <c r="AX8" s="26">
        <v>53652262.289999999</v>
      </c>
      <c r="AY8" s="26">
        <v>40557429.469999999</v>
      </c>
      <c r="AZ8" s="12">
        <f t="shared" si="16"/>
        <v>0.75593139485488781</v>
      </c>
      <c r="BA8" s="26">
        <v>18963787.239999998</v>
      </c>
      <c r="BB8" s="26">
        <v>16463787.24</v>
      </c>
      <c r="BC8" s="12">
        <f t="shared" si="17"/>
        <v>0.86816979286042661</v>
      </c>
      <c r="BD8" s="26">
        <v>64264576.560000002</v>
      </c>
      <c r="BE8" s="26">
        <v>44988272.299999997</v>
      </c>
      <c r="BF8" s="12">
        <f t="shared" si="18"/>
        <v>0.7000477511587917</v>
      </c>
      <c r="BG8" s="26">
        <v>65091961.219999999</v>
      </c>
      <c r="BH8" s="26">
        <v>58161958.219999999</v>
      </c>
      <c r="BI8" s="12">
        <f t="shared" si="19"/>
        <v>0.89353519436021078</v>
      </c>
      <c r="BJ8" s="26">
        <v>18872778.77</v>
      </c>
      <c r="BK8" s="26">
        <v>6848002.7699999996</v>
      </c>
      <c r="BL8" s="12">
        <f t="shared" si="20"/>
        <v>0.36285079444080187</v>
      </c>
      <c r="BM8" s="26">
        <v>41315906.159999996</v>
      </c>
      <c r="BN8" s="26">
        <v>31249686.16</v>
      </c>
      <c r="BO8" s="12">
        <f t="shared" si="21"/>
        <v>0.75635969447172358</v>
      </c>
      <c r="BP8" s="26">
        <v>96519631</v>
      </c>
      <c r="BQ8" s="26">
        <v>87288931.019999996</v>
      </c>
      <c r="BR8" s="12">
        <f t="shared" si="22"/>
        <v>0.90436453305545683</v>
      </c>
      <c r="BS8" s="26">
        <v>18473832.739999998</v>
      </c>
      <c r="BT8" s="26">
        <v>11010455.74</v>
      </c>
      <c r="BU8" s="12">
        <f t="shared" si="23"/>
        <v>0.59600278377317395</v>
      </c>
      <c r="BV8" s="26">
        <v>146272131.69999999</v>
      </c>
      <c r="BW8" s="26">
        <v>85864539.900000006</v>
      </c>
      <c r="BX8" s="25">
        <f t="shared" si="24"/>
        <v>0.58701913277715645</v>
      </c>
      <c r="BY8" s="24">
        <v>1627240303.8399999</v>
      </c>
      <c r="BZ8" s="24">
        <v>564667473.11000001</v>
      </c>
      <c r="CA8" s="12">
        <f t="shared" si="25"/>
        <v>0.34700927194187881</v>
      </c>
      <c r="CB8" s="3">
        <f>B8+E8+H8+K8+N8+Q8+T8+W8+Z8+AC8+AF8+AI8+AL8+AO8+AR8+AU8+AX8+BA8+BD8+BG8+BJ8+BM8+BP8+BS8+BV8+BY8</f>
        <v>4814148011.2299986</v>
      </c>
      <c r="CC8" s="3">
        <f t="shared" si="27"/>
        <v>2998012908.4299998</v>
      </c>
      <c r="CD8" s="19">
        <f t="shared" si="26"/>
        <v>0.62275046413955548</v>
      </c>
      <c r="CF8" s="27"/>
      <c r="CG8" s="27"/>
      <c r="CH8" s="23"/>
      <c r="CI8" s="23"/>
    </row>
    <row r="9" spans="1:87" ht="47.25" x14ac:dyDescent="0.2">
      <c r="A9" s="5" t="s">
        <v>31</v>
      </c>
      <c r="B9" s="24">
        <v>363712302.13</v>
      </c>
      <c r="C9" s="24">
        <v>246284990.52000001</v>
      </c>
      <c r="D9" s="25">
        <f t="shared" si="0"/>
        <v>0.67714231571955874</v>
      </c>
      <c r="E9" s="26">
        <v>106713512</v>
      </c>
      <c r="F9" s="26">
        <v>71489390.829999998</v>
      </c>
      <c r="G9" s="25">
        <f t="shared" si="1"/>
        <v>0.66991882743021336</v>
      </c>
      <c r="H9" s="26">
        <v>792794986.40999997</v>
      </c>
      <c r="I9" s="26">
        <v>562777723.79999995</v>
      </c>
      <c r="J9" s="25">
        <f t="shared" si="2"/>
        <v>0.70986539199549781</v>
      </c>
      <c r="K9" s="26">
        <v>676085200</v>
      </c>
      <c r="L9" s="26">
        <v>481322716.22000003</v>
      </c>
      <c r="M9" s="25">
        <f t="shared" si="3"/>
        <v>0.71192612442928793</v>
      </c>
      <c r="N9" s="26">
        <v>252452276.66999999</v>
      </c>
      <c r="O9" s="26">
        <v>172891089.31</v>
      </c>
      <c r="P9" s="25">
        <f t="shared" si="4"/>
        <v>0.68484662364918736</v>
      </c>
      <c r="Q9" s="26">
        <v>208281640.99000001</v>
      </c>
      <c r="R9" s="26">
        <v>149043724.06999999</v>
      </c>
      <c r="S9" s="25">
        <f t="shared" si="5"/>
        <v>0.71558742941321396</v>
      </c>
      <c r="T9" s="26">
        <v>585237584</v>
      </c>
      <c r="U9" s="26">
        <v>424649526.75</v>
      </c>
      <c r="V9" s="25">
        <f t="shared" si="6"/>
        <v>0.72560194074958795</v>
      </c>
      <c r="W9" s="26">
        <v>120990768.91</v>
      </c>
      <c r="X9" s="26">
        <v>85487048.890000001</v>
      </c>
      <c r="Y9" s="25">
        <f t="shared" si="7"/>
        <v>0.70655843962435072</v>
      </c>
      <c r="Z9" s="26">
        <v>562947884</v>
      </c>
      <c r="AA9" s="26">
        <v>402406566.26999998</v>
      </c>
      <c r="AB9" s="25">
        <f t="shared" si="8"/>
        <v>0.71482028391459407</v>
      </c>
      <c r="AC9" s="26">
        <v>553619865.5</v>
      </c>
      <c r="AD9" s="26">
        <v>402056968.27999997</v>
      </c>
      <c r="AE9" s="25">
        <f t="shared" si="9"/>
        <v>0.72623291419805447</v>
      </c>
      <c r="AF9" s="26">
        <v>180214396</v>
      </c>
      <c r="AG9" s="26">
        <v>128149705.68000001</v>
      </c>
      <c r="AH9" s="25">
        <f t="shared" si="10"/>
        <v>0.71109583099010587</v>
      </c>
      <c r="AI9" s="26">
        <v>951543113</v>
      </c>
      <c r="AJ9" s="26">
        <v>607416828.01999998</v>
      </c>
      <c r="AK9" s="11">
        <f t="shared" si="11"/>
        <v>0.63834924526430781</v>
      </c>
      <c r="AL9" s="26">
        <v>814997224</v>
      </c>
      <c r="AM9" s="26">
        <v>603180673.99000001</v>
      </c>
      <c r="AN9" s="12">
        <f t="shared" si="12"/>
        <v>0.74010150737642266</v>
      </c>
      <c r="AO9" s="26">
        <v>190561368.38</v>
      </c>
      <c r="AP9" s="26">
        <v>132589356.2</v>
      </c>
      <c r="AQ9" s="12">
        <f t="shared" si="13"/>
        <v>0.69578297703867487</v>
      </c>
      <c r="AR9" s="26">
        <v>188730728</v>
      </c>
      <c r="AS9" s="26">
        <v>129020265.93000001</v>
      </c>
      <c r="AT9" s="12">
        <f t="shared" si="14"/>
        <v>0.68362087773009605</v>
      </c>
      <c r="AU9" s="26">
        <v>139833850</v>
      </c>
      <c r="AV9" s="26">
        <v>101938663.90000001</v>
      </c>
      <c r="AW9" s="12">
        <f t="shared" si="15"/>
        <v>0.72899847855150957</v>
      </c>
      <c r="AX9" s="26">
        <v>224217451</v>
      </c>
      <c r="AY9" s="26">
        <v>154078794.08000001</v>
      </c>
      <c r="AZ9" s="12">
        <f t="shared" si="16"/>
        <v>0.68718466556824787</v>
      </c>
      <c r="BA9" s="26">
        <v>120815666</v>
      </c>
      <c r="BB9" s="26">
        <v>84250194.370000005</v>
      </c>
      <c r="BC9" s="12">
        <f t="shared" si="17"/>
        <v>0.69734494837780392</v>
      </c>
      <c r="BD9" s="26">
        <v>338678973</v>
      </c>
      <c r="BE9" s="26">
        <v>249869311.46000001</v>
      </c>
      <c r="BF9" s="12">
        <f t="shared" si="18"/>
        <v>0.73777627600164009</v>
      </c>
      <c r="BG9" s="26">
        <v>216145944</v>
      </c>
      <c r="BH9" s="26">
        <v>156988022.62</v>
      </c>
      <c r="BI9" s="12">
        <f t="shared" si="19"/>
        <v>0.72630566049391154</v>
      </c>
      <c r="BJ9" s="26">
        <v>174370466</v>
      </c>
      <c r="BK9" s="26">
        <v>106876232.86</v>
      </c>
      <c r="BL9" s="12">
        <f t="shared" si="20"/>
        <v>0.61292623293212967</v>
      </c>
      <c r="BM9" s="26">
        <v>281013508.68000001</v>
      </c>
      <c r="BN9" s="26">
        <v>192328469.02000001</v>
      </c>
      <c r="BO9" s="12">
        <f t="shared" si="21"/>
        <v>0.68441004819811424</v>
      </c>
      <c r="BP9" s="26">
        <v>237875052</v>
      </c>
      <c r="BQ9" s="26">
        <v>167304116.65000001</v>
      </c>
      <c r="BR9" s="12">
        <f t="shared" si="22"/>
        <v>0.7033277144591018</v>
      </c>
      <c r="BS9" s="26">
        <v>178632662</v>
      </c>
      <c r="BT9" s="26">
        <v>126137592.12</v>
      </c>
      <c r="BU9" s="12">
        <f t="shared" si="23"/>
        <v>0.7061283793665909</v>
      </c>
      <c r="BV9" s="26">
        <v>1387375357.72</v>
      </c>
      <c r="BW9" s="26">
        <v>980341031.63</v>
      </c>
      <c r="BX9" s="25">
        <f t="shared" si="24"/>
        <v>0.7066155717520336</v>
      </c>
      <c r="BY9" s="24">
        <v>3793460161</v>
      </c>
      <c r="BZ9" s="24">
        <v>2692779048.8800001</v>
      </c>
      <c r="CA9" s="12">
        <f t="shared" si="25"/>
        <v>0.70984772070735347</v>
      </c>
      <c r="CB9" s="3">
        <f>B9+E9+H9+K9+N9+Q9+T9+W9+Z9+AC9+AF9+AI9+AL9+AO9+AR9+AU9+AX9+BA9+BD9+BG9+BJ9+BM9+BP9+BS9+BV9+BY9</f>
        <v>13641301941.389999</v>
      </c>
      <c r="CC9" s="3">
        <f t="shared" si="27"/>
        <v>9611658052.3499985</v>
      </c>
      <c r="CD9" s="19">
        <f t="shared" si="26"/>
        <v>0.70459975841357303</v>
      </c>
      <c r="CF9" s="27"/>
      <c r="CG9" s="27"/>
      <c r="CH9" s="23"/>
      <c r="CI9" s="23"/>
    </row>
    <row r="10" spans="1:87" ht="31.5" x14ac:dyDescent="0.2">
      <c r="A10" s="5" t="s">
        <v>50</v>
      </c>
      <c r="B10" s="24">
        <v>9225862</v>
      </c>
      <c r="C10" s="24">
        <v>8041283.8799999999</v>
      </c>
      <c r="D10" s="25">
        <f t="shared" si="0"/>
        <v>0.87160244538667497</v>
      </c>
      <c r="E10" s="26">
        <v>5526619.5999999996</v>
      </c>
      <c r="F10" s="26">
        <v>4972564.33</v>
      </c>
      <c r="G10" s="25">
        <f t="shared" si="1"/>
        <v>0.89974789109784226</v>
      </c>
      <c r="H10" s="26">
        <v>47004605.990000002</v>
      </c>
      <c r="I10" s="26">
        <v>34752430.899999999</v>
      </c>
      <c r="J10" s="25">
        <f t="shared" si="2"/>
        <v>0.73934096814668349</v>
      </c>
      <c r="K10" s="26">
        <v>36260634.5</v>
      </c>
      <c r="L10" s="26">
        <v>31016641.210000001</v>
      </c>
      <c r="M10" s="25">
        <f t="shared" si="3"/>
        <v>0.85538054249988371</v>
      </c>
      <c r="N10" s="26">
        <v>58933110</v>
      </c>
      <c r="O10" s="26">
        <v>57711881.369999997</v>
      </c>
      <c r="P10" s="25">
        <f t="shared" si="4"/>
        <v>0.97927771621080228</v>
      </c>
      <c r="Q10" s="26">
        <v>26089660.940000001</v>
      </c>
      <c r="R10" s="26">
        <v>25184330.23</v>
      </c>
      <c r="S10" s="25">
        <f t="shared" si="5"/>
        <v>0.96529925352107693</v>
      </c>
      <c r="T10" s="26">
        <v>20352946</v>
      </c>
      <c r="U10" s="26">
        <v>13136919.48</v>
      </c>
      <c r="V10" s="25">
        <f t="shared" si="6"/>
        <v>0.64545542841807768</v>
      </c>
      <c r="W10" s="26">
        <v>3967776.78</v>
      </c>
      <c r="X10" s="26">
        <v>3047417.45</v>
      </c>
      <c r="Y10" s="25">
        <f t="shared" si="7"/>
        <v>0.76804155550302922</v>
      </c>
      <c r="Z10" s="26">
        <v>11718897</v>
      </c>
      <c r="AA10" s="26">
        <v>6101056.2199999997</v>
      </c>
      <c r="AB10" s="25">
        <f t="shared" si="8"/>
        <v>0.52061693348785298</v>
      </c>
      <c r="AC10" s="26">
        <v>33845880</v>
      </c>
      <c r="AD10" s="26">
        <v>28720355.379999999</v>
      </c>
      <c r="AE10" s="25">
        <f t="shared" si="9"/>
        <v>0.84856282005372585</v>
      </c>
      <c r="AF10" s="26">
        <v>38065996.369999997</v>
      </c>
      <c r="AG10" s="26">
        <v>37240536.469999999</v>
      </c>
      <c r="AH10" s="25">
        <f t="shared" si="10"/>
        <v>0.97831503234601924</v>
      </c>
      <c r="AI10" s="26">
        <v>44739447</v>
      </c>
      <c r="AJ10" s="26">
        <v>37711699.840000004</v>
      </c>
      <c r="AK10" s="25">
        <f t="shared" si="11"/>
        <v>0.84291832753319462</v>
      </c>
      <c r="AL10" s="26">
        <v>45199845.740000002</v>
      </c>
      <c r="AM10" s="26">
        <v>36550784.590000004</v>
      </c>
      <c r="AN10" s="25">
        <f t="shared" si="12"/>
        <v>0.80864843655105811</v>
      </c>
      <c r="AO10" s="26">
        <v>4010141</v>
      </c>
      <c r="AP10" s="26">
        <v>2677700.16</v>
      </c>
      <c r="AQ10" s="25">
        <f t="shared" si="13"/>
        <v>0.6677321720109094</v>
      </c>
      <c r="AR10" s="26">
        <v>38057957.149999999</v>
      </c>
      <c r="AS10" s="26">
        <v>37112934.950000003</v>
      </c>
      <c r="AT10" s="25">
        <f t="shared" si="14"/>
        <v>0.97516886688701321</v>
      </c>
      <c r="AU10" s="26">
        <v>19189623.420000002</v>
      </c>
      <c r="AV10" s="26">
        <v>18263013.969999999</v>
      </c>
      <c r="AW10" s="25">
        <f t="shared" si="15"/>
        <v>0.9517129945846533</v>
      </c>
      <c r="AX10" s="26">
        <v>69395191</v>
      </c>
      <c r="AY10" s="26">
        <v>68154272.469999999</v>
      </c>
      <c r="AZ10" s="25">
        <f t="shared" si="16"/>
        <v>0.98211809043079079</v>
      </c>
      <c r="BA10" s="26">
        <v>2199898</v>
      </c>
      <c r="BB10" s="26">
        <v>1518857.82</v>
      </c>
      <c r="BC10" s="25">
        <f t="shared" si="17"/>
        <v>0.69042192865305574</v>
      </c>
      <c r="BD10" s="26">
        <v>27274211</v>
      </c>
      <c r="BE10" s="26">
        <v>25001876.640000001</v>
      </c>
      <c r="BF10" s="25">
        <f t="shared" si="18"/>
        <v>0.91668560604741234</v>
      </c>
      <c r="BG10" s="26">
        <v>5718402</v>
      </c>
      <c r="BH10" s="26">
        <v>3320952.75</v>
      </c>
      <c r="BI10" s="25">
        <f t="shared" si="19"/>
        <v>0.5807483891478773</v>
      </c>
      <c r="BJ10" s="26">
        <v>651848</v>
      </c>
      <c r="BK10" s="26">
        <v>278178</v>
      </c>
      <c r="BL10" s="25">
        <f t="shared" si="20"/>
        <v>0.4267528626305519</v>
      </c>
      <c r="BM10" s="26">
        <v>31144202.359999999</v>
      </c>
      <c r="BN10" s="26">
        <v>29329642.059999999</v>
      </c>
      <c r="BO10" s="25">
        <f t="shared" si="21"/>
        <v>0.94173681897435502</v>
      </c>
      <c r="BP10" s="26">
        <v>11672385</v>
      </c>
      <c r="BQ10" s="26">
        <v>10950957.41</v>
      </c>
      <c r="BR10" s="25">
        <f t="shared" si="22"/>
        <v>0.93819364337279831</v>
      </c>
      <c r="BS10" s="26">
        <v>11980373</v>
      </c>
      <c r="BT10" s="26">
        <v>10475585.67</v>
      </c>
      <c r="BU10" s="12">
        <f t="shared" si="23"/>
        <v>0.8743956194018333</v>
      </c>
      <c r="BV10" s="26">
        <v>54953175</v>
      </c>
      <c r="BW10" s="26">
        <v>33405926.09</v>
      </c>
      <c r="BX10" s="25">
        <f t="shared" si="24"/>
        <v>0.6078980166296124</v>
      </c>
      <c r="BY10" s="24">
        <v>203932195</v>
      </c>
      <c r="BZ10" s="24">
        <v>104557061.94</v>
      </c>
      <c r="CA10" s="12">
        <f t="shared" si="25"/>
        <v>0.51270502894356629</v>
      </c>
      <c r="CB10" s="3">
        <f>B10+E10+H10+K10+N10+Q10+T10+W10+Z10+AC10+AF10+AI10+AL10+AO10+AR10+AU10+AX10+BA10+BD10+BG10+BJ10+BM10+BP10+BS10+BV10+BY10</f>
        <v>861110883.85000002</v>
      </c>
      <c r="CC10" s="3">
        <f t="shared" si="27"/>
        <v>669234861.28000021</v>
      </c>
      <c r="CD10" s="19">
        <f t="shared" si="26"/>
        <v>0.77717617304739195</v>
      </c>
      <c r="CF10" s="27"/>
      <c r="CG10" s="27"/>
      <c r="CH10" s="23"/>
      <c r="CI10" s="27"/>
    </row>
    <row r="11" spans="1:87" ht="31.5" x14ac:dyDescent="0.2">
      <c r="A11" s="5" t="s">
        <v>32</v>
      </c>
      <c r="B11" s="24">
        <v>19980</v>
      </c>
      <c r="C11" s="24">
        <v>19980</v>
      </c>
      <c r="D11" s="25">
        <f t="shared" si="0"/>
        <v>1</v>
      </c>
      <c r="E11" s="26">
        <v>0</v>
      </c>
      <c r="F11" s="26">
        <v>0</v>
      </c>
      <c r="G11" s="25">
        <f t="shared" si="1"/>
        <v>0</v>
      </c>
      <c r="H11" s="26">
        <v>2713470</v>
      </c>
      <c r="I11" s="26">
        <v>2489414</v>
      </c>
      <c r="J11" s="25">
        <f t="shared" si="2"/>
        <v>0.9174282376440499</v>
      </c>
      <c r="K11" s="26">
        <v>569760</v>
      </c>
      <c r="L11" s="26">
        <v>569760</v>
      </c>
      <c r="M11" s="25">
        <f t="shared" si="3"/>
        <v>1</v>
      </c>
      <c r="N11" s="26">
        <v>21075148</v>
      </c>
      <c r="O11" s="26">
        <v>117030</v>
      </c>
      <c r="P11" s="25">
        <f t="shared" si="4"/>
        <v>5.5529859149743574E-3</v>
      </c>
      <c r="Q11" s="26">
        <v>0</v>
      </c>
      <c r="R11" s="26">
        <v>0</v>
      </c>
      <c r="S11" s="25">
        <f t="shared" si="5"/>
        <v>0</v>
      </c>
      <c r="T11" s="26">
        <v>520000</v>
      </c>
      <c r="U11" s="26">
        <v>1325500</v>
      </c>
      <c r="V11" s="25">
        <f t="shared" si="6"/>
        <v>2.5490384615384616</v>
      </c>
      <c r="W11" s="26">
        <v>503490</v>
      </c>
      <c r="X11" s="26">
        <v>339865</v>
      </c>
      <c r="Y11" s="25">
        <f t="shared" si="7"/>
        <v>0.67501837176507973</v>
      </c>
      <c r="Z11" s="26">
        <v>0</v>
      </c>
      <c r="AA11" s="26">
        <v>0</v>
      </c>
      <c r="AB11" s="25">
        <f t="shared" si="8"/>
        <v>0</v>
      </c>
      <c r="AC11" s="26">
        <v>697456</v>
      </c>
      <c r="AD11" s="26">
        <v>7220.09</v>
      </c>
      <c r="AE11" s="25">
        <f t="shared" si="9"/>
        <v>1.0352036544240785E-2</v>
      </c>
      <c r="AF11" s="26">
        <v>14281010.59</v>
      </c>
      <c r="AG11" s="26">
        <v>0</v>
      </c>
      <c r="AH11" s="25">
        <f t="shared" si="10"/>
        <v>0</v>
      </c>
      <c r="AI11" s="26">
        <v>27000000</v>
      </c>
      <c r="AJ11" s="26">
        <v>93000</v>
      </c>
      <c r="AK11" s="11">
        <f t="shared" si="11"/>
        <v>3.4444444444444444E-3</v>
      </c>
      <c r="AL11" s="26">
        <v>392211.65</v>
      </c>
      <c r="AM11" s="26">
        <v>389200</v>
      </c>
      <c r="AN11" s="12">
        <f t="shared" si="12"/>
        <v>0.99232136526286252</v>
      </c>
      <c r="AO11" s="26">
        <v>49559241</v>
      </c>
      <c r="AP11" s="26">
        <v>1243700</v>
      </c>
      <c r="AQ11" s="25">
        <f t="shared" si="13"/>
        <v>2.5095218871491597E-2</v>
      </c>
      <c r="AR11" s="26">
        <v>657800</v>
      </c>
      <c r="AS11" s="26">
        <v>437231</v>
      </c>
      <c r="AT11" s="25">
        <f t="shared" si="14"/>
        <v>0.6646868349042262</v>
      </c>
      <c r="AU11" s="26">
        <v>13001088.130000001</v>
      </c>
      <c r="AV11" s="26">
        <v>92185</v>
      </c>
      <c r="AW11" s="12">
        <f t="shared" si="15"/>
        <v>7.0905603498897284E-3</v>
      </c>
      <c r="AX11" s="26">
        <v>5040000</v>
      </c>
      <c r="AY11" s="26">
        <v>1000</v>
      </c>
      <c r="AZ11" s="12">
        <f t="shared" si="16"/>
        <v>1.9841269841269841E-4</v>
      </c>
      <c r="BA11" s="26">
        <v>1300000</v>
      </c>
      <c r="BB11" s="26">
        <v>1035926.25</v>
      </c>
      <c r="BC11" s="25">
        <f t="shared" si="17"/>
        <v>0.79686634615384611</v>
      </c>
      <c r="BD11" s="26">
        <v>18593985.629999999</v>
      </c>
      <c r="BE11" s="26">
        <v>946532.53</v>
      </c>
      <c r="BF11" s="12">
        <f t="shared" si="18"/>
        <v>5.0905306093860847E-2</v>
      </c>
      <c r="BG11" s="26">
        <v>159500</v>
      </c>
      <c r="BH11" s="26">
        <v>159500</v>
      </c>
      <c r="BI11" s="12">
        <f t="shared" si="19"/>
        <v>1</v>
      </c>
      <c r="BJ11" s="26">
        <v>7753686</v>
      </c>
      <c r="BK11" s="26">
        <v>3750</v>
      </c>
      <c r="BL11" s="25">
        <f t="shared" si="20"/>
        <v>4.8364094186945409E-4</v>
      </c>
      <c r="BM11" s="26">
        <v>0</v>
      </c>
      <c r="BN11" s="26">
        <v>0</v>
      </c>
      <c r="BO11" s="25">
        <f t="shared" si="21"/>
        <v>0</v>
      </c>
      <c r="BP11" s="26">
        <v>30000000</v>
      </c>
      <c r="BQ11" s="26">
        <v>30000000</v>
      </c>
      <c r="BR11" s="25">
        <f t="shared" si="22"/>
        <v>1</v>
      </c>
      <c r="BS11" s="26">
        <v>238000</v>
      </c>
      <c r="BT11" s="26">
        <v>119000</v>
      </c>
      <c r="BU11" s="12">
        <f t="shared" si="23"/>
        <v>0.5</v>
      </c>
      <c r="BV11" s="26">
        <v>45916805.039999999</v>
      </c>
      <c r="BW11" s="26">
        <v>99000</v>
      </c>
      <c r="BX11" s="25">
        <f t="shared" si="24"/>
        <v>2.1560733573199849E-3</v>
      </c>
      <c r="BY11" s="24">
        <v>210005.92</v>
      </c>
      <c r="BZ11" s="24">
        <v>115317.1</v>
      </c>
      <c r="CA11" s="12">
        <f t="shared" si="25"/>
        <v>0.54911356784608734</v>
      </c>
      <c r="CB11" s="3">
        <f>B11+E11+H11+K11+N11+Q11+T11+W11+Z11+AC11+AF11+AI11+AL11+AO11+AR11+AU11+AX11+BA11+BD11+BG11+BJ11+BM11+BP11+BS11+BV11+BY11</f>
        <v>240202637.95999998</v>
      </c>
      <c r="CC11" s="3">
        <f t="shared" si="27"/>
        <v>39604110.970000006</v>
      </c>
      <c r="CD11" s="19">
        <f t="shared" si="26"/>
        <v>0.16487791852059147</v>
      </c>
      <c r="CF11" s="27"/>
      <c r="CG11" s="27"/>
      <c r="CH11" s="23"/>
      <c r="CI11" s="23"/>
    </row>
    <row r="12" spans="1:87" s="13" customFormat="1" ht="15.75" x14ac:dyDescent="0.25">
      <c r="A12" s="6" t="s">
        <v>33</v>
      </c>
      <c r="B12" s="28">
        <v>876623311.34000003</v>
      </c>
      <c r="C12" s="28">
        <v>551312368</v>
      </c>
      <c r="D12" s="16">
        <f t="shared" si="0"/>
        <v>0.62890452588725698</v>
      </c>
      <c r="E12" s="29">
        <v>198453236.09999999</v>
      </c>
      <c r="F12" s="29">
        <v>130576722.45</v>
      </c>
      <c r="G12" s="16">
        <f t="shared" si="1"/>
        <v>0.65797225087427036</v>
      </c>
      <c r="H12" s="29">
        <v>2177597625.3000002</v>
      </c>
      <c r="I12" s="29">
        <v>1510456773.53</v>
      </c>
      <c r="J12" s="16">
        <f t="shared" si="2"/>
        <v>0.69363446946352614</v>
      </c>
      <c r="K12" s="29">
        <v>1491645495.6099999</v>
      </c>
      <c r="L12" s="29">
        <v>1127672429.9300001</v>
      </c>
      <c r="M12" s="16">
        <f t="shared" si="3"/>
        <v>0.75599224698415679</v>
      </c>
      <c r="N12" s="29">
        <v>514107429.95999998</v>
      </c>
      <c r="O12" s="29">
        <v>350639859.14999998</v>
      </c>
      <c r="P12" s="16">
        <f t="shared" si="4"/>
        <v>0.68203616348684448</v>
      </c>
      <c r="Q12" s="29">
        <v>386237610.75</v>
      </c>
      <c r="R12" s="29">
        <v>274194552.48000002</v>
      </c>
      <c r="S12" s="16">
        <f t="shared" si="5"/>
        <v>0.70991157994056131</v>
      </c>
      <c r="T12" s="29">
        <v>1440159596.5599999</v>
      </c>
      <c r="U12" s="29">
        <v>1012172406.35</v>
      </c>
      <c r="V12" s="16">
        <f t="shared" si="6"/>
        <v>0.70281961024854434</v>
      </c>
      <c r="W12" s="29">
        <v>241363885.53</v>
      </c>
      <c r="X12" s="29">
        <v>162366005.88</v>
      </c>
      <c r="Y12" s="16">
        <f t="shared" si="7"/>
        <v>0.67270215477128181</v>
      </c>
      <c r="Z12" s="29">
        <v>1077858858.5899999</v>
      </c>
      <c r="AA12" s="29">
        <v>722283071.86000001</v>
      </c>
      <c r="AB12" s="16">
        <f t="shared" si="8"/>
        <v>0.6701091391546885</v>
      </c>
      <c r="AC12" s="29">
        <v>1662860478.8399999</v>
      </c>
      <c r="AD12" s="29">
        <v>1097724332.78</v>
      </c>
      <c r="AE12" s="16">
        <f t="shared" si="9"/>
        <v>0.66014217473360415</v>
      </c>
      <c r="AF12" s="29">
        <v>363722626.56999999</v>
      </c>
      <c r="AG12" s="29">
        <v>252788923.61000001</v>
      </c>
      <c r="AH12" s="16">
        <f t="shared" si="10"/>
        <v>0.69500466878804334</v>
      </c>
      <c r="AI12" s="29">
        <v>1780300409.1199999</v>
      </c>
      <c r="AJ12" s="29">
        <v>1242652079.3900001</v>
      </c>
      <c r="AK12" s="16">
        <f t="shared" si="11"/>
        <v>0.69800134461814867</v>
      </c>
      <c r="AL12" s="29">
        <v>1836126523.5999999</v>
      </c>
      <c r="AM12" s="29">
        <v>1321190801.72</v>
      </c>
      <c r="AN12" s="16">
        <f t="shared" si="12"/>
        <v>0.71955324686972466</v>
      </c>
      <c r="AO12" s="29">
        <v>506683758.06</v>
      </c>
      <c r="AP12" s="29">
        <v>267439660.00999999</v>
      </c>
      <c r="AQ12" s="16">
        <f t="shared" si="13"/>
        <v>0.52782362914883596</v>
      </c>
      <c r="AR12" s="29">
        <v>417593960.30000001</v>
      </c>
      <c r="AS12" s="29">
        <v>277419285.56</v>
      </c>
      <c r="AT12" s="16">
        <f t="shared" si="14"/>
        <v>0.66432782064353046</v>
      </c>
      <c r="AU12" s="29">
        <v>366634732.88999999</v>
      </c>
      <c r="AV12" s="29">
        <v>236758688.44999999</v>
      </c>
      <c r="AW12" s="16">
        <f t="shared" si="15"/>
        <v>0.64576175471360431</v>
      </c>
      <c r="AX12" s="29">
        <v>519523416.29000002</v>
      </c>
      <c r="AY12" s="29">
        <v>374231279.85000002</v>
      </c>
      <c r="AZ12" s="16">
        <f t="shared" si="16"/>
        <v>0.72033573100986592</v>
      </c>
      <c r="BA12" s="29">
        <v>267514527.24000001</v>
      </c>
      <c r="BB12" s="29">
        <v>196736205.90000001</v>
      </c>
      <c r="BC12" s="16">
        <f t="shared" si="17"/>
        <v>0.73542251304916462</v>
      </c>
      <c r="BD12" s="29">
        <v>755763572.07000005</v>
      </c>
      <c r="BE12" s="29">
        <v>505334739.89999998</v>
      </c>
      <c r="BF12" s="16">
        <f t="shared" si="18"/>
        <v>0.66864130341174355</v>
      </c>
      <c r="BG12" s="29">
        <v>559203307.22000003</v>
      </c>
      <c r="BH12" s="29">
        <v>358698954.29000002</v>
      </c>
      <c r="BI12" s="16">
        <f t="shared" si="19"/>
        <v>0.64144641073963071</v>
      </c>
      <c r="BJ12" s="29">
        <v>300409269.19</v>
      </c>
      <c r="BK12" s="29">
        <v>178934782.44</v>
      </c>
      <c r="BL12" s="16">
        <f t="shared" si="20"/>
        <v>0.59563668898255273</v>
      </c>
      <c r="BM12" s="29">
        <v>585345635.33000004</v>
      </c>
      <c r="BN12" s="29">
        <v>398862123.19999999</v>
      </c>
      <c r="BO12" s="16">
        <f t="shared" si="21"/>
        <v>0.68141299622937079</v>
      </c>
      <c r="BP12" s="29">
        <v>515320981</v>
      </c>
      <c r="BQ12" s="29">
        <v>390782014.67000002</v>
      </c>
      <c r="BR12" s="16">
        <f t="shared" si="22"/>
        <v>0.75832739026397222</v>
      </c>
      <c r="BS12" s="29">
        <v>377216577.88999999</v>
      </c>
      <c r="BT12" s="29">
        <v>248422875.41999999</v>
      </c>
      <c r="BU12" s="16">
        <f t="shared" si="23"/>
        <v>0.65856828671098999</v>
      </c>
      <c r="BV12" s="29">
        <v>3347909874.0300002</v>
      </c>
      <c r="BW12" s="29">
        <v>2270568821.73</v>
      </c>
      <c r="BX12" s="16">
        <f t="shared" si="24"/>
        <v>0.67820488219918362</v>
      </c>
      <c r="BY12" s="28">
        <v>10206339032.860001</v>
      </c>
      <c r="BZ12" s="28">
        <v>6551845390</v>
      </c>
      <c r="CA12" s="16">
        <f t="shared" si="25"/>
        <v>0.64193883515978545</v>
      </c>
      <c r="CB12" s="3">
        <f>BY12+BV12+BS12+BP12+BM12+BJ12+BG12+BD12+BA12+AX12+AU12+AR12+AO12+AL12+AI12+AF12+AC12+Z12+W12+T12+Q12+N12+K12+H12+E12+B12</f>
        <v>32772515732.239994</v>
      </c>
      <c r="CC12" s="3">
        <f t="shared" si="27"/>
        <v>22012065148.550003</v>
      </c>
      <c r="CD12" s="16">
        <f t="shared" si="26"/>
        <v>0.67166235660375662</v>
      </c>
      <c r="CE12" s="17"/>
      <c r="CF12" s="30"/>
      <c r="CG12" s="30"/>
      <c r="CH12" s="18"/>
      <c r="CI12" s="30"/>
    </row>
    <row r="13" spans="1:87" ht="15.75" x14ac:dyDescent="0.2">
      <c r="A13" s="5" t="s">
        <v>34</v>
      </c>
      <c r="B13" s="26">
        <v>62898138.149999999</v>
      </c>
      <c r="C13" s="26">
        <v>38043195.409999996</v>
      </c>
      <c r="D13" s="25">
        <f t="shared" si="0"/>
        <v>0.60483818009484269</v>
      </c>
      <c r="E13" s="26">
        <v>31553517.309999999</v>
      </c>
      <c r="F13" s="26">
        <v>20055596.57</v>
      </c>
      <c r="G13" s="25">
        <f t="shared" si="1"/>
        <v>0.63560573526438346</v>
      </c>
      <c r="H13" s="26">
        <v>281718091.79000002</v>
      </c>
      <c r="I13" s="26">
        <v>163879722.46000001</v>
      </c>
      <c r="J13" s="25">
        <f t="shared" si="2"/>
        <v>0.58171529353592322</v>
      </c>
      <c r="K13" s="26">
        <v>120409246.40000001</v>
      </c>
      <c r="L13" s="26">
        <v>70529709.840000004</v>
      </c>
      <c r="M13" s="25">
        <f t="shared" si="3"/>
        <v>0.58574994818670334</v>
      </c>
      <c r="N13" s="26">
        <v>45420955.329999998</v>
      </c>
      <c r="O13" s="26">
        <v>28284441.140000001</v>
      </c>
      <c r="P13" s="25">
        <f t="shared" si="4"/>
        <v>0.62271788284731355</v>
      </c>
      <c r="Q13" s="26">
        <v>45961905.469999999</v>
      </c>
      <c r="R13" s="26">
        <v>28312284.280000001</v>
      </c>
      <c r="S13" s="25">
        <f t="shared" si="5"/>
        <v>0.61599457181947859</v>
      </c>
      <c r="T13" s="24">
        <v>174741354.81999999</v>
      </c>
      <c r="U13" s="24">
        <v>106470898.84999999</v>
      </c>
      <c r="V13" s="25">
        <f t="shared" si="6"/>
        <v>0.60930567328881602</v>
      </c>
      <c r="W13" s="24">
        <v>38264514.32</v>
      </c>
      <c r="X13" s="24">
        <v>25379660.510000002</v>
      </c>
      <c r="Y13" s="25">
        <f t="shared" si="7"/>
        <v>0.66326885264383517</v>
      </c>
      <c r="Z13" s="26">
        <v>78846827.849999994</v>
      </c>
      <c r="AA13" s="26">
        <v>48364144.25</v>
      </c>
      <c r="AB13" s="25">
        <f t="shared" si="8"/>
        <v>0.61339365918447664</v>
      </c>
      <c r="AC13" s="24">
        <v>131123975.18000001</v>
      </c>
      <c r="AD13" s="24">
        <v>89427862.709999993</v>
      </c>
      <c r="AE13" s="25">
        <f t="shared" si="9"/>
        <v>0.68201000303139214</v>
      </c>
      <c r="AF13" s="24">
        <v>34101602</v>
      </c>
      <c r="AG13" s="24">
        <v>23397127.719999999</v>
      </c>
      <c r="AH13" s="25">
        <f t="shared" si="10"/>
        <v>0.68610054507116702</v>
      </c>
      <c r="AI13" s="26">
        <v>82285600.760000005</v>
      </c>
      <c r="AJ13" s="26">
        <v>48220118.240000002</v>
      </c>
      <c r="AK13" s="11">
        <f t="shared" si="11"/>
        <v>0.58600918987809547</v>
      </c>
      <c r="AL13" s="24">
        <v>154972508.21000001</v>
      </c>
      <c r="AM13" s="24">
        <v>87163242.930000007</v>
      </c>
      <c r="AN13" s="12">
        <f t="shared" si="12"/>
        <v>0.56244326130339783</v>
      </c>
      <c r="AO13" s="24">
        <v>60480936.509999998</v>
      </c>
      <c r="AP13" s="24">
        <v>29793498.41</v>
      </c>
      <c r="AQ13" s="12">
        <f t="shared" si="13"/>
        <v>0.49260974001409358</v>
      </c>
      <c r="AR13" s="24">
        <v>58607060.600000001</v>
      </c>
      <c r="AS13" s="24">
        <v>35963514.299999997</v>
      </c>
      <c r="AT13" s="12">
        <f t="shared" si="14"/>
        <v>0.61363791208460639</v>
      </c>
      <c r="AU13" s="24">
        <v>53882656.359999999</v>
      </c>
      <c r="AV13" s="24">
        <v>33849175.32</v>
      </c>
      <c r="AW13" s="12">
        <f t="shared" si="15"/>
        <v>0.62820168133225274</v>
      </c>
      <c r="AX13" s="24">
        <v>54916329.409999996</v>
      </c>
      <c r="AY13" s="24">
        <v>32495977.170000002</v>
      </c>
      <c r="AZ13" s="12">
        <f t="shared" si="16"/>
        <v>0.5917361469552741</v>
      </c>
      <c r="BA13" s="24">
        <v>36718854.399999999</v>
      </c>
      <c r="BB13" s="24">
        <v>29083755.52</v>
      </c>
      <c r="BC13" s="12">
        <f t="shared" si="17"/>
        <v>0.79206598340932988</v>
      </c>
      <c r="BD13" s="24">
        <v>71564427.900000006</v>
      </c>
      <c r="BE13" s="24">
        <v>47474297.619999997</v>
      </c>
      <c r="BF13" s="12">
        <f t="shared" si="18"/>
        <v>0.66337842714732287</v>
      </c>
      <c r="BG13" s="24">
        <v>72259290.680000007</v>
      </c>
      <c r="BH13" s="24">
        <v>39548852.350000001</v>
      </c>
      <c r="BI13" s="12">
        <f t="shared" si="19"/>
        <v>0.54731857976771381</v>
      </c>
      <c r="BJ13" s="26">
        <v>38634358.530000001</v>
      </c>
      <c r="BK13" s="26">
        <v>26552944.370000001</v>
      </c>
      <c r="BL13" s="12">
        <f t="shared" si="20"/>
        <v>0.68728834592610999</v>
      </c>
      <c r="BM13" s="26">
        <v>70062780.359999999</v>
      </c>
      <c r="BN13" s="26">
        <v>36335955.600000001</v>
      </c>
      <c r="BO13" s="12">
        <f t="shared" si="21"/>
        <v>0.51861994932682975</v>
      </c>
      <c r="BP13" s="26">
        <v>50394913.630000003</v>
      </c>
      <c r="BQ13" s="26">
        <v>31166854.629999999</v>
      </c>
      <c r="BR13" s="12">
        <f t="shared" si="22"/>
        <v>0.61845238705690386</v>
      </c>
      <c r="BS13" s="26">
        <v>48897326.020000003</v>
      </c>
      <c r="BT13" s="26">
        <v>28587867.98</v>
      </c>
      <c r="BU13" s="12">
        <f t="shared" si="23"/>
        <v>0.58465094734028977</v>
      </c>
      <c r="BV13" s="26">
        <v>297977906</v>
      </c>
      <c r="BW13" s="26">
        <v>164219738.09999999</v>
      </c>
      <c r="BX13" s="25">
        <f t="shared" si="24"/>
        <v>0.55111380673975197</v>
      </c>
      <c r="BY13" s="26">
        <v>506679393.89999998</v>
      </c>
      <c r="BZ13" s="26">
        <v>324689901.13</v>
      </c>
      <c r="CA13" s="12">
        <f t="shared" si="25"/>
        <v>0.64081923409358532</v>
      </c>
      <c r="CB13" s="3">
        <f t="shared" ref="CB13:CC28" si="28">BY13+BV13+BS13+BP13+BM13+BJ13+BG13+BD13+BA13+AX13+AU13+AR13+AO13+AL13+AI13+AF13+AC13+Z13+W13+T13+Q13+N13+K13+H13+E13+B13</f>
        <v>2703374471.8899999</v>
      </c>
      <c r="CC13" s="3">
        <f t="shared" si="28"/>
        <v>1637290337.4100001</v>
      </c>
      <c r="CD13" s="19">
        <f t="shared" si="26"/>
        <v>0.60564688852200621</v>
      </c>
      <c r="CF13" s="27"/>
      <c r="CG13" s="27"/>
      <c r="CH13" s="23"/>
      <c r="CI13" s="23"/>
    </row>
    <row r="14" spans="1:87" ht="15.75" x14ac:dyDescent="0.2">
      <c r="A14" s="5" t="s">
        <v>35</v>
      </c>
      <c r="B14" s="26">
        <v>1493828</v>
      </c>
      <c r="C14" s="26">
        <v>776013.49</v>
      </c>
      <c r="D14" s="25">
        <f t="shared" si="0"/>
        <v>0.51947981293696466</v>
      </c>
      <c r="E14" s="26">
        <v>566237</v>
      </c>
      <c r="F14" s="26">
        <v>210275.36</v>
      </c>
      <c r="G14" s="25">
        <f t="shared" si="1"/>
        <v>0.37135573973442215</v>
      </c>
      <c r="H14" s="26">
        <v>3214500</v>
      </c>
      <c r="I14" s="26">
        <v>1796292</v>
      </c>
      <c r="J14" s="25">
        <f t="shared" si="2"/>
        <v>0.55880914605692955</v>
      </c>
      <c r="K14" s="26">
        <v>2710575</v>
      </c>
      <c r="L14" s="26">
        <v>1329973.8500000001</v>
      </c>
      <c r="M14" s="25">
        <f t="shared" si="3"/>
        <v>0.49066115123174975</v>
      </c>
      <c r="N14" s="26">
        <v>958941</v>
      </c>
      <c r="O14" s="26">
        <v>287548.31</v>
      </c>
      <c r="P14" s="25">
        <f t="shared" si="4"/>
        <v>0.29986027294692791</v>
      </c>
      <c r="Q14" s="26">
        <v>744504</v>
      </c>
      <c r="R14" s="26">
        <v>337303.89</v>
      </c>
      <c r="S14" s="25">
        <f t="shared" si="5"/>
        <v>0.45305853292930598</v>
      </c>
      <c r="T14" s="24">
        <v>2561191</v>
      </c>
      <c r="U14" s="24">
        <v>1127869.8700000001</v>
      </c>
      <c r="V14" s="25">
        <f t="shared" si="6"/>
        <v>0.44036929303593531</v>
      </c>
      <c r="W14" s="24">
        <v>428872</v>
      </c>
      <c r="X14" s="24">
        <v>240005</v>
      </c>
      <c r="Y14" s="25">
        <f t="shared" si="7"/>
        <v>0.55961918707679681</v>
      </c>
      <c r="Z14" s="26">
        <v>848109</v>
      </c>
      <c r="AA14" s="26">
        <v>459511.08</v>
      </c>
      <c r="AB14" s="25">
        <f t="shared" si="8"/>
        <v>0.54180663098729054</v>
      </c>
      <c r="AC14" s="24">
        <v>1785365</v>
      </c>
      <c r="AD14" s="24">
        <v>664404.30000000005</v>
      </c>
      <c r="AE14" s="25">
        <f t="shared" si="9"/>
        <v>0.37213919842721238</v>
      </c>
      <c r="AF14" s="24">
        <v>626444</v>
      </c>
      <c r="AG14" s="24">
        <v>227688.9</v>
      </c>
      <c r="AH14" s="25">
        <f t="shared" si="10"/>
        <v>0.36346249624866706</v>
      </c>
      <c r="AI14" s="26">
        <v>390321</v>
      </c>
      <c r="AJ14" s="26">
        <v>198476.46</v>
      </c>
      <c r="AK14" s="11">
        <f t="shared" si="11"/>
        <v>0.50849546911388321</v>
      </c>
      <c r="AL14" s="24">
        <v>1835963</v>
      </c>
      <c r="AM14" s="24">
        <v>653806.46</v>
      </c>
      <c r="AN14" s="12">
        <f t="shared" si="12"/>
        <v>0.3561109129105543</v>
      </c>
      <c r="AO14" s="24">
        <v>472241</v>
      </c>
      <c r="AP14" s="24">
        <v>89609.31</v>
      </c>
      <c r="AQ14" s="12">
        <f t="shared" si="13"/>
        <v>0.18975334627870091</v>
      </c>
      <c r="AR14" s="24">
        <v>891478</v>
      </c>
      <c r="AS14" s="24">
        <v>490536.27</v>
      </c>
      <c r="AT14" s="12">
        <f t="shared" si="14"/>
        <v>0.55025056142720297</v>
      </c>
      <c r="AU14" s="24">
        <v>766190</v>
      </c>
      <c r="AV14" s="24">
        <v>347826.03</v>
      </c>
      <c r="AW14" s="12">
        <f t="shared" si="15"/>
        <v>0.45396837599028966</v>
      </c>
      <c r="AX14" s="24">
        <v>1163740</v>
      </c>
      <c r="AY14" s="24">
        <v>197421.84</v>
      </c>
      <c r="AZ14" s="12">
        <f t="shared" si="16"/>
        <v>0.16964428480588448</v>
      </c>
      <c r="BA14" s="24">
        <v>655356</v>
      </c>
      <c r="BB14" s="24">
        <v>311245.73</v>
      </c>
      <c r="BC14" s="12">
        <f t="shared" si="17"/>
        <v>0.47492619278682119</v>
      </c>
      <c r="BD14" s="24">
        <v>771007</v>
      </c>
      <c r="BE14" s="24">
        <v>434205.98</v>
      </c>
      <c r="BF14" s="12">
        <f t="shared" si="18"/>
        <v>0.56316736423923519</v>
      </c>
      <c r="BG14" s="24">
        <v>489108</v>
      </c>
      <c r="BH14" s="24">
        <v>277398.53999999998</v>
      </c>
      <c r="BI14" s="12">
        <f t="shared" si="19"/>
        <v>0.56715191736794324</v>
      </c>
      <c r="BJ14" s="26">
        <v>628852</v>
      </c>
      <c r="BK14" s="26">
        <v>287799.49</v>
      </c>
      <c r="BL14" s="12">
        <f t="shared" si="20"/>
        <v>0.45765854286859226</v>
      </c>
      <c r="BM14" s="26">
        <v>1361311</v>
      </c>
      <c r="BN14" s="26">
        <v>684368.78</v>
      </c>
      <c r="BO14" s="12">
        <f t="shared" si="21"/>
        <v>0.50272772349595352</v>
      </c>
      <c r="BP14" s="26">
        <v>621624</v>
      </c>
      <c r="BQ14" s="26">
        <v>23357</v>
      </c>
      <c r="BR14" s="12">
        <f t="shared" si="22"/>
        <v>3.7574160585820367E-2</v>
      </c>
      <c r="BS14" s="26">
        <v>520429</v>
      </c>
      <c r="BT14" s="26">
        <v>100878.09</v>
      </c>
      <c r="BU14" s="12">
        <f t="shared" si="23"/>
        <v>0.19383641188327322</v>
      </c>
      <c r="BV14" s="26">
        <v>0</v>
      </c>
      <c r="BW14" s="26">
        <v>0</v>
      </c>
      <c r="BX14" s="25">
        <f t="shared" si="24"/>
        <v>0</v>
      </c>
      <c r="BY14" s="26">
        <v>0</v>
      </c>
      <c r="BZ14" s="26">
        <v>0</v>
      </c>
      <c r="CA14" s="12">
        <f t="shared" si="25"/>
        <v>0</v>
      </c>
      <c r="CB14" s="3">
        <f t="shared" si="28"/>
        <v>26506186</v>
      </c>
      <c r="CC14" s="3">
        <f t="shared" si="28"/>
        <v>11553816.029999999</v>
      </c>
      <c r="CD14" s="19">
        <f t="shared" si="26"/>
        <v>0.43589130590119601</v>
      </c>
      <c r="CF14" s="27"/>
      <c r="CG14" s="27"/>
      <c r="CH14" s="23"/>
      <c r="CI14" s="23"/>
    </row>
    <row r="15" spans="1:87" ht="31.5" x14ac:dyDescent="0.2">
      <c r="A15" s="5" t="s">
        <v>36</v>
      </c>
      <c r="B15" s="26">
        <v>4877192.03</v>
      </c>
      <c r="C15" s="26">
        <v>3209442.63</v>
      </c>
      <c r="D15" s="25">
        <f t="shared" si="0"/>
        <v>0.65805131523599236</v>
      </c>
      <c r="E15" s="26">
        <v>2602687</v>
      </c>
      <c r="F15" s="26">
        <v>1621504.08</v>
      </c>
      <c r="G15" s="25">
        <f t="shared" si="1"/>
        <v>0.62301155690253962</v>
      </c>
      <c r="H15" s="26">
        <v>20928767.09</v>
      </c>
      <c r="I15" s="26">
        <v>10701866.109999999</v>
      </c>
      <c r="J15" s="25">
        <f t="shared" si="2"/>
        <v>0.51134718371028509</v>
      </c>
      <c r="K15" s="26">
        <v>12070726</v>
      </c>
      <c r="L15" s="26">
        <v>4970923.57</v>
      </c>
      <c r="M15" s="25">
        <f t="shared" si="3"/>
        <v>0.41181645329369587</v>
      </c>
      <c r="N15" s="26">
        <v>3660081.81</v>
      </c>
      <c r="O15" s="26">
        <v>2229630.56</v>
      </c>
      <c r="P15" s="25">
        <f t="shared" si="4"/>
        <v>0.60917506103504282</v>
      </c>
      <c r="Q15" s="26">
        <v>4790256</v>
      </c>
      <c r="R15" s="26">
        <v>3081973.1</v>
      </c>
      <c r="S15" s="25">
        <f t="shared" si="5"/>
        <v>0.64338379827716929</v>
      </c>
      <c r="T15" s="24">
        <v>13708093.439999999</v>
      </c>
      <c r="U15" s="24">
        <v>8096422.8600000003</v>
      </c>
      <c r="V15" s="25">
        <f t="shared" si="6"/>
        <v>0.5906308485157219</v>
      </c>
      <c r="W15" s="24">
        <v>3301260.01</v>
      </c>
      <c r="X15" s="24">
        <v>2007858.66</v>
      </c>
      <c r="Y15" s="25">
        <f t="shared" si="7"/>
        <v>0.60820979078227777</v>
      </c>
      <c r="Z15" s="26">
        <v>8088988.71</v>
      </c>
      <c r="AA15" s="26">
        <v>4877081.71</v>
      </c>
      <c r="AB15" s="25">
        <f t="shared" si="8"/>
        <v>0.60292848523458997</v>
      </c>
      <c r="AC15" s="24">
        <v>8108578.9500000002</v>
      </c>
      <c r="AD15" s="24">
        <v>4684859.1500000004</v>
      </c>
      <c r="AE15" s="25">
        <f t="shared" si="9"/>
        <v>0.57776574402102854</v>
      </c>
      <c r="AF15" s="24">
        <v>5003696.46</v>
      </c>
      <c r="AG15" s="24">
        <v>2995345.91</v>
      </c>
      <c r="AH15" s="25">
        <f t="shared" si="10"/>
        <v>0.59862662212727435</v>
      </c>
      <c r="AI15" s="26">
        <v>8154133</v>
      </c>
      <c r="AJ15" s="26">
        <v>4484370.97</v>
      </c>
      <c r="AK15" s="11">
        <f t="shared" si="11"/>
        <v>0.54995067777285456</v>
      </c>
      <c r="AL15" s="24">
        <v>7182997</v>
      </c>
      <c r="AM15" s="24">
        <v>4454108.91</v>
      </c>
      <c r="AN15" s="12">
        <f t="shared" si="12"/>
        <v>0.62009059867350635</v>
      </c>
      <c r="AO15" s="24">
        <v>4192162</v>
      </c>
      <c r="AP15" s="24">
        <v>1465887.7</v>
      </c>
      <c r="AQ15" s="12">
        <f t="shared" si="13"/>
        <v>0.34967343819251256</v>
      </c>
      <c r="AR15" s="24">
        <v>4375608</v>
      </c>
      <c r="AS15" s="24">
        <v>2287560.2999999998</v>
      </c>
      <c r="AT15" s="12">
        <f t="shared" si="14"/>
        <v>0.52279827169161397</v>
      </c>
      <c r="AU15" s="24">
        <v>3641310.94</v>
      </c>
      <c r="AV15" s="24">
        <v>2490318.9900000002</v>
      </c>
      <c r="AW15" s="12">
        <f t="shared" si="15"/>
        <v>0.68390726060873019</v>
      </c>
      <c r="AX15" s="24">
        <v>6480636.2999999998</v>
      </c>
      <c r="AY15" s="24">
        <v>3074416.65</v>
      </c>
      <c r="AZ15" s="12">
        <f t="shared" si="16"/>
        <v>0.47440043040218133</v>
      </c>
      <c r="BA15" s="24">
        <v>2587431.86</v>
      </c>
      <c r="BB15" s="24">
        <v>1479799.16</v>
      </c>
      <c r="BC15" s="12">
        <f t="shared" si="17"/>
        <v>0.57191811806785131</v>
      </c>
      <c r="BD15" s="24">
        <v>5592783.8799999999</v>
      </c>
      <c r="BE15" s="24">
        <v>3558139.12</v>
      </c>
      <c r="BF15" s="12">
        <f t="shared" si="18"/>
        <v>0.63620179079760908</v>
      </c>
      <c r="BG15" s="24">
        <v>5737394</v>
      </c>
      <c r="BH15" s="24">
        <v>2720704.01</v>
      </c>
      <c r="BI15" s="12">
        <f t="shared" si="19"/>
        <v>0.47420553826353912</v>
      </c>
      <c r="BJ15" s="26">
        <v>4163912</v>
      </c>
      <c r="BK15" s="26">
        <v>2463628.5099999998</v>
      </c>
      <c r="BL15" s="12">
        <f t="shared" si="20"/>
        <v>0.59166200198275076</v>
      </c>
      <c r="BM15" s="26">
        <v>6247468</v>
      </c>
      <c r="BN15" s="26">
        <v>3438610.02</v>
      </c>
      <c r="BO15" s="12">
        <f t="shared" si="21"/>
        <v>0.55040058148357063</v>
      </c>
      <c r="BP15" s="26">
        <v>3660126.19</v>
      </c>
      <c r="BQ15" s="26">
        <v>1838085.91</v>
      </c>
      <c r="BR15" s="12">
        <f t="shared" si="22"/>
        <v>0.50219195038190745</v>
      </c>
      <c r="BS15" s="26">
        <v>4209691.08</v>
      </c>
      <c r="BT15" s="26">
        <v>2595679.11</v>
      </c>
      <c r="BU15" s="12">
        <f t="shared" si="23"/>
        <v>0.61659610186883351</v>
      </c>
      <c r="BV15" s="26">
        <v>31400001</v>
      </c>
      <c r="BW15" s="26">
        <v>17575138.420000002</v>
      </c>
      <c r="BX15" s="25">
        <f t="shared" si="24"/>
        <v>0.55971776625102665</v>
      </c>
      <c r="BY15" s="26">
        <v>50482020</v>
      </c>
      <c r="BZ15" s="26">
        <v>30886156.030000001</v>
      </c>
      <c r="CA15" s="12">
        <f t="shared" si="25"/>
        <v>0.61182488398839829</v>
      </c>
      <c r="CB15" s="3">
        <f t="shared" si="28"/>
        <v>235248002.75</v>
      </c>
      <c r="CC15" s="3">
        <f t="shared" si="28"/>
        <v>133289512.14999998</v>
      </c>
      <c r="CD15" s="19">
        <f t="shared" si="26"/>
        <v>0.56659147194396309</v>
      </c>
      <c r="CF15" s="27"/>
      <c r="CG15" s="27"/>
      <c r="CH15" s="23"/>
      <c r="CI15" s="23"/>
    </row>
    <row r="16" spans="1:87" ht="15.75" x14ac:dyDescent="0.2">
      <c r="A16" s="5" t="s">
        <v>37</v>
      </c>
      <c r="B16" s="26">
        <v>20127426.100000001</v>
      </c>
      <c r="C16" s="26">
        <v>7449009.0099999998</v>
      </c>
      <c r="D16" s="25">
        <f t="shared" si="0"/>
        <v>0.37009247844164234</v>
      </c>
      <c r="E16" s="26">
        <v>9895274.7599999998</v>
      </c>
      <c r="F16" s="26">
        <v>3524821.7</v>
      </c>
      <c r="G16" s="25">
        <f t="shared" si="1"/>
        <v>0.35621261516138036</v>
      </c>
      <c r="H16" s="26">
        <v>131361226.45999999</v>
      </c>
      <c r="I16" s="26">
        <v>80159665.060000002</v>
      </c>
      <c r="J16" s="25">
        <f t="shared" si="2"/>
        <v>0.61022317787516189</v>
      </c>
      <c r="K16" s="26">
        <v>70873586.620000005</v>
      </c>
      <c r="L16" s="26">
        <v>38316547.68</v>
      </c>
      <c r="M16" s="25">
        <f t="shared" si="3"/>
        <v>0.54063226523923869</v>
      </c>
      <c r="N16" s="26">
        <v>25074341.370000001</v>
      </c>
      <c r="O16" s="26">
        <v>13310534.51</v>
      </c>
      <c r="P16" s="25">
        <f t="shared" si="4"/>
        <v>0.53084283704956192</v>
      </c>
      <c r="Q16" s="26">
        <v>22369659.98</v>
      </c>
      <c r="R16" s="26">
        <v>11668972.08</v>
      </c>
      <c r="S16" s="25">
        <f t="shared" si="5"/>
        <v>0.5216428005804673</v>
      </c>
      <c r="T16" s="24">
        <v>150468485.08000001</v>
      </c>
      <c r="U16" s="24">
        <v>98868557.680000007</v>
      </c>
      <c r="V16" s="25">
        <f t="shared" si="6"/>
        <v>0.65707152981193551</v>
      </c>
      <c r="W16" s="24">
        <v>17088733.640000001</v>
      </c>
      <c r="X16" s="24">
        <v>8357412.9100000001</v>
      </c>
      <c r="Y16" s="25">
        <f t="shared" si="7"/>
        <v>0.48905981485003708</v>
      </c>
      <c r="Z16" s="26">
        <v>94448586.260000005</v>
      </c>
      <c r="AA16" s="26">
        <v>49438198.619999997</v>
      </c>
      <c r="AB16" s="25">
        <f t="shared" si="8"/>
        <v>0.52344032428294385</v>
      </c>
      <c r="AC16" s="24">
        <v>51880890.189999998</v>
      </c>
      <c r="AD16" s="24">
        <v>24038881.390000001</v>
      </c>
      <c r="AE16" s="25">
        <f t="shared" si="9"/>
        <v>0.46334751200228014</v>
      </c>
      <c r="AF16" s="24">
        <v>23537919.129999999</v>
      </c>
      <c r="AG16" s="24">
        <v>10090743.109999999</v>
      </c>
      <c r="AH16" s="25">
        <f t="shared" si="10"/>
        <v>0.42870157953508103</v>
      </c>
      <c r="AI16" s="26">
        <v>37254337.880000003</v>
      </c>
      <c r="AJ16" s="26">
        <v>21850502.91</v>
      </c>
      <c r="AK16" s="11">
        <f t="shared" si="11"/>
        <v>0.58652237976642296</v>
      </c>
      <c r="AL16" s="24">
        <v>84951269.400000006</v>
      </c>
      <c r="AM16" s="24">
        <v>38932664.090000004</v>
      </c>
      <c r="AN16" s="12">
        <f t="shared" si="12"/>
        <v>0.45829408277211692</v>
      </c>
      <c r="AO16" s="24">
        <v>25349484.41</v>
      </c>
      <c r="AP16" s="24">
        <v>7964063.96</v>
      </c>
      <c r="AQ16" s="12">
        <f t="shared" si="13"/>
        <v>0.31417064864870758</v>
      </c>
      <c r="AR16" s="24">
        <v>53794605.090000004</v>
      </c>
      <c r="AS16" s="24">
        <v>18435189.370000001</v>
      </c>
      <c r="AT16" s="12">
        <f t="shared" si="14"/>
        <v>0.34269587701512766</v>
      </c>
      <c r="AU16" s="24">
        <v>35245310.140000001</v>
      </c>
      <c r="AV16" s="24">
        <v>18819279.440000001</v>
      </c>
      <c r="AW16" s="12">
        <f t="shared" si="15"/>
        <v>0.53395130771290755</v>
      </c>
      <c r="AX16" s="24">
        <v>33542047.149999999</v>
      </c>
      <c r="AY16" s="24">
        <v>20005652.969999999</v>
      </c>
      <c r="AZ16" s="12">
        <f t="shared" si="16"/>
        <v>0.59643506195476803</v>
      </c>
      <c r="BA16" s="24">
        <v>13196660.470000001</v>
      </c>
      <c r="BB16" s="24">
        <v>7784770.5</v>
      </c>
      <c r="BC16" s="12">
        <f t="shared" si="17"/>
        <v>0.58990458364047005</v>
      </c>
      <c r="BD16" s="24">
        <v>52850445.460000001</v>
      </c>
      <c r="BE16" s="24">
        <v>21326350.530000001</v>
      </c>
      <c r="BF16" s="12">
        <f t="shared" si="18"/>
        <v>0.40352262586208298</v>
      </c>
      <c r="BG16" s="24">
        <v>32400482.899999999</v>
      </c>
      <c r="BH16" s="24">
        <v>15519147.390000001</v>
      </c>
      <c r="BI16" s="12">
        <f t="shared" si="19"/>
        <v>0.47897889170040736</v>
      </c>
      <c r="BJ16" s="26">
        <v>22036982</v>
      </c>
      <c r="BK16" s="26">
        <v>6534778.6500000004</v>
      </c>
      <c r="BL16" s="12">
        <f t="shared" si="20"/>
        <v>0.29653691462832799</v>
      </c>
      <c r="BM16" s="26">
        <v>61021382.93</v>
      </c>
      <c r="BN16" s="26">
        <v>30407716.969999999</v>
      </c>
      <c r="BO16" s="12">
        <f t="shared" si="21"/>
        <v>0.49831248506579856</v>
      </c>
      <c r="BP16" s="26">
        <v>160590253.24000001</v>
      </c>
      <c r="BQ16" s="26">
        <v>119459156.45</v>
      </c>
      <c r="BR16" s="12">
        <f t="shared" si="22"/>
        <v>0.74387550950224779</v>
      </c>
      <c r="BS16" s="26">
        <v>22341783.449999999</v>
      </c>
      <c r="BT16" s="26">
        <v>12446098.119999999</v>
      </c>
      <c r="BU16" s="12">
        <f t="shared" si="23"/>
        <v>0.55707719788144305</v>
      </c>
      <c r="BV16" s="26">
        <v>376109530.69999999</v>
      </c>
      <c r="BW16" s="26">
        <v>200779899.77000001</v>
      </c>
      <c r="BX16" s="25">
        <f t="shared" si="24"/>
        <v>0.5338335867116063</v>
      </c>
      <c r="BY16" s="26">
        <v>1925178691.98</v>
      </c>
      <c r="BZ16" s="26">
        <v>816093895.76999998</v>
      </c>
      <c r="CA16" s="12">
        <f t="shared" si="25"/>
        <v>0.42390553103964962</v>
      </c>
      <c r="CB16" s="3">
        <f t="shared" si="28"/>
        <v>3552989396.79</v>
      </c>
      <c r="CC16" s="3">
        <f t="shared" si="28"/>
        <v>1701582510.6400001</v>
      </c>
      <c r="CD16" s="19">
        <f t="shared" si="26"/>
        <v>0.47891572999832749</v>
      </c>
      <c r="CF16" s="27"/>
      <c r="CG16" s="27"/>
      <c r="CH16" s="23"/>
      <c r="CI16" s="23"/>
    </row>
    <row r="17" spans="1:87" ht="15.75" x14ac:dyDescent="0.2">
      <c r="A17" s="5" t="s">
        <v>38</v>
      </c>
      <c r="B17" s="26">
        <v>291878859.02999997</v>
      </c>
      <c r="C17" s="26">
        <v>159659923.69999999</v>
      </c>
      <c r="D17" s="25">
        <f t="shared" si="0"/>
        <v>0.54700749561169748</v>
      </c>
      <c r="E17" s="26">
        <v>9995509.3599999994</v>
      </c>
      <c r="F17" s="26">
        <v>6177803.54</v>
      </c>
      <c r="G17" s="25">
        <f t="shared" si="1"/>
        <v>0.61805790155350326</v>
      </c>
      <c r="H17" s="26">
        <v>476161475.81999999</v>
      </c>
      <c r="I17" s="26">
        <v>254106324.5</v>
      </c>
      <c r="J17" s="25">
        <f t="shared" si="2"/>
        <v>0.53365578150227766</v>
      </c>
      <c r="K17" s="26">
        <v>356329842.20999998</v>
      </c>
      <c r="L17" s="26">
        <v>278691635.87</v>
      </c>
      <c r="M17" s="25">
        <f t="shared" si="3"/>
        <v>0.78211702433206665</v>
      </c>
      <c r="N17" s="26">
        <v>43346757.859999999</v>
      </c>
      <c r="O17" s="26">
        <v>30174434.25</v>
      </c>
      <c r="P17" s="25">
        <f t="shared" si="4"/>
        <v>0.6961174431420325</v>
      </c>
      <c r="Q17" s="26">
        <v>21843317.149999999</v>
      </c>
      <c r="R17" s="26">
        <v>14092869.07</v>
      </c>
      <c r="S17" s="25">
        <f t="shared" si="5"/>
        <v>0.64517989521568619</v>
      </c>
      <c r="T17" s="24">
        <v>190693326.18000001</v>
      </c>
      <c r="U17" s="24">
        <v>79766323.549999997</v>
      </c>
      <c r="V17" s="25">
        <f t="shared" si="6"/>
        <v>0.41829635650020941</v>
      </c>
      <c r="W17" s="24">
        <v>20553390.91</v>
      </c>
      <c r="X17" s="24">
        <v>10864370.68</v>
      </c>
      <c r="Y17" s="25">
        <f t="shared" si="7"/>
        <v>0.52859261654552936</v>
      </c>
      <c r="Z17" s="26">
        <v>137918591.78999999</v>
      </c>
      <c r="AA17" s="26">
        <v>65973176.75</v>
      </c>
      <c r="AB17" s="25">
        <f t="shared" si="8"/>
        <v>0.47834868304378592</v>
      </c>
      <c r="AC17" s="24">
        <v>795374676.61000001</v>
      </c>
      <c r="AD17" s="24">
        <v>408171679.62</v>
      </c>
      <c r="AE17" s="25">
        <f t="shared" si="9"/>
        <v>0.51318163831879304</v>
      </c>
      <c r="AF17" s="24">
        <v>20736850.210000001</v>
      </c>
      <c r="AG17" s="24">
        <v>9067170.6500000004</v>
      </c>
      <c r="AH17" s="25">
        <f t="shared" si="10"/>
        <v>0.4372491751725876</v>
      </c>
      <c r="AI17" s="26">
        <v>464675188.25</v>
      </c>
      <c r="AJ17" s="26">
        <v>333046255.80000001</v>
      </c>
      <c r="AK17" s="11">
        <f t="shared" si="11"/>
        <v>0.71672915667022385</v>
      </c>
      <c r="AL17" s="24">
        <v>424507320.35000002</v>
      </c>
      <c r="AM17" s="24">
        <v>336187771.42000002</v>
      </c>
      <c r="AN17" s="12">
        <f t="shared" si="12"/>
        <v>0.79194811326885517</v>
      </c>
      <c r="AO17" s="24">
        <v>70218317.590000004</v>
      </c>
      <c r="AP17" s="24">
        <v>23206329.239999998</v>
      </c>
      <c r="AQ17" s="12">
        <f t="shared" si="13"/>
        <v>0.33048825486677397</v>
      </c>
      <c r="AR17" s="24">
        <v>27301087.850000001</v>
      </c>
      <c r="AS17" s="24">
        <v>15562925.210000001</v>
      </c>
      <c r="AT17" s="12">
        <f t="shared" si="14"/>
        <v>0.570047805256229</v>
      </c>
      <c r="AU17" s="24">
        <v>28492236.739999998</v>
      </c>
      <c r="AV17" s="24">
        <v>14565746.960000001</v>
      </c>
      <c r="AW17" s="12">
        <f t="shared" si="15"/>
        <v>0.51121809399931306</v>
      </c>
      <c r="AX17" s="24">
        <v>67913415.670000002</v>
      </c>
      <c r="AY17" s="24">
        <v>44338491.710000001</v>
      </c>
      <c r="AZ17" s="12">
        <f t="shared" si="16"/>
        <v>0.65286793886860905</v>
      </c>
      <c r="BA17" s="24">
        <v>34878171.630000003</v>
      </c>
      <c r="BB17" s="24">
        <v>31693856.920000002</v>
      </c>
      <c r="BC17" s="12">
        <f t="shared" si="17"/>
        <v>0.90870178793256884</v>
      </c>
      <c r="BD17" s="24">
        <v>113549778.44</v>
      </c>
      <c r="BE17" s="24">
        <v>54381977.350000001</v>
      </c>
      <c r="BF17" s="12">
        <f t="shared" si="18"/>
        <v>0.4789263184580812</v>
      </c>
      <c r="BG17" s="24">
        <v>122441584.05</v>
      </c>
      <c r="BH17" s="24">
        <v>41831024.659999996</v>
      </c>
      <c r="BI17" s="12">
        <f t="shared" si="19"/>
        <v>0.34164066876918192</v>
      </c>
      <c r="BJ17" s="26">
        <v>24295668.190000001</v>
      </c>
      <c r="BK17" s="26">
        <v>9967814.4700000007</v>
      </c>
      <c r="BL17" s="12">
        <f t="shared" si="20"/>
        <v>0.41027126284605386</v>
      </c>
      <c r="BM17" s="26">
        <v>56163789.549999997</v>
      </c>
      <c r="BN17" s="26">
        <v>28813888.670000002</v>
      </c>
      <c r="BO17" s="12">
        <f t="shared" si="21"/>
        <v>0.51303319987602236</v>
      </c>
      <c r="BP17" s="26">
        <v>35005285.950000003</v>
      </c>
      <c r="BQ17" s="26">
        <v>23950219.66</v>
      </c>
      <c r="BR17" s="12">
        <f t="shared" si="22"/>
        <v>0.68418865922733585</v>
      </c>
      <c r="BS17" s="26">
        <v>30206294.18</v>
      </c>
      <c r="BT17" s="26">
        <v>11671150.039999999</v>
      </c>
      <c r="BU17" s="12">
        <f t="shared" si="23"/>
        <v>0.38638139357484069</v>
      </c>
      <c r="BV17" s="26">
        <v>447197461.49000001</v>
      </c>
      <c r="BW17" s="26">
        <v>179723137.93000001</v>
      </c>
      <c r="BX17" s="25">
        <f t="shared" si="24"/>
        <v>0.40188765233860541</v>
      </c>
      <c r="BY17" s="26">
        <v>1610062360.71</v>
      </c>
      <c r="BZ17" s="26">
        <v>1026867696.48</v>
      </c>
      <c r="CA17" s="12">
        <f t="shared" si="25"/>
        <v>0.63778131924478709</v>
      </c>
      <c r="CB17" s="3">
        <f t="shared" si="28"/>
        <v>5921740557.7699986</v>
      </c>
      <c r="CC17" s="3">
        <f t="shared" si="28"/>
        <v>3492553998.7000003</v>
      </c>
      <c r="CD17" s="19">
        <f t="shared" si="26"/>
        <v>0.58978504117634323</v>
      </c>
      <c r="CF17" s="27"/>
      <c r="CG17" s="27"/>
      <c r="CH17" s="23"/>
      <c r="CI17" s="23"/>
    </row>
    <row r="18" spans="1:87" ht="15.75" x14ac:dyDescent="0.2">
      <c r="A18" s="5" t="s">
        <v>39</v>
      </c>
      <c r="B18" s="26">
        <v>0</v>
      </c>
      <c r="C18" s="26">
        <v>0</v>
      </c>
      <c r="D18" s="25">
        <f t="shared" si="0"/>
        <v>0</v>
      </c>
      <c r="E18" s="26">
        <v>0</v>
      </c>
      <c r="F18" s="26">
        <v>0</v>
      </c>
      <c r="G18" s="25">
        <f t="shared" si="1"/>
        <v>0</v>
      </c>
      <c r="H18" s="26">
        <v>2132040</v>
      </c>
      <c r="I18" s="26">
        <v>1239102.44</v>
      </c>
      <c r="J18" s="25">
        <f t="shared" si="2"/>
        <v>0.58118161010112379</v>
      </c>
      <c r="K18" s="26">
        <v>2198600</v>
      </c>
      <c r="L18" s="26">
        <v>39440</v>
      </c>
      <c r="M18" s="25">
        <f t="shared" si="3"/>
        <v>1.7938688256163012E-2</v>
      </c>
      <c r="N18" s="26">
        <v>0</v>
      </c>
      <c r="O18" s="26">
        <v>0</v>
      </c>
      <c r="P18" s="25">
        <f t="shared" si="4"/>
        <v>0</v>
      </c>
      <c r="Q18" s="26">
        <v>0</v>
      </c>
      <c r="R18" s="26">
        <v>0</v>
      </c>
      <c r="S18" s="25">
        <f t="shared" si="5"/>
        <v>0</v>
      </c>
      <c r="T18" s="24">
        <v>480000</v>
      </c>
      <c r="U18" s="24">
        <v>0</v>
      </c>
      <c r="V18" s="25">
        <f t="shared" si="6"/>
        <v>0</v>
      </c>
      <c r="W18" s="24">
        <v>0</v>
      </c>
      <c r="X18" s="24">
        <v>0</v>
      </c>
      <c r="Y18" s="25">
        <f t="shared" si="7"/>
        <v>0</v>
      </c>
      <c r="Z18" s="26">
        <v>0</v>
      </c>
      <c r="AA18" s="26">
        <v>0</v>
      </c>
      <c r="AB18" s="25">
        <f t="shared" si="8"/>
        <v>0</v>
      </c>
      <c r="AC18" s="24">
        <v>1600000</v>
      </c>
      <c r="AD18" s="24">
        <v>0</v>
      </c>
      <c r="AE18" s="25">
        <f t="shared" si="9"/>
        <v>0</v>
      </c>
      <c r="AF18" s="24">
        <v>50000</v>
      </c>
      <c r="AG18" s="24">
        <v>0</v>
      </c>
      <c r="AH18" s="25">
        <f t="shared" si="10"/>
        <v>0</v>
      </c>
      <c r="AI18" s="26">
        <v>3080000</v>
      </c>
      <c r="AJ18" s="26">
        <v>49820</v>
      </c>
      <c r="AK18" s="11">
        <f t="shared" si="11"/>
        <v>1.6175324675324676E-2</v>
      </c>
      <c r="AL18" s="24">
        <v>0</v>
      </c>
      <c r="AM18" s="24">
        <v>0</v>
      </c>
      <c r="AN18" s="12">
        <f t="shared" si="12"/>
        <v>0</v>
      </c>
      <c r="AO18" s="24">
        <v>70000</v>
      </c>
      <c r="AP18" s="24">
        <v>0</v>
      </c>
      <c r="AQ18" s="12">
        <f t="shared" si="13"/>
        <v>0</v>
      </c>
      <c r="AR18" s="24">
        <v>0</v>
      </c>
      <c r="AS18" s="24">
        <v>0</v>
      </c>
      <c r="AT18" s="12">
        <f t="shared" si="14"/>
        <v>0</v>
      </c>
      <c r="AU18" s="24">
        <v>92658.37</v>
      </c>
      <c r="AV18" s="24">
        <v>0</v>
      </c>
      <c r="AW18" s="12">
        <f t="shared" si="15"/>
        <v>0</v>
      </c>
      <c r="AX18" s="24">
        <v>1292000</v>
      </c>
      <c r="AY18" s="24">
        <v>28095.040000000001</v>
      </c>
      <c r="AZ18" s="12">
        <f t="shared" si="16"/>
        <v>2.1745386996904027E-2</v>
      </c>
      <c r="BA18" s="24">
        <v>0</v>
      </c>
      <c r="BB18" s="24">
        <v>0</v>
      </c>
      <c r="BC18" s="12">
        <f t="shared" si="17"/>
        <v>0</v>
      </c>
      <c r="BD18" s="24">
        <v>198027</v>
      </c>
      <c r="BE18" s="24">
        <v>198027</v>
      </c>
      <c r="BF18" s="12">
        <f t="shared" si="18"/>
        <v>1</v>
      </c>
      <c r="BG18" s="24">
        <v>0</v>
      </c>
      <c r="BH18" s="24">
        <v>0</v>
      </c>
      <c r="BI18" s="12">
        <f t="shared" si="19"/>
        <v>0</v>
      </c>
      <c r="BJ18" s="26">
        <v>0</v>
      </c>
      <c r="BK18" s="26">
        <v>0</v>
      </c>
      <c r="BL18" s="12">
        <f t="shared" si="20"/>
        <v>0</v>
      </c>
      <c r="BM18" s="26">
        <v>0</v>
      </c>
      <c r="BN18" s="26">
        <v>0</v>
      </c>
      <c r="BO18" s="12">
        <f t="shared" si="21"/>
        <v>0</v>
      </c>
      <c r="BP18" s="26">
        <v>2639500</v>
      </c>
      <c r="BQ18" s="26">
        <v>1350739.61</v>
      </c>
      <c r="BR18" s="12">
        <f t="shared" si="22"/>
        <v>0.51174071225610918</v>
      </c>
      <c r="BS18" s="26">
        <v>750000</v>
      </c>
      <c r="BT18" s="26">
        <v>233582.57</v>
      </c>
      <c r="BU18" s="12">
        <f t="shared" si="23"/>
        <v>0.31144342666666669</v>
      </c>
      <c r="BV18" s="26">
        <v>900000</v>
      </c>
      <c r="BW18" s="26">
        <v>183270</v>
      </c>
      <c r="BX18" s="25">
        <f t="shared" si="24"/>
        <v>0.20363333333333333</v>
      </c>
      <c r="BY18" s="26">
        <v>1755828.3</v>
      </c>
      <c r="BZ18" s="26">
        <v>1275828.3</v>
      </c>
      <c r="CA18" s="12">
        <f t="shared" si="25"/>
        <v>0.72662475026743789</v>
      </c>
      <c r="CB18" s="3">
        <f t="shared" si="28"/>
        <v>17238653.670000002</v>
      </c>
      <c r="CC18" s="3">
        <f t="shared" si="28"/>
        <v>4597904.9600000009</v>
      </c>
      <c r="CD18" s="19">
        <f t="shared" si="26"/>
        <v>0.26672065278517776</v>
      </c>
      <c r="CF18" s="27"/>
      <c r="CG18" s="27"/>
      <c r="CH18" s="23"/>
      <c r="CI18" s="23"/>
    </row>
    <row r="19" spans="1:87" ht="15.75" x14ac:dyDescent="0.2">
      <c r="A19" s="5" t="s">
        <v>40</v>
      </c>
      <c r="B19" s="26">
        <v>287062299.17000002</v>
      </c>
      <c r="C19" s="26">
        <v>169735402.74000001</v>
      </c>
      <c r="D19" s="25">
        <f t="shared" si="0"/>
        <v>0.59128420287430949</v>
      </c>
      <c r="E19" s="26">
        <v>83446307</v>
      </c>
      <c r="F19" s="26">
        <v>50400265.280000001</v>
      </c>
      <c r="G19" s="25">
        <f t="shared" si="1"/>
        <v>0.60398437141142747</v>
      </c>
      <c r="H19" s="26">
        <v>802823905.75</v>
      </c>
      <c r="I19" s="26">
        <v>450660831.05000001</v>
      </c>
      <c r="J19" s="25">
        <f t="shared" si="2"/>
        <v>0.56134455865385768</v>
      </c>
      <c r="K19" s="26">
        <v>617951557.09000003</v>
      </c>
      <c r="L19" s="26">
        <v>368708946.06</v>
      </c>
      <c r="M19" s="25">
        <f t="shared" si="3"/>
        <v>0.59666318796296891</v>
      </c>
      <c r="N19" s="26">
        <v>180102780.56</v>
      </c>
      <c r="O19" s="26">
        <v>113082480.62</v>
      </c>
      <c r="P19" s="25">
        <f t="shared" si="4"/>
        <v>0.62787748344799899</v>
      </c>
      <c r="Q19" s="26">
        <v>130163768.67</v>
      </c>
      <c r="R19" s="26">
        <v>87186224.680000007</v>
      </c>
      <c r="S19" s="25">
        <f t="shared" si="5"/>
        <v>0.66981945568156087</v>
      </c>
      <c r="T19" s="24">
        <v>533458627.95999998</v>
      </c>
      <c r="U19" s="24">
        <v>335694884.31</v>
      </c>
      <c r="V19" s="25">
        <f t="shared" si="6"/>
        <v>0.62928007293411181</v>
      </c>
      <c r="W19" s="24">
        <v>92774948.170000002</v>
      </c>
      <c r="X19" s="24">
        <v>55215892.450000003</v>
      </c>
      <c r="Y19" s="25">
        <f t="shared" si="7"/>
        <v>0.59515950737932921</v>
      </c>
      <c r="Z19" s="26">
        <v>476189236.27999997</v>
      </c>
      <c r="AA19" s="26">
        <v>300314642.44999999</v>
      </c>
      <c r="AB19" s="25">
        <f t="shared" si="8"/>
        <v>0.6306623912713023</v>
      </c>
      <c r="AC19" s="24">
        <v>404814021.64999998</v>
      </c>
      <c r="AD19" s="24">
        <v>253730298.74000001</v>
      </c>
      <c r="AE19" s="25">
        <f t="shared" si="9"/>
        <v>0.62678238689907306</v>
      </c>
      <c r="AF19" s="24">
        <v>116669746</v>
      </c>
      <c r="AG19" s="24">
        <v>75106076.109999999</v>
      </c>
      <c r="AH19" s="25">
        <f t="shared" si="10"/>
        <v>0.64374937535220145</v>
      </c>
      <c r="AI19" s="26">
        <v>490685950.94999999</v>
      </c>
      <c r="AJ19" s="26">
        <v>314792973.63</v>
      </c>
      <c r="AK19" s="11">
        <f t="shared" si="11"/>
        <v>0.64153655310599433</v>
      </c>
      <c r="AL19" s="24">
        <v>727763906.25</v>
      </c>
      <c r="AM19" s="24">
        <v>460111078.29000002</v>
      </c>
      <c r="AN19" s="12">
        <f t="shared" si="12"/>
        <v>0.63222574565540979</v>
      </c>
      <c r="AO19" s="24">
        <v>196404976.84999999</v>
      </c>
      <c r="AP19" s="24">
        <v>110087093.58</v>
      </c>
      <c r="AQ19" s="12">
        <f t="shared" si="13"/>
        <v>0.56051071284245824</v>
      </c>
      <c r="AR19" s="24">
        <v>149004307.22</v>
      </c>
      <c r="AS19" s="24">
        <v>92428313.909999996</v>
      </c>
      <c r="AT19" s="12">
        <f t="shared" si="14"/>
        <v>0.62030632291409271</v>
      </c>
      <c r="AU19" s="24">
        <v>131663003</v>
      </c>
      <c r="AV19" s="24">
        <v>80355527.920000002</v>
      </c>
      <c r="AW19" s="12">
        <f t="shared" si="15"/>
        <v>0.61031213088767233</v>
      </c>
      <c r="AX19" s="24">
        <v>186860525</v>
      </c>
      <c r="AY19" s="24">
        <v>114791380.84999999</v>
      </c>
      <c r="AZ19" s="12">
        <f t="shared" si="16"/>
        <v>0.61431584252479221</v>
      </c>
      <c r="BA19" s="24">
        <v>98278790.280000001</v>
      </c>
      <c r="BB19" s="24">
        <v>64222090.490000002</v>
      </c>
      <c r="BC19" s="12">
        <f t="shared" si="17"/>
        <v>0.65346846768289302</v>
      </c>
      <c r="BD19" s="24">
        <v>298850690.51999998</v>
      </c>
      <c r="BE19" s="24">
        <v>196079622.05000001</v>
      </c>
      <c r="BF19" s="12">
        <f t="shared" si="18"/>
        <v>0.6561123272254169</v>
      </c>
      <c r="BG19" s="24">
        <v>181542120.16</v>
      </c>
      <c r="BH19" s="24">
        <v>116701944.92</v>
      </c>
      <c r="BI19" s="12">
        <f t="shared" si="19"/>
        <v>0.64283674123198586</v>
      </c>
      <c r="BJ19" s="26">
        <v>80712900.469999999</v>
      </c>
      <c r="BK19" s="26">
        <v>48938687.979999997</v>
      </c>
      <c r="BL19" s="12">
        <f t="shared" si="20"/>
        <v>0.60633043410687382</v>
      </c>
      <c r="BM19" s="26">
        <v>311364594.41000003</v>
      </c>
      <c r="BN19" s="26">
        <v>173547712.56</v>
      </c>
      <c r="BO19" s="12">
        <f t="shared" si="21"/>
        <v>0.55737779977473956</v>
      </c>
      <c r="BP19" s="26">
        <v>156752224.31999999</v>
      </c>
      <c r="BQ19" s="26">
        <v>92953066.019999996</v>
      </c>
      <c r="BR19" s="12">
        <f t="shared" si="22"/>
        <v>0.59299360135548729</v>
      </c>
      <c r="BS19" s="26">
        <v>188563488.75</v>
      </c>
      <c r="BT19" s="26">
        <v>122931712.59999999</v>
      </c>
      <c r="BU19" s="12">
        <f t="shared" si="23"/>
        <v>0.65193804704676683</v>
      </c>
      <c r="BV19" s="26">
        <v>1425253264.95</v>
      </c>
      <c r="BW19" s="26">
        <v>911859119.42999995</v>
      </c>
      <c r="BX19" s="25">
        <f t="shared" si="24"/>
        <v>0.63978742715736858</v>
      </c>
      <c r="BY19" s="26">
        <v>4012601807.1100001</v>
      </c>
      <c r="BZ19" s="26">
        <v>2336580928.1300001</v>
      </c>
      <c r="CA19" s="12">
        <f t="shared" si="25"/>
        <v>0.5823106902832399</v>
      </c>
      <c r="CB19" s="3">
        <f t="shared" si="28"/>
        <v>12361759748.540001</v>
      </c>
      <c r="CC19" s="3">
        <f>BZ19+BW19+BT19+BQ19+BN19+BK19+BH19+BE19+BB19+AY19+AV19+AS19+AP19+AM19+AJ19+AG19+AD19+AA19+X19+U19+R19+O19+L19+I19+F19+C19</f>
        <v>7496217196.8499994</v>
      </c>
      <c r="CD19" s="19">
        <f t="shared" si="26"/>
        <v>0.60640372805622178</v>
      </c>
      <c r="CF19" s="27"/>
      <c r="CG19" s="27"/>
      <c r="CH19" s="23"/>
      <c r="CI19" s="27"/>
    </row>
    <row r="20" spans="1:87" ht="15.75" x14ac:dyDescent="0.2">
      <c r="A20" s="14" t="s">
        <v>53</v>
      </c>
      <c r="B20" s="26">
        <v>37282143.619999997</v>
      </c>
      <c r="C20" s="26">
        <v>21443168.41</v>
      </c>
      <c r="D20" s="25">
        <f t="shared" si="0"/>
        <v>0.57515921371261547</v>
      </c>
      <c r="E20" s="26">
        <v>16016546.67</v>
      </c>
      <c r="F20" s="26">
        <v>10410535.210000001</v>
      </c>
      <c r="G20" s="25">
        <f t="shared" si="1"/>
        <v>0.6499862563694575</v>
      </c>
      <c r="H20" s="26">
        <v>126873217.08</v>
      </c>
      <c r="I20" s="26">
        <v>69993669.840000004</v>
      </c>
      <c r="J20" s="25">
        <f t="shared" si="2"/>
        <v>0.55168199759501202</v>
      </c>
      <c r="K20" s="26">
        <v>76854762.909999996</v>
      </c>
      <c r="L20" s="26">
        <v>47847481.689999998</v>
      </c>
      <c r="M20" s="25">
        <f t="shared" si="3"/>
        <v>0.6225701554246067</v>
      </c>
      <c r="N20" s="26">
        <v>27270961.68</v>
      </c>
      <c r="O20" s="26">
        <v>16599199.51</v>
      </c>
      <c r="P20" s="25">
        <f t="shared" si="4"/>
        <v>0.60867672012364471</v>
      </c>
      <c r="Q20" s="26">
        <v>25951709.690000001</v>
      </c>
      <c r="R20" s="26">
        <v>16216295.130000001</v>
      </c>
      <c r="S20" s="25">
        <f t="shared" si="5"/>
        <v>0.6248642314401599</v>
      </c>
      <c r="T20" s="24">
        <v>83989766.870000005</v>
      </c>
      <c r="U20" s="24">
        <v>53661295.840000004</v>
      </c>
      <c r="V20" s="25">
        <f t="shared" si="6"/>
        <v>0.63890278351477459</v>
      </c>
      <c r="W20" s="24">
        <v>12016799</v>
      </c>
      <c r="X20" s="24">
        <v>7494535.8600000003</v>
      </c>
      <c r="Y20" s="25">
        <f t="shared" si="7"/>
        <v>0.62367156677913982</v>
      </c>
      <c r="Z20" s="26">
        <v>50151225</v>
      </c>
      <c r="AA20" s="26">
        <v>30169843.59</v>
      </c>
      <c r="AB20" s="25">
        <f t="shared" si="8"/>
        <v>0.60157740095082424</v>
      </c>
      <c r="AC20" s="24">
        <v>57235223.659999996</v>
      </c>
      <c r="AD20" s="24">
        <v>32342659.809999999</v>
      </c>
      <c r="AE20" s="25">
        <f t="shared" si="9"/>
        <v>0.56508313835075175</v>
      </c>
      <c r="AF20" s="24">
        <v>22187052</v>
      </c>
      <c r="AG20" s="24">
        <v>12555087.08</v>
      </c>
      <c r="AH20" s="25">
        <f t="shared" si="10"/>
        <v>0.56587450554494578</v>
      </c>
      <c r="AI20" s="26">
        <v>66200471.520000003</v>
      </c>
      <c r="AJ20" s="26">
        <v>38008545.810000002</v>
      </c>
      <c r="AK20" s="11">
        <f t="shared" si="11"/>
        <v>0.57414312824822011</v>
      </c>
      <c r="AL20" s="24">
        <v>108064822.86</v>
      </c>
      <c r="AM20" s="24">
        <v>60798086.770000003</v>
      </c>
      <c r="AN20" s="12">
        <f t="shared" si="12"/>
        <v>0.56260756424655467</v>
      </c>
      <c r="AO20" s="24">
        <v>56285436.289999999</v>
      </c>
      <c r="AP20" s="24">
        <v>25135138.34</v>
      </c>
      <c r="AQ20" s="12">
        <f t="shared" si="13"/>
        <v>0.44656557711476169</v>
      </c>
      <c r="AR20" s="24">
        <v>21563751.210000001</v>
      </c>
      <c r="AS20" s="24">
        <v>13221151.85</v>
      </c>
      <c r="AT20" s="12">
        <f t="shared" si="14"/>
        <v>0.61311929085273464</v>
      </c>
      <c r="AU20" s="24">
        <v>28679475</v>
      </c>
      <c r="AV20" s="24">
        <v>17074294.940000001</v>
      </c>
      <c r="AW20" s="12">
        <f t="shared" si="15"/>
        <v>0.59534893647809106</v>
      </c>
      <c r="AX20" s="24">
        <v>25537702</v>
      </c>
      <c r="AY20" s="24">
        <v>16888077.739999998</v>
      </c>
      <c r="AZ20" s="12">
        <f t="shared" si="16"/>
        <v>0.66129982016392852</v>
      </c>
      <c r="BA20" s="24">
        <v>24069949</v>
      </c>
      <c r="BB20" s="24">
        <v>15165113.720000001</v>
      </c>
      <c r="BC20" s="12">
        <f t="shared" si="17"/>
        <v>0.63004345044520038</v>
      </c>
      <c r="BD20" s="24">
        <v>64280323.009999998</v>
      </c>
      <c r="BE20" s="24">
        <v>38495179.490000002</v>
      </c>
      <c r="BF20" s="12">
        <f t="shared" si="18"/>
        <v>0.59886412649188714</v>
      </c>
      <c r="BG20" s="24">
        <v>43767927.560000002</v>
      </c>
      <c r="BH20" s="24">
        <v>32315723.890000001</v>
      </c>
      <c r="BI20" s="12">
        <f t="shared" si="19"/>
        <v>0.73834256478558291</v>
      </c>
      <c r="BJ20" s="26">
        <v>16783568</v>
      </c>
      <c r="BK20" s="26">
        <v>11090761.380000001</v>
      </c>
      <c r="BL20" s="12">
        <f t="shared" si="20"/>
        <v>0.66081070365967476</v>
      </c>
      <c r="BM20" s="26">
        <v>32943605</v>
      </c>
      <c r="BN20" s="26">
        <v>17471949.170000002</v>
      </c>
      <c r="BO20" s="12">
        <f t="shared" si="21"/>
        <v>0.53035935714989302</v>
      </c>
      <c r="BP20" s="26">
        <v>13519904.18</v>
      </c>
      <c r="BQ20" s="26">
        <v>8145259.0099999998</v>
      </c>
      <c r="BR20" s="12">
        <f t="shared" si="22"/>
        <v>0.60246425577847551</v>
      </c>
      <c r="BS20" s="26">
        <v>27878642.280000001</v>
      </c>
      <c r="BT20" s="26">
        <v>18504633.449999999</v>
      </c>
      <c r="BU20" s="12">
        <f t="shared" si="23"/>
        <v>0.66375662287094706</v>
      </c>
      <c r="BV20" s="26">
        <v>163383628</v>
      </c>
      <c r="BW20" s="26">
        <v>102572357.36</v>
      </c>
      <c r="BX20" s="25">
        <f t="shared" si="24"/>
        <v>0.62780070815908184</v>
      </c>
      <c r="BY20" s="26">
        <v>231452259</v>
      </c>
      <c r="BZ20" s="26">
        <v>129398428.98</v>
      </c>
      <c r="CA20" s="12">
        <f t="shared" si="25"/>
        <v>0.55907179104266169</v>
      </c>
      <c r="CB20" s="3">
        <f t="shared" si="28"/>
        <v>1460240873.0900002</v>
      </c>
      <c r="CC20" s="3">
        <f t="shared" si="28"/>
        <v>863018473.87000012</v>
      </c>
      <c r="CD20" s="19">
        <f t="shared" si="26"/>
        <v>0.59101103781855935</v>
      </c>
      <c r="CF20" s="27"/>
      <c r="CG20" s="27"/>
      <c r="CH20" s="23"/>
      <c r="CI20" s="23"/>
    </row>
    <row r="21" spans="1:87" ht="15.75" x14ac:dyDescent="0.2">
      <c r="A21" s="14" t="s">
        <v>68</v>
      </c>
      <c r="B21" s="26">
        <v>0</v>
      </c>
      <c r="C21" s="26">
        <v>0</v>
      </c>
      <c r="D21" s="25">
        <f t="shared" si="0"/>
        <v>0</v>
      </c>
      <c r="E21" s="26">
        <v>0</v>
      </c>
      <c r="F21" s="26">
        <v>0</v>
      </c>
      <c r="G21" s="25">
        <f t="shared" si="1"/>
        <v>0</v>
      </c>
      <c r="H21" s="26">
        <v>3734200</v>
      </c>
      <c r="I21" s="26">
        <v>1294781.8700000001</v>
      </c>
      <c r="J21" s="25">
        <f t="shared" si="2"/>
        <v>0.3467360800171389</v>
      </c>
      <c r="K21" s="26">
        <v>0</v>
      </c>
      <c r="L21" s="26">
        <v>0</v>
      </c>
      <c r="M21" s="25">
        <f t="shared" si="3"/>
        <v>0</v>
      </c>
      <c r="N21" s="26">
        <v>0</v>
      </c>
      <c r="O21" s="26">
        <v>0</v>
      </c>
      <c r="P21" s="25">
        <f t="shared" si="4"/>
        <v>0</v>
      </c>
      <c r="Q21" s="26">
        <v>0</v>
      </c>
      <c r="R21" s="26">
        <v>0</v>
      </c>
      <c r="S21" s="25">
        <f t="shared" si="5"/>
        <v>0</v>
      </c>
      <c r="T21" s="24">
        <v>0</v>
      </c>
      <c r="U21" s="24">
        <v>0</v>
      </c>
      <c r="V21" s="25">
        <f t="shared" si="6"/>
        <v>0</v>
      </c>
      <c r="W21" s="24">
        <v>0</v>
      </c>
      <c r="X21" s="24">
        <v>0</v>
      </c>
      <c r="Y21" s="25">
        <f t="shared" si="7"/>
        <v>0</v>
      </c>
      <c r="Z21" s="26">
        <v>0</v>
      </c>
      <c r="AA21" s="26">
        <v>0</v>
      </c>
      <c r="AB21" s="25">
        <f t="shared" si="8"/>
        <v>0</v>
      </c>
      <c r="AC21" s="24">
        <v>0</v>
      </c>
      <c r="AD21" s="24">
        <v>0</v>
      </c>
      <c r="AE21" s="25">
        <f t="shared" si="9"/>
        <v>0</v>
      </c>
      <c r="AF21" s="24">
        <v>0</v>
      </c>
      <c r="AG21" s="24">
        <v>0</v>
      </c>
      <c r="AH21" s="25">
        <f t="shared" si="10"/>
        <v>0</v>
      </c>
      <c r="AI21" s="26">
        <v>0</v>
      </c>
      <c r="AJ21" s="26">
        <v>0</v>
      </c>
      <c r="AK21" s="11">
        <f t="shared" si="11"/>
        <v>0</v>
      </c>
      <c r="AL21" s="24">
        <v>0</v>
      </c>
      <c r="AM21" s="24">
        <v>0</v>
      </c>
      <c r="AN21" s="12">
        <f t="shared" si="12"/>
        <v>0</v>
      </c>
      <c r="AO21" s="24">
        <v>0</v>
      </c>
      <c r="AP21" s="24">
        <v>0</v>
      </c>
      <c r="AQ21" s="12">
        <f t="shared" si="13"/>
        <v>0</v>
      </c>
      <c r="AR21" s="24">
        <v>0</v>
      </c>
      <c r="AS21" s="24">
        <v>0</v>
      </c>
      <c r="AT21" s="12">
        <f t="shared" si="14"/>
        <v>0</v>
      </c>
      <c r="AU21" s="24">
        <v>0</v>
      </c>
      <c r="AV21" s="24">
        <v>0</v>
      </c>
      <c r="AW21" s="12">
        <f t="shared" si="15"/>
        <v>0</v>
      </c>
      <c r="AX21" s="24">
        <v>0</v>
      </c>
      <c r="AY21" s="24">
        <v>0</v>
      </c>
      <c r="AZ21" s="12">
        <f t="shared" si="16"/>
        <v>0</v>
      </c>
      <c r="BA21" s="24">
        <v>0</v>
      </c>
      <c r="BB21" s="24">
        <v>0</v>
      </c>
      <c r="BC21" s="12">
        <f t="shared" si="17"/>
        <v>0</v>
      </c>
      <c r="BD21" s="24">
        <v>0</v>
      </c>
      <c r="BE21" s="24">
        <v>0</v>
      </c>
      <c r="BF21" s="12">
        <f t="shared" si="18"/>
        <v>0</v>
      </c>
      <c r="BG21" s="24">
        <v>0</v>
      </c>
      <c r="BH21" s="24">
        <v>0</v>
      </c>
      <c r="BI21" s="12">
        <f t="shared" si="19"/>
        <v>0</v>
      </c>
      <c r="BJ21" s="26">
        <v>0</v>
      </c>
      <c r="BK21" s="26">
        <v>0</v>
      </c>
      <c r="BL21" s="12">
        <f t="shared" si="20"/>
        <v>0</v>
      </c>
      <c r="BM21" s="26">
        <v>0</v>
      </c>
      <c r="BN21" s="26">
        <v>0</v>
      </c>
      <c r="BO21" s="12">
        <f t="shared" si="21"/>
        <v>0</v>
      </c>
      <c r="BP21" s="26">
        <v>0</v>
      </c>
      <c r="BQ21" s="26">
        <v>0</v>
      </c>
      <c r="BR21" s="12">
        <f t="shared" si="22"/>
        <v>0</v>
      </c>
      <c r="BS21" s="26">
        <v>0</v>
      </c>
      <c r="BT21" s="26">
        <v>0</v>
      </c>
      <c r="BU21" s="12">
        <f t="shared" si="23"/>
        <v>0</v>
      </c>
      <c r="BV21" s="26">
        <v>0</v>
      </c>
      <c r="BW21" s="26">
        <v>0</v>
      </c>
      <c r="BX21" s="25">
        <f t="shared" si="24"/>
        <v>0</v>
      </c>
      <c r="BY21" s="26">
        <v>0</v>
      </c>
      <c r="BZ21" s="26">
        <v>0</v>
      </c>
      <c r="CA21" s="12">
        <f t="shared" si="25"/>
        <v>0</v>
      </c>
      <c r="CB21" s="3">
        <f t="shared" si="28"/>
        <v>3734200</v>
      </c>
      <c r="CC21" s="3">
        <f t="shared" si="28"/>
        <v>1294781.8700000001</v>
      </c>
      <c r="CD21" s="19">
        <f t="shared" si="26"/>
        <v>0.3467360800171389</v>
      </c>
      <c r="CF21" s="27"/>
      <c r="CG21" s="27"/>
      <c r="CH21" s="23"/>
      <c r="CI21" s="23"/>
    </row>
    <row r="22" spans="1:87" ht="15.75" x14ac:dyDescent="0.2">
      <c r="A22" s="5" t="s">
        <v>41</v>
      </c>
      <c r="B22" s="26">
        <v>170413191.43000001</v>
      </c>
      <c r="C22" s="26">
        <v>112423814.43000001</v>
      </c>
      <c r="D22" s="25">
        <f t="shared" si="0"/>
        <v>0.65971309783362586</v>
      </c>
      <c r="E22" s="26">
        <v>36188957</v>
      </c>
      <c r="F22" s="26">
        <v>26442572.609999999</v>
      </c>
      <c r="G22" s="25">
        <f t="shared" si="1"/>
        <v>0.73068070489016856</v>
      </c>
      <c r="H22" s="26">
        <v>358856129.58999997</v>
      </c>
      <c r="I22" s="26">
        <v>240972989.30000001</v>
      </c>
      <c r="J22" s="25">
        <f t="shared" si="2"/>
        <v>0.67150306050315012</v>
      </c>
      <c r="K22" s="26">
        <v>307926009.75999999</v>
      </c>
      <c r="L22" s="26">
        <v>232779315.5</v>
      </c>
      <c r="M22" s="25">
        <f t="shared" si="3"/>
        <v>0.75595860083865629</v>
      </c>
      <c r="N22" s="26">
        <v>112469285.89</v>
      </c>
      <c r="O22" s="26">
        <v>74018908.829999998</v>
      </c>
      <c r="P22" s="25">
        <f t="shared" si="4"/>
        <v>0.65812553395594431</v>
      </c>
      <c r="Q22" s="26">
        <v>120034366.98999999</v>
      </c>
      <c r="R22" s="26">
        <v>87336107.430000007</v>
      </c>
      <c r="S22" s="25">
        <f t="shared" si="5"/>
        <v>0.72759251887649756</v>
      </c>
      <c r="T22" s="24">
        <v>309333463.61000001</v>
      </c>
      <c r="U22" s="24">
        <v>219038619.30000001</v>
      </c>
      <c r="V22" s="25">
        <f t="shared" si="6"/>
        <v>0.70809868658813613</v>
      </c>
      <c r="W22" s="24">
        <v>52662758.909999996</v>
      </c>
      <c r="X22" s="24">
        <v>39945935.090000004</v>
      </c>
      <c r="Y22" s="25">
        <f t="shared" si="7"/>
        <v>0.75852340281425656</v>
      </c>
      <c r="Z22" s="26">
        <v>244982436</v>
      </c>
      <c r="AA22" s="26">
        <v>176949773.33000001</v>
      </c>
      <c r="AB22" s="25">
        <f t="shared" si="8"/>
        <v>0.722295754010708</v>
      </c>
      <c r="AC22" s="24">
        <v>295717336.61000001</v>
      </c>
      <c r="AD22" s="24">
        <v>216232734.31999999</v>
      </c>
      <c r="AE22" s="25">
        <f t="shared" si="9"/>
        <v>0.73121426291341707</v>
      </c>
      <c r="AF22" s="24">
        <v>89411638</v>
      </c>
      <c r="AG22" s="24">
        <v>64497870.009999998</v>
      </c>
      <c r="AH22" s="25">
        <f t="shared" si="10"/>
        <v>0.72135877893211175</v>
      </c>
      <c r="AI22" s="26">
        <v>593592407.75999999</v>
      </c>
      <c r="AJ22" s="26">
        <v>356544916.86000001</v>
      </c>
      <c r="AK22" s="11">
        <f t="shared" si="11"/>
        <v>0.60065612733402329</v>
      </c>
      <c r="AL22" s="24">
        <v>337612912.54000002</v>
      </c>
      <c r="AM22" s="24">
        <v>260226063.41</v>
      </c>
      <c r="AN22" s="12">
        <f t="shared" si="12"/>
        <v>0.7707823182834237</v>
      </c>
      <c r="AO22" s="24">
        <v>63159820.780000001</v>
      </c>
      <c r="AP22" s="24">
        <v>45793476.880000003</v>
      </c>
      <c r="AQ22" s="12">
        <f t="shared" si="13"/>
        <v>0.72504127330425905</v>
      </c>
      <c r="AR22" s="24">
        <v>77811585</v>
      </c>
      <c r="AS22" s="24">
        <v>51280265.200000003</v>
      </c>
      <c r="AT22" s="12">
        <f t="shared" si="14"/>
        <v>0.65903123808620534</v>
      </c>
      <c r="AU22" s="24">
        <v>62033019</v>
      </c>
      <c r="AV22" s="24">
        <v>44144643.130000003</v>
      </c>
      <c r="AW22" s="12">
        <f t="shared" si="15"/>
        <v>0.71163138344113164</v>
      </c>
      <c r="AX22" s="24">
        <v>93830974.450000003</v>
      </c>
      <c r="AY22" s="24">
        <v>68831360.540000007</v>
      </c>
      <c r="AZ22" s="12">
        <f t="shared" si="16"/>
        <v>0.73356757662874306</v>
      </c>
      <c r="BA22" s="24">
        <v>55630974.600000001</v>
      </c>
      <c r="BB22" s="24">
        <v>38051747.93</v>
      </c>
      <c r="BC22" s="12">
        <f t="shared" si="17"/>
        <v>0.68400289952856586</v>
      </c>
      <c r="BD22" s="24">
        <v>149139930.38</v>
      </c>
      <c r="BE22" s="24">
        <v>108665267.31999999</v>
      </c>
      <c r="BF22" s="12">
        <f t="shared" si="18"/>
        <v>0.7286128338877933</v>
      </c>
      <c r="BG22" s="24">
        <v>92198947.030000001</v>
      </c>
      <c r="BH22" s="24">
        <v>65824351.590000004</v>
      </c>
      <c r="BI22" s="12">
        <f t="shared" si="19"/>
        <v>0.71393821415966774</v>
      </c>
      <c r="BJ22" s="26">
        <v>106537187</v>
      </c>
      <c r="BK22" s="26">
        <v>63232634.340000004</v>
      </c>
      <c r="BL22" s="12">
        <f t="shared" si="20"/>
        <v>0.59352641195604317</v>
      </c>
      <c r="BM22" s="26">
        <v>90339114.680000007</v>
      </c>
      <c r="BN22" s="26">
        <v>64544306.579999998</v>
      </c>
      <c r="BO22" s="12">
        <f t="shared" si="21"/>
        <v>0.71446689298018251</v>
      </c>
      <c r="BP22" s="26">
        <v>120556497.88</v>
      </c>
      <c r="BQ22" s="26">
        <v>85304480.109999999</v>
      </c>
      <c r="BR22" s="12">
        <f t="shared" si="22"/>
        <v>0.70758923500673276</v>
      </c>
      <c r="BS22" s="26">
        <v>56978619</v>
      </c>
      <c r="BT22" s="26">
        <v>43243928.909999996</v>
      </c>
      <c r="BU22" s="12">
        <f t="shared" si="23"/>
        <v>0.75895010565278875</v>
      </c>
      <c r="BV22" s="26">
        <v>711382393.72000003</v>
      </c>
      <c r="BW22" s="26">
        <v>464776616.88999999</v>
      </c>
      <c r="BX22" s="25">
        <f t="shared" si="24"/>
        <v>0.65334287296536042</v>
      </c>
      <c r="BY22" s="26">
        <v>1983945039.72</v>
      </c>
      <c r="BZ22" s="26">
        <v>1375017451.45</v>
      </c>
      <c r="CA22" s="12">
        <f t="shared" si="25"/>
        <v>0.6930723502522329</v>
      </c>
      <c r="CB22" s="3">
        <f t="shared" si="28"/>
        <v>6692744997.3299999</v>
      </c>
      <c r="CC22" s="3">
        <f t="shared" si="28"/>
        <v>4626120151.29</v>
      </c>
      <c r="CD22" s="19">
        <f t="shared" si="26"/>
        <v>0.69121416595665031</v>
      </c>
      <c r="CE22" s="31"/>
      <c r="CF22" s="27"/>
      <c r="CG22" s="27"/>
      <c r="CH22" s="23"/>
      <c r="CI22" s="23"/>
    </row>
    <row r="23" spans="1:87" ht="15.75" x14ac:dyDescent="0.2">
      <c r="A23" s="5" t="s">
        <v>52</v>
      </c>
      <c r="B23" s="26">
        <v>12781700</v>
      </c>
      <c r="C23" s="26">
        <v>7646070.3399999999</v>
      </c>
      <c r="D23" s="25">
        <f t="shared" si="0"/>
        <v>0.59820449079543414</v>
      </c>
      <c r="E23" s="26">
        <v>6953200</v>
      </c>
      <c r="F23" s="26">
        <v>4319253.3600000003</v>
      </c>
      <c r="G23" s="25">
        <f t="shared" si="1"/>
        <v>0.62118928838520393</v>
      </c>
      <c r="H23" s="26">
        <v>44294567.490000002</v>
      </c>
      <c r="I23" s="26">
        <v>21397865.170000002</v>
      </c>
      <c r="J23" s="25">
        <f t="shared" si="2"/>
        <v>0.48308102737047409</v>
      </c>
      <c r="K23" s="26">
        <v>8025000</v>
      </c>
      <c r="L23" s="26">
        <v>4586710.8499999996</v>
      </c>
      <c r="M23" s="25">
        <f t="shared" si="3"/>
        <v>0.571552753894081</v>
      </c>
      <c r="N23" s="26">
        <v>9485330</v>
      </c>
      <c r="O23" s="26">
        <v>4401964.7</v>
      </c>
      <c r="P23" s="25">
        <f t="shared" si="4"/>
        <v>0.46408134456049499</v>
      </c>
      <c r="Q23" s="26">
        <v>720000</v>
      </c>
      <c r="R23" s="26">
        <v>233849.79</v>
      </c>
      <c r="S23" s="25">
        <f t="shared" si="5"/>
        <v>0.32479137499999999</v>
      </c>
      <c r="T23" s="24">
        <v>32838481</v>
      </c>
      <c r="U23" s="24">
        <v>19376207.300000001</v>
      </c>
      <c r="V23" s="25">
        <f t="shared" si="6"/>
        <v>0.59004578500448912</v>
      </c>
      <c r="W23" s="24">
        <v>6004153</v>
      </c>
      <c r="X23" s="24">
        <v>3305957.5</v>
      </c>
      <c r="Y23" s="25">
        <f t="shared" si="7"/>
        <v>0.55061180153137335</v>
      </c>
      <c r="Z23" s="26">
        <v>758605</v>
      </c>
      <c r="AA23" s="26">
        <v>448536.53</v>
      </c>
      <c r="AB23" s="25">
        <f t="shared" si="8"/>
        <v>0.5912649270700826</v>
      </c>
      <c r="AC23" s="24">
        <v>4326099.9000000004</v>
      </c>
      <c r="AD23" s="24">
        <v>4004837.78</v>
      </c>
      <c r="AE23" s="25">
        <f t="shared" si="9"/>
        <v>0.92573862660915418</v>
      </c>
      <c r="AF23" s="24">
        <v>6341050</v>
      </c>
      <c r="AG23" s="24">
        <v>4652531.07</v>
      </c>
      <c r="AH23" s="25">
        <f t="shared" si="10"/>
        <v>0.73371619369031948</v>
      </c>
      <c r="AI23" s="26">
        <v>21199504</v>
      </c>
      <c r="AJ23" s="26">
        <v>15004924.609999999</v>
      </c>
      <c r="AK23" s="11">
        <f t="shared" si="11"/>
        <v>0.70779602249184692</v>
      </c>
      <c r="AL23" s="24">
        <v>49574500</v>
      </c>
      <c r="AM23" s="24">
        <v>35238160.829999998</v>
      </c>
      <c r="AN23" s="12">
        <f t="shared" si="12"/>
        <v>0.71081222866594718</v>
      </c>
      <c r="AO23" s="24">
        <v>12310285.48</v>
      </c>
      <c r="AP23" s="24">
        <v>2819072.55</v>
      </c>
      <c r="AQ23" s="12">
        <f t="shared" si="13"/>
        <v>0.22900139518129189</v>
      </c>
      <c r="AR23" s="24">
        <v>6387249</v>
      </c>
      <c r="AS23" s="24">
        <v>3536226.08</v>
      </c>
      <c r="AT23" s="12">
        <f t="shared" si="14"/>
        <v>0.55363836293214808</v>
      </c>
      <c r="AU23" s="24">
        <v>2946515.72</v>
      </c>
      <c r="AV23" s="24">
        <v>1700052.18</v>
      </c>
      <c r="AW23" s="12">
        <f t="shared" si="15"/>
        <v>0.57697034109154521</v>
      </c>
      <c r="AX23" s="24">
        <v>20374723</v>
      </c>
      <c r="AY23" s="24">
        <v>9614565.0399999991</v>
      </c>
      <c r="AZ23" s="12">
        <f t="shared" si="16"/>
        <v>0.47188690810667705</v>
      </c>
      <c r="BA23" s="24">
        <v>485000</v>
      </c>
      <c r="BB23" s="24">
        <v>328900</v>
      </c>
      <c r="BC23" s="12">
        <f t="shared" si="17"/>
        <v>0.67814432989690721</v>
      </c>
      <c r="BD23" s="24">
        <v>3846450</v>
      </c>
      <c r="BE23" s="24">
        <v>2010220.57</v>
      </c>
      <c r="BF23" s="12">
        <f t="shared" si="18"/>
        <v>0.52261710668278549</v>
      </c>
      <c r="BG23" s="24">
        <v>15435056</v>
      </c>
      <c r="BH23" s="24">
        <v>9577988.9299999997</v>
      </c>
      <c r="BI23" s="12">
        <f t="shared" si="19"/>
        <v>0.62053477033060322</v>
      </c>
      <c r="BJ23" s="26">
        <v>1823000</v>
      </c>
      <c r="BK23" s="26">
        <v>213282.8</v>
      </c>
      <c r="BL23" s="12">
        <f t="shared" si="20"/>
        <v>0.11699550191991223</v>
      </c>
      <c r="BM23" s="26">
        <v>1710000</v>
      </c>
      <c r="BN23" s="26">
        <v>936000</v>
      </c>
      <c r="BO23" s="12">
        <f t="shared" si="21"/>
        <v>0.54736842105263162</v>
      </c>
      <c r="BP23" s="26">
        <v>2201551.56</v>
      </c>
      <c r="BQ23" s="26">
        <v>1569181.69</v>
      </c>
      <c r="BR23" s="12">
        <f t="shared" si="22"/>
        <v>0.71276172609829769</v>
      </c>
      <c r="BS23" s="26">
        <v>2501239.73</v>
      </c>
      <c r="BT23" s="26">
        <v>1580920.07</v>
      </c>
      <c r="BU23" s="12">
        <f t="shared" si="23"/>
        <v>0.63205459718169443</v>
      </c>
      <c r="BV23" s="26">
        <v>32000000</v>
      </c>
      <c r="BW23" s="26">
        <v>20897283.489999998</v>
      </c>
      <c r="BX23" s="25">
        <f t="shared" si="24"/>
        <v>0.65304010906249998</v>
      </c>
      <c r="BY23" s="26">
        <v>57856414.740000002</v>
      </c>
      <c r="BZ23" s="26">
        <v>33260741.48</v>
      </c>
      <c r="CA23" s="12">
        <f t="shared" si="25"/>
        <v>0.5748842480037849</v>
      </c>
      <c r="CB23" s="3">
        <f t="shared" si="28"/>
        <v>363179675.62</v>
      </c>
      <c r="CC23" s="3">
        <f>C23+F23+I23+L23+O23+R23+U23+X23+AA23+AD23+AG23+AJ23+AM23+AP23+AS23+AV23+AY23+BB23+BE23+BH23+BK23+BN23+BQ23+BT23+BW23+BZ23</f>
        <v>212661304.71000001</v>
      </c>
      <c r="CD23" s="19">
        <f t="shared" si="26"/>
        <v>0.58555398053857655</v>
      </c>
      <c r="CE23" s="31"/>
      <c r="CF23" s="27"/>
      <c r="CG23" s="27"/>
      <c r="CH23" s="23"/>
      <c r="CI23" s="23"/>
    </row>
    <row r="24" spans="1:87" ht="15.75" x14ac:dyDescent="0.2">
      <c r="A24" s="14" t="s">
        <v>54</v>
      </c>
      <c r="B24" s="26">
        <v>1000000</v>
      </c>
      <c r="C24" s="26">
        <v>640000</v>
      </c>
      <c r="D24" s="25">
        <f t="shared" si="0"/>
        <v>0.64</v>
      </c>
      <c r="E24" s="26">
        <v>1100000</v>
      </c>
      <c r="F24" s="26">
        <v>748489</v>
      </c>
      <c r="G24" s="25">
        <f t="shared" si="1"/>
        <v>0.68044454545454547</v>
      </c>
      <c r="H24" s="26">
        <v>14157011</v>
      </c>
      <c r="I24" s="26">
        <v>9069150.3800000008</v>
      </c>
      <c r="J24" s="25">
        <f t="shared" si="2"/>
        <v>0.64061194697100965</v>
      </c>
      <c r="K24" s="26">
        <v>496800</v>
      </c>
      <c r="L24" s="26">
        <v>80000</v>
      </c>
      <c r="M24" s="25">
        <f t="shared" si="3"/>
        <v>0.1610305958132045</v>
      </c>
      <c r="N24" s="26">
        <v>1050000</v>
      </c>
      <c r="O24" s="26">
        <v>700000</v>
      </c>
      <c r="P24" s="25">
        <f t="shared" si="4"/>
        <v>0.66666666666666663</v>
      </c>
      <c r="Q24" s="26">
        <v>850000</v>
      </c>
      <c r="R24" s="26">
        <v>500000</v>
      </c>
      <c r="S24" s="25">
        <f t="shared" si="5"/>
        <v>0.58823529411764708</v>
      </c>
      <c r="T24" s="24">
        <v>8676976.0700000003</v>
      </c>
      <c r="U24" s="24">
        <v>5065860.96</v>
      </c>
      <c r="V24" s="25">
        <f t="shared" si="6"/>
        <v>0.58382792797076366</v>
      </c>
      <c r="W24" s="24">
        <v>2500000</v>
      </c>
      <c r="X24" s="24">
        <v>1630867</v>
      </c>
      <c r="Y24" s="25">
        <f t="shared" si="7"/>
        <v>0.6523468</v>
      </c>
      <c r="Z24" s="26">
        <v>5439000</v>
      </c>
      <c r="AA24" s="26">
        <v>4072719.98</v>
      </c>
      <c r="AB24" s="25">
        <f t="shared" si="8"/>
        <v>0.74879940797940803</v>
      </c>
      <c r="AC24" s="24">
        <v>2900000</v>
      </c>
      <c r="AD24" s="24">
        <v>1980000</v>
      </c>
      <c r="AE24" s="25">
        <f t="shared" si="9"/>
        <v>0.6827586206896552</v>
      </c>
      <c r="AF24" s="24">
        <v>1600000</v>
      </c>
      <c r="AG24" s="24">
        <v>961000</v>
      </c>
      <c r="AH24" s="25">
        <f t="shared" si="10"/>
        <v>0.60062499999999996</v>
      </c>
      <c r="AI24" s="26">
        <v>2400000</v>
      </c>
      <c r="AJ24" s="26">
        <v>1600000</v>
      </c>
      <c r="AK24" s="11">
        <f t="shared" si="11"/>
        <v>0.66666666666666663</v>
      </c>
      <c r="AL24" s="24">
        <v>9600000</v>
      </c>
      <c r="AM24" s="24">
        <v>5807525.9900000002</v>
      </c>
      <c r="AN24" s="12">
        <f t="shared" si="12"/>
        <v>0.60495062395833332</v>
      </c>
      <c r="AO24" s="24">
        <v>2600000</v>
      </c>
      <c r="AP24" s="24">
        <v>1478262</v>
      </c>
      <c r="AQ24" s="12">
        <f t="shared" si="13"/>
        <v>0.56856230769230764</v>
      </c>
      <c r="AR24" s="24">
        <v>2150000</v>
      </c>
      <c r="AS24" s="24">
        <v>1260000</v>
      </c>
      <c r="AT24" s="12">
        <f t="shared" si="14"/>
        <v>0.586046511627907</v>
      </c>
      <c r="AU24" s="24">
        <v>1820500</v>
      </c>
      <c r="AV24" s="24">
        <v>1203624.97</v>
      </c>
      <c r="AW24" s="12">
        <f t="shared" si="15"/>
        <v>0.66115076627300196</v>
      </c>
      <c r="AX24" s="24">
        <v>1700000</v>
      </c>
      <c r="AY24" s="24">
        <v>1342000</v>
      </c>
      <c r="AZ24" s="12">
        <f t="shared" si="16"/>
        <v>0.78941176470588237</v>
      </c>
      <c r="BA24" s="24">
        <v>2236000</v>
      </c>
      <c r="BB24" s="24">
        <v>2236000</v>
      </c>
      <c r="BC24" s="12">
        <f t="shared" si="17"/>
        <v>1</v>
      </c>
      <c r="BD24" s="24">
        <v>5134000</v>
      </c>
      <c r="BE24" s="24">
        <v>3715000</v>
      </c>
      <c r="BF24" s="12">
        <f t="shared" si="18"/>
        <v>0.72360732372419168</v>
      </c>
      <c r="BG24" s="24">
        <v>1751516</v>
      </c>
      <c r="BH24" s="24">
        <v>911233</v>
      </c>
      <c r="BI24" s="12">
        <f t="shared" si="19"/>
        <v>0.52025388292199448</v>
      </c>
      <c r="BJ24" s="26">
        <v>1400000</v>
      </c>
      <c r="BK24" s="26">
        <v>932600</v>
      </c>
      <c r="BL24" s="12">
        <f t="shared" si="20"/>
        <v>0.66614285714285715</v>
      </c>
      <c r="BM24" s="26">
        <v>4482000</v>
      </c>
      <c r="BN24" s="26">
        <v>2816922.08</v>
      </c>
      <c r="BO24" s="12">
        <f t="shared" si="21"/>
        <v>0.62849667112896035</v>
      </c>
      <c r="BP24" s="26">
        <v>2500000</v>
      </c>
      <c r="BQ24" s="26">
        <v>2007496.84</v>
      </c>
      <c r="BR24" s="12">
        <f t="shared" si="22"/>
        <v>0.80299873600000005</v>
      </c>
      <c r="BS24" s="26">
        <v>1500000</v>
      </c>
      <c r="BT24" s="26">
        <v>875000</v>
      </c>
      <c r="BU24" s="12">
        <f t="shared" si="23"/>
        <v>0.58333333333333337</v>
      </c>
      <c r="BV24" s="26">
        <v>5450000</v>
      </c>
      <c r="BW24" s="26">
        <v>2247061.54</v>
      </c>
      <c r="BX24" s="25">
        <f t="shared" si="24"/>
        <v>0.41230486972477065</v>
      </c>
      <c r="BY24" s="26">
        <v>26419390</v>
      </c>
      <c r="BZ24" s="26">
        <v>15113500</v>
      </c>
      <c r="CA24" s="12">
        <f t="shared" si="25"/>
        <v>0.57206089921076908</v>
      </c>
      <c r="CB24" s="3">
        <f t="shared" si="28"/>
        <v>110913193.06999999</v>
      </c>
      <c r="CC24" s="3">
        <f>C24+F24+I24+L24+O24+R24+U24+X24+AA24+AD24+AG24+AJ24+AM24+AP24+AS24+AV24+AY24+BB24+BE24+BH24+BK24+BN24+BQ24+BT24+BW24+BZ24</f>
        <v>68994313.74000001</v>
      </c>
      <c r="CD24" s="19">
        <f t="shared" si="26"/>
        <v>0.62205687015480682</v>
      </c>
      <c r="CE24" s="31"/>
      <c r="CF24" s="27"/>
      <c r="CG24" s="27"/>
      <c r="CH24" s="23"/>
      <c r="CI24" s="23"/>
    </row>
    <row r="25" spans="1:87" s="34" customFormat="1" ht="31.5" x14ac:dyDescent="0.2">
      <c r="A25" s="14" t="s">
        <v>55</v>
      </c>
      <c r="B25" s="26">
        <v>582045.78</v>
      </c>
      <c r="C25" s="26">
        <v>36095.9</v>
      </c>
      <c r="D25" s="25">
        <f t="shared" si="0"/>
        <v>6.2015568603555546E-2</v>
      </c>
      <c r="E25" s="26">
        <v>15000</v>
      </c>
      <c r="F25" s="26">
        <v>0</v>
      </c>
      <c r="G25" s="25">
        <f t="shared" si="1"/>
        <v>0</v>
      </c>
      <c r="H25" s="26">
        <v>21742565.530000001</v>
      </c>
      <c r="I25" s="26">
        <v>10326195.98</v>
      </c>
      <c r="J25" s="25">
        <f t="shared" si="2"/>
        <v>0.47492996931535519</v>
      </c>
      <c r="K25" s="26">
        <v>1512456</v>
      </c>
      <c r="L25" s="26">
        <v>903570</v>
      </c>
      <c r="M25" s="25">
        <f t="shared" si="3"/>
        <v>0.59741903235532146</v>
      </c>
      <c r="N25" s="26">
        <v>128000</v>
      </c>
      <c r="O25" s="26">
        <v>0</v>
      </c>
      <c r="P25" s="25">
        <f t="shared" si="4"/>
        <v>0</v>
      </c>
      <c r="Q25" s="26">
        <v>393069.81</v>
      </c>
      <c r="R25" s="26">
        <v>182681</v>
      </c>
      <c r="S25" s="25">
        <f t="shared" si="5"/>
        <v>0.4647545941012361</v>
      </c>
      <c r="T25" s="24">
        <v>310217.73</v>
      </c>
      <c r="U25" s="24">
        <v>62444</v>
      </c>
      <c r="V25" s="25">
        <f t="shared" si="6"/>
        <v>0.20129088044065052</v>
      </c>
      <c r="W25" s="24">
        <v>1139593.49</v>
      </c>
      <c r="X25" s="24">
        <v>515605.6</v>
      </c>
      <c r="Y25" s="25">
        <f t="shared" si="7"/>
        <v>0.45244695106147015</v>
      </c>
      <c r="Z25" s="26">
        <v>4422000</v>
      </c>
      <c r="AA25" s="26">
        <v>2932843.73</v>
      </c>
      <c r="AB25" s="25">
        <f t="shared" si="8"/>
        <v>0.66323919719583901</v>
      </c>
      <c r="AC25" s="24">
        <v>1303364.21</v>
      </c>
      <c r="AD25" s="24">
        <v>269626</v>
      </c>
      <c r="AE25" s="25">
        <f t="shared" si="9"/>
        <v>0.20686926795388988</v>
      </c>
      <c r="AF25" s="24">
        <v>302801.36</v>
      </c>
      <c r="AG25" s="24">
        <v>163508</v>
      </c>
      <c r="AH25" s="25">
        <f t="shared" si="10"/>
        <v>0.53998436466731858</v>
      </c>
      <c r="AI25" s="26">
        <v>1224070</v>
      </c>
      <c r="AJ25" s="26">
        <v>89112</v>
      </c>
      <c r="AK25" s="11">
        <f t="shared" si="11"/>
        <v>7.2799758183763996E-2</v>
      </c>
      <c r="AL25" s="24">
        <v>6273036.5999999996</v>
      </c>
      <c r="AM25" s="24">
        <v>3985948.17</v>
      </c>
      <c r="AN25" s="12">
        <f t="shared" si="12"/>
        <v>0.63540967862358722</v>
      </c>
      <c r="AO25" s="24">
        <v>109167</v>
      </c>
      <c r="AP25" s="24">
        <v>83336</v>
      </c>
      <c r="AQ25" s="12">
        <f t="shared" si="13"/>
        <v>0.76338087517290021</v>
      </c>
      <c r="AR25" s="24">
        <v>132388</v>
      </c>
      <c r="AS25" s="24">
        <v>61114</v>
      </c>
      <c r="AT25" s="12">
        <f t="shared" si="14"/>
        <v>0.46162794210955677</v>
      </c>
      <c r="AU25" s="24">
        <v>325000</v>
      </c>
      <c r="AV25" s="24">
        <v>181601</v>
      </c>
      <c r="AW25" s="12">
        <f t="shared" si="15"/>
        <v>0.55877230769230768</v>
      </c>
      <c r="AX25" s="24">
        <v>1153190.6000000001</v>
      </c>
      <c r="AY25" s="24">
        <v>93704</v>
      </c>
      <c r="AZ25" s="12">
        <f t="shared" si="16"/>
        <v>8.1256298828658494E-2</v>
      </c>
      <c r="BA25" s="24">
        <v>120000</v>
      </c>
      <c r="BB25" s="24">
        <v>56276</v>
      </c>
      <c r="BC25" s="12">
        <f t="shared" si="17"/>
        <v>0.46896666666666664</v>
      </c>
      <c r="BD25" s="24">
        <v>230000</v>
      </c>
      <c r="BE25" s="24">
        <v>65853</v>
      </c>
      <c r="BF25" s="12">
        <f t="shared" si="18"/>
        <v>0.2863173913043478</v>
      </c>
      <c r="BG25" s="24">
        <v>1710019.84</v>
      </c>
      <c r="BH25" s="24">
        <v>718526.79</v>
      </c>
      <c r="BI25" s="12">
        <f t="shared" si="19"/>
        <v>0.42018623011999673</v>
      </c>
      <c r="BJ25" s="26">
        <v>17100</v>
      </c>
      <c r="BK25" s="26">
        <v>0</v>
      </c>
      <c r="BL25" s="32">
        <f t="shared" si="20"/>
        <v>0</v>
      </c>
      <c r="BM25" s="26">
        <v>47950</v>
      </c>
      <c r="BN25" s="26">
        <v>0</v>
      </c>
      <c r="BO25" s="12">
        <f t="shared" si="21"/>
        <v>0</v>
      </c>
      <c r="BP25" s="26">
        <v>150000</v>
      </c>
      <c r="BQ25" s="26">
        <v>0</v>
      </c>
      <c r="BR25" s="12">
        <f t="shared" si="22"/>
        <v>0</v>
      </c>
      <c r="BS25" s="26">
        <v>243300</v>
      </c>
      <c r="BT25" s="26">
        <v>83045</v>
      </c>
      <c r="BU25" s="12">
        <f t="shared" si="23"/>
        <v>0.34132757912042744</v>
      </c>
      <c r="BV25" s="26">
        <v>17500000</v>
      </c>
      <c r="BW25" s="26">
        <v>9871159.9000000004</v>
      </c>
      <c r="BX25" s="25">
        <f t="shared" si="24"/>
        <v>0.56406628000000003</v>
      </c>
      <c r="BY25" s="26">
        <v>219543900</v>
      </c>
      <c r="BZ25" s="26">
        <v>133634918.41</v>
      </c>
      <c r="CA25" s="12">
        <f t="shared" si="25"/>
        <v>0.60869337936512924</v>
      </c>
      <c r="CB25" s="3">
        <f t="shared" si="28"/>
        <v>280630235.94999999</v>
      </c>
      <c r="CC25" s="3">
        <f>C25+F25+I25+L25+O25+R25+U25+X25+AA25+AD25+AG25+AJ25+AM25+AP25+AS25+AV25+AY25+BB25+BE25+BH25+BK25+BN25+BQ25+BT25+BW25+BZ25</f>
        <v>164317164.47999999</v>
      </c>
      <c r="CD25" s="19">
        <f t="shared" si="26"/>
        <v>0.58552908215234678</v>
      </c>
      <c r="CE25" s="33"/>
      <c r="CF25" s="27"/>
      <c r="CG25" s="27"/>
      <c r="CH25" s="23"/>
      <c r="CI25" s="23"/>
    </row>
    <row r="26" spans="1:87" ht="15.75" x14ac:dyDescent="0.2">
      <c r="A26" s="5" t="s">
        <v>42</v>
      </c>
      <c r="B26" s="35">
        <v>0</v>
      </c>
      <c r="C26" s="35">
        <v>0</v>
      </c>
      <c r="D26" s="25">
        <f t="shared" si="0"/>
        <v>0</v>
      </c>
      <c r="E26" s="24">
        <v>120000</v>
      </c>
      <c r="F26" s="24">
        <v>120000</v>
      </c>
      <c r="G26" s="25">
        <f t="shared" si="1"/>
        <v>1</v>
      </c>
      <c r="H26" s="24">
        <v>0</v>
      </c>
      <c r="I26" s="24">
        <v>0</v>
      </c>
      <c r="J26" s="25">
        <f t="shared" si="2"/>
        <v>0</v>
      </c>
      <c r="K26" s="26">
        <v>0</v>
      </c>
      <c r="L26" s="26">
        <v>0</v>
      </c>
      <c r="M26" s="25">
        <f t="shared" si="3"/>
        <v>0</v>
      </c>
      <c r="N26" s="24">
        <v>0</v>
      </c>
      <c r="O26" s="24">
        <v>0</v>
      </c>
      <c r="P26" s="25">
        <f t="shared" si="4"/>
        <v>0</v>
      </c>
      <c r="Q26" s="24">
        <v>0</v>
      </c>
      <c r="R26" s="24">
        <v>0</v>
      </c>
      <c r="S26" s="25">
        <f t="shared" si="5"/>
        <v>0</v>
      </c>
      <c r="T26" s="24">
        <v>2825748.96</v>
      </c>
      <c r="U26" s="24">
        <v>2825748.96</v>
      </c>
      <c r="V26" s="25">
        <f t="shared" si="6"/>
        <v>1</v>
      </c>
      <c r="W26" s="24">
        <v>100000</v>
      </c>
      <c r="X26" s="24">
        <v>0</v>
      </c>
      <c r="Y26" s="25">
        <f t="shared" si="7"/>
        <v>0</v>
      </c>
      <c r="Z26" s="24">
        <v>0</v>
      </c>
      <c r="AA26" s="24">
        <v>0</v>
      </c>
      <c r="AB26" s="25">
        <f t="shared" si="8"/>
        <v>0</v>
      </c>
      <c r="AC26" s="24">
        <v>0</v>
      </c>
      <c r="AD26" s="24">
        <v>0</v>
      </c>
      <c r="AE26" s="25">
        <f t="shared" si="9"/>
        <v>0</v>
      </c>
      <c r="AF26" s="24">
        <v>250000</v>
      </c>
      <c r="AG26" s="24">
        <v>250000</v>
      </c>
      <c r="AH26" s="25">
        <f t="shared" si="10"/>
        <v>1</v>
      </c>
      <c r="AI26" s="24">
        <v>0</v>
      </c>
      <c r="AJ26" s="24">
        <v>0</v>
      </c>
      <c r="AK26" s="11">
        <f t="shared" si="11"/>
        <v>0</v>
      </c>
      <c r="AL26" s="24">
        <v>0</v>
      </c>
      <c r="AM26" s="24">
        <v>0</v>
      </c>
      <c r="AN26" s="12">
        <f t="shared" si="12"/>
        <v>0</v>
      </c>
      <c r="AO26" s="24">
        <v>0</v>
      </c>
      <c r="AP26" s="24">
        <v>0</v>
      </c>
      <c r="AQ26" s="12">
        <f t="shared" si="13"/>
        <v>0</v>
      </c>
      <c r="AR26" s="35">
        <v>0</v>
      </c>
      <c r="AS26" s="35">
        <v>0</v>
      </c>
      <c r="AT26" s="12">
        <f t="shared" si="14"/>
        <v>0</v>
      </c>
      <c r="AU26" s="24">
        <v>0</v>
      </c>
      <c r="AV26" s="24">
        <v>0</v>
      </c>
      <c r="AW26" s="12">
        <f t="shared" si="15"/>
        <v>0</v>
      </c>
      <c r="AX26" s="24">
        <v>0</v>
      </c>
      <c r="AY26" s="24">
        <v>0</v>
      </c>
      <c r="AZ26" s="12">
        <f t="shared" si="16"/>
        <v>0</v>
      </c>
      <c r="BA26" s="24">
        <v>497725</v>
      </c>
      <c r="BB26" s="24">
        <v>497724.78</v>
      </c>
      <c r="BC26" s="12">
        <f t="shared" si="17"/>
        <v>0.99999955798884932</v>
      </c>
      <c r="BD26" s="24">
        <v>0</v>
      </c>
      <c r="BE26" s="24">
        <v>0</v>
      </c>
      <c r="BF26" s="12">
        <f t="shared" si="18"/>
        <v>0</v>
      </c>
      <c r="BG26" s="36">
        <v>0</v>
      </c>
      <c r="BH26" s="36">
        <v>0</v>
      </c>
      <c r="BI26" s="12">
        <f t="shared" si="19"/>
        <v>0</v>
      </c>
      <c r="BJ26" s="24">
        <v>0</v>
      </c>
      <c r="BK26" s="24">
        <v>0</v>
      </c>
      <c r="BL26" s="12">
        <f t="shared" si="20"/>
        <v>0</v>
      </c>
      <c r="BM26" s="36">
        <v>4800000</v>
      </c>
      <c r="BN26" s="36">
        <v>0</v>
      </c>
      <c r="BO26" s="12">
        <f t="shared" si="21"/>
        <v>0</v>
      </c>
      <c r="BP26" s="24">
        <v>0</v>
      </c>
      <c r="BQ26" s="24">
        <v>0</v>
      </c>
      <c r="BR26" s="12">
        <f t="shared" si="22"/>
        <v>0</v>
      </c>
      <c r="BS26" s="36">
        <v>0</v>
      </c>
      <c r="BT26" s="36">
        <v>0</v>
      </c>
      <c r="BU26" s="12">
        <f t="shared" si="23"/>
        <v>0</v>
      </c>
      <c r="BV26" s="24">
        <v>22622885.559999999</v>
      </c>
      <c r="BW26" s="24">
        <v>5025064.5599999996</v>
      </c>
      <c r="BX26" s="25">
        <f t="shared" si="24"/>
        <v>0.22212305970750798</v>
      </c>
      <c r="BY26" s="24">
        <v>0</v>
      </c>
      <c r="BZ26" s="24">
        <v>0</v>
      </c>
      <c r="CA26" s="12">
        <f t="shared" si="25"/>
        <v>0</v>
      </c>
      <c r="CB26" s="3">
        <f t="shared" si="28"/>
        <v>31216359.52</v>
      </c>
      <c r="CC26" s="3">
        <f>C26+F26+I26+L26+O26+R26+U26+X26+AA26+AD26+AG26+AJ26+AM26+AP26+AS26+AV26+AY26+BB26+BE26+BH26+BK26+BN26+BQ26+BT26+BW26+BZ26</f>
        <v>8718538.3000000007</v>
      </c>
      <c r="CD26" s="19">
        <f t="shared" si="26"/>
        <v>0.27929388417038581</v>
      </c>
      <c r="CF26" s="27"/>
      <c r="CG26" s="27"/>
      <c r="CH26" s="23"/>
      <c r="CI26" s="23"/>
    </row>
    <row r="27" spans="1:87" s="13" customFormat="1" ht="15.75" x14ac:dyDescent="0.25">
      <c r="A27" s="4" t="s">
        <v>43</v>
      </c>
      <c r="B27" s="3">
        <f>SUM(B13:B26)</f>
        <v>890396823.30999994</v>
      </c>
      <c r="C27" s="3">
        <f>SUM(C13:C26)</f>
        <v>521062136.06</v>
      </c>
      <c r="D27" s="16">
        <f t="shared" si="0"/>
        <v>0.58520215079270044</v>
      </c>
      <c r="E27" s="3">
        <f>SUM(E13:E26)</f>
        <v>198453236.09999999</v>
      </c>
      <c r="F27" s="3">
        <f>SUM(F13:F26)</f>
        <v>124031116.71000001</v>
      </c>
      <c r="G27" s="16">
        <f t="shared" si="1"/>
        <v>0.62498913672287559</v>
      </c>
      <c r="H27" s="3">
        <f>SUM(H13:H26)</f>
        <v>2287997697.5999999</v>
      </c>
      <c r="I27" s="3">
        <f>SUM(I13:I26)</f>
        <v>1315598456.1600003</v>
      </c>
      <c r="J27" s="16">
        <f t="shared" si="2"/>
        <v>0.57499990386353983</v>
      </c>
      <c r="K27" s="3">
        <f>SUM(K13:K26)</f>
        <v>1577359161.9900002</v>
      </c>
      <c r="L27" s="3">
        <f>SUM(L13:L26)</f>
        <v>1048784254.91</v>
      </c>
      <c r="M27" s="16">
        <f t="shared" si="3"/>
        <v>0.66489882595087035</v>
      </c>
      <c r="N27" s="3">
        <f>SUM(N13:N26)</f>
        <v>448967435.5</v>
      </c>
      <c r="O27" s="3">
        <f>SUM(O13:O26)</f>
        <v>283089142.42999995</v>
      </c>
      <c r="P27" s="16">
        <f t="shared" si="4"/>
        <v>0.63053379832488976</v>
      </c>
      <c r="Q27" s="3">
        <f>SUM(Q13:Q26)</f>
        <v>373822557.75999999</v>
      </c>
      <c r="R27" s="3">
        <f>SUM(R13:R26)</f>
        <v>249148560.45000002</v>
      </c>
      <c r="S27" s="16">
        <f t="shared" si="5"/>
        <v>0.66648883348007415</v>
      </c>
      <c r="T27" s="3">
        <f>SUM(T13:T26)</f>
        <v>1504085732.72</v>
      </c>
      <c r="U27" s="3">
        <f>SUM(U13:U26)</f>
        <v>930055133.48000002</v>
      </c>
      <c r="V27" s="16">
        <f t="shared" si="6"/>
        <v>0.61835247369714841</v>
      </c>
      <c r="W27" s="3">
        <f>SUM(W13:W26)</f>
        <v>246835023.45000002</v>
      </c>
      <c r="X27" s="3">
        <f>SUM(X13:X26)</f>
        <v>154958101.26000002</v>
      </c>
      <c r="Y27" s="16">
        <f t="shared" si="7"/>
        <v>0.62778004147936084</v>
      </c>
      <c r="Z27" s="3">
        <f>SUM(Z13:Z26)</f>
        <v>1102093605.8899999</v>
      </c>
      <c r="AA27" s="3">
        <f>SUM(AA13:AA26)</f>
        <v>684000472.01999998</v>
      </c>
      <c r="AB27" s="16">
        <f t="shared" si="8"/>
        <v>0.62063736543288694</v>
      </c>
      <c r="AC27" s="3">
        <f>SUM(AC13:AC26)</f>
        <v>1756169531.96</v>
      </c>
      <c r="AD27" s="3">
        <f>SUM(AD13:AD26)</f>
        <v>1035547843.8199999</v>
      </c>
      <c r="AE27" s="16">
        <f t="shared" si="9"/>
        <v>0.58966280018778183</v>
      </c>
      <c r="AF27" s="3">
        <f>SUM(AF13:AF26)</f>
        <v>320818799.16000003</v>
      </c>
      <c r="AG27" s="3">
        <f>SUM(AG13:AG26)</f>
        <v>203964148.56</v>
      </c>
      <c r="AH27" s="16">
        <f t="shared" si="10"/>
        <v>0.63576121191787827</v>
      </c>
      <c r="AI27" s="3">
        <f>SUM(AI13:AI26)</f>
        <v>1771141985.1199999</v>
      </c>
      <c r="AJ27" s="3">
        <f>SUM(AJ13:AJ26)</f>
        <v>1133890017.2899997</v>
      </c>
      <c r="AK27" s="19">
        <f t="shared" si="11"/>
        <v>0.64020277697452665</v>
      </c>
      <c r="AL27" s="3">
        <f>SUM(AL13:AL26)</f>
        <v>1912339236.2099998</v>
      </c>
      <c r="AM27" s="3">
        <f>SUM(AM13:AM26)</f>
        <v>1293558457.27</v>
      </c>
      <c r="AN27" s="16">
        <f t="shared" si="12"/>
        <v>0.67642729531276025</v>
      </c>
      <c r="AO27" s="3">
        <f>SUM(AO13:AO26)</f>
        <v>491652827.91000009</v>
      </c>
      <c r="AP27" s="3">
        <f>SUM(AP13:AP26)</f>
        <v>247915767.97</v>
      </c>
      <c r="AQ27" s="16">
        <f t="shared" si="13"/>
        <v>0.50424965320322013</v>
      </c>
      <c r="AR27" s="3">
        <f>SUM(AR13:AR26)</f>
        <v>402019119.96999997</v>
      </c>
      <c r="AS27" s="3">
        <f>SUM(AS13:AS26)</f>
        <v>234526796.48999998</v>
      </c>
      <c r="AT27" s="16">
        <f t="shared" si="14"/>
        <v>0.5833722448511931</v>
      </c>
      <c r="AU27" s="3">
        <f>SUM(AU13:AU26)</f>
        <v>349587875.27000004</v>
      </c>
      <c r="AV27" s="3">
        <f>SUM(AV13:AV26)</f>
        <v>214732090.88000003</v>
      </c>
      <c r="AW27" s="16">
        <f t="shared" si="15"/>
        <v>0.61424353094098083</v>
      </c>
      <c r="AX27" s="3">
        <f>SUM(AX13:AX26)</f>
        <v>494765283.57999998</v>
      </c>
      <c r="AY27" s="3">
        <f>SUM(AY13:AY26)</f>
        <v>311701143.55000007</v>
      </c>
      <c r="AZ27" s="16">
        <f t="shared" si="16"/>
        <v>0.62999800894397284</v>
      </c>
      <c r="BA27" s="3">
        <f>SUM(BA13:BA26)</f>
        <v>269354913.24000001</v>
      </c>
      <c r="BB27" s="3">
        <f>SUM(BB13:BB26)</f>
        <v>190911280.75</v>
      </c>
      <c r="BC27" s="16">
        <f t="shared" si="17"/>
        <v>0.70877222343404833</v>
      </c>
      <c r="BD27" s="3">
        <f>SUM(BD13:BD26)</f>
        <v>766007863.59000003</v>
      </c>
      <c r="BE27" s="3">
        <f>SUM(BE13:BE26)</f>
        <v>476404140.02999997</v>
      </c>
      <c r="BF27" s="16">
        <f t="shared" si="18"/>
        <v>0.6219311350111566</v>
      </c>
      <c r="BG27" s="3">
        <f>SUM(BG13:BG26)</f>
        <v>569733446.22000003</v>
      </c>
      <c r="BH27" s="3">
        <f>SUM(BH13:BH26)</f>
        <v>325946896.07000005</v>
      </c>
      <c r="BI27" s="16">
        <f t="shared" si="19"/>
        <v>0.57210419755510911</v>
      </c>
      <c r="BJ27" s="3">
        <f>SUM(BJ13:BJ26)</f>
        <v>297033528.19</v>
      </c>
      <c r="BK27" s="3">
        <f>SUM(BK13:BK26)</f>
        <v>170214931.99000001</v>
      </c>
      <c r="BL27" s="16">
        <f t="shared" si="20"/>
        <v>0.57304955783012013</v>
      </c>
      <c r="BM27" s="3">
        <f>SUM(BM13:BM26)</f>
        <v>640543995.93000007</v>
      </c>
      <c r="BN27" s="3">
        <f>SUM(BN13:BN26)</f>
        <v>358997430.43000001</v>
      </c>
      <c r="BO27" s="16">
        <f t="shared" si="21"/>
        <v>0.56045710007596727</v>
      </c>
      <c r="BP27" s="3">
        <f>SUM(BP13:BP26)</f>
        <v>548591880.94999993</v>
      </c>
      <c r="BQ27" s="3">
        <f>SUM(BQ13:BQ26)</f>
        <v>367767896.93000001</v>
      </c>
      <c r="BR27" s="16">
        <f t="shared" si="22"/>
        <v>0.67038523481815682</v>
      </c>
      <c r="BS27" s="3">
        <f>SUM(BS13:BS26)</f>
        <v>384590813.49000001</v>
      </c>
      <c r="BT27" s="3">
        <f>SUM(BT13:BT26)</f>
        <v>242854495.93999997</v>
      </c>
      <c r="BU27" s="16">
        <f t="shared" si="23"/>
        <v>0.63146203034908055</v>
      </c>
      <c r="BV27" s="3">
        <f>SUM(BV13:BV26)</f>
        <v>3531177071.4200006</v>
      </c>
      <c r="BW27" s="3">
        <f>SUM(BW13:BW26)</f>
        <v>2079729847.3900001</v>
      </c>
      <c r="BX27" s="16">
        <f t="shared" si="24"/>
        <v>0.58896220872709548</v>
      </c>
      <c r="BY27" s="3">
        <f>SUM(BY13:BY26)</f>
        <v>10625977105.459999</v>
      </c>
      <c r="BZ27" s="3">
        <f>SUM(BZ13:BZ26)</f>
        <v>6222819446.1599989</v>
      </c>
      <c r="CA27" s="16">
        <f t="shared" si="25"/>
        <v>0.58562326874979775</v>
      </c>
      <c r="CB27" s="3">
        <f>SUM(CB13:CB26)</f>
        <v>33761516551.990002</v>
      </c>
      <c r="CC27" s="3">
        <f>SUM(CC13:CC26)</f>
        <v>20422210005</v>
      </c>
      <c r="CD27" s="19">
        <f t="shared" si="26"/>
        <v>0.60489610925953075</v>
      </c>
      <c r="CE27" s="17"/>
      <c r="CF27" s="30"/>
      <c r="CG27" s="30"/>
      <c r="CH27" s="18"/>
      <c r="CI27" s="27"/>
    </row>
    <row r="28" spans="1:87" s="13" customFormat="1" ht="15.75" x14ac:dyDescent="0.25">
      <c r="A28" s="4" t="s">
        <v>44</v>
      </c>
      <c r="B28" s="3">
        <f>B12-B27</f>
        <v>-13773511.969999909</v>
      </c>
      <c r="C28" s="3">
        <f>C12-C27</f>
        <v>30250231.939999998</v>
      </c>
      <c r="D28" s="16"/>
      <c r="E28" s="3">
        <f>E12-E27</f>
        <v>0</v>
      </c>
      <c r="F28" s="3">
        <f>F12-F27</f>
        <v>6545605.7399999946</v>
      </c>
      <c r="G28" s="16"/>
      <c r="H28" s="3">
        <f>H12-H27</f>
        <v>-110400072.29999971</v>
      </c>
      <c r="I28" s="3">
        <f>I12-I27</f>
        <v>194858317.36999965</v>
      </c>
      <c r="J28" s="16"/>
      <c r="K28" s="3">
        <f>K12-K27</f>
        <v>-85713666.380000353</v>
      </c>
      <c r="L28" s="3">
        <f>L12-L27</f>
        <v>78888175.0200001</v>
      </c>
      <c r="M28" s="16"/>
      <c r="N28" s="3">
        <f>N12-N27</f>
        <v>65139994.459999979</v>
      </c>
      <c r="O28" s="3">
        <f>O12-O27</f>
        <v>67550716.720000029</v>
      </c>
      <c r="P28" s="16"/>
      <c r="Q28" s="3">
        <f>Q12-Q27</f>
        <v>12415052.99000001</v>
      </c>
      <c r="R28" s="3">
        <f>R12-R27</f>
        <v>25045992.030000001</v>
      </c>
      <c r="S28" s="16"/>
      <c r="T28" s="3">
        <f>T12-T27</f>
        <v>-63926136.160000086</v>
      </c>
      <c r="U28" s="3">
        <f>U12-U27</f>
        <v>82117272.870000005</v>
      </c>
      <c r="V28" s="16"/>
      <c r="W28" s="3">
        <f>W12-W27</f>
        <v>-5471137.9200000167</v>
      </c>
      <c r="X28" s="3">
        <f>X12-X27</f>
        <v>7407904.619999975</v>
      </c>
      <c r="Y28" s="16"/>
      <c r="Z28" s="3">
        <f>Z12-Z27</f>
        <v>-24234747.299999952</v>
      </c>
      <c r="AA28" s="3">
        <f>AA12-AA27</f>
        <v>38282599.840000033</v>
      </c>
      <c r="AB28" s="16"/>
      <c r="AC28" s="3">
        <f>AC12-AC27</f>
        <v>-93309053.120000124</v>
      </c>
      <c r="AD28" s="3">
        <f>AD12-AD27</f>
        <v>62176488.960000038</v>
      </c>
      <c r="AE28" s="16"/>
      <c r="AF28" s="3">
        <f>AF12-AF27</f>
        <v>42903827.409999967</v>
      </c>
      <c r="AG28" s="3">
        <f>AG12-AG27</f>
        <v>48824775.050000012</v>
      </c>
      <c r="AH28" s="16"/>
      <c r="AI28" s="3">
        <f>AI12-AI27</f>
        <v>9158424</v>
      </c>
      <c r="AJ28" s="3">
        <f>AJ12-AJ27</f>
        <v>108762062.10000038</v>
      </c>
      <c r="AK28" s="19"/>
      <c r="AL28" s="3">
        <f>AL12-AL27</f>
        <v>-76212712.609999895</v>
      </c>
      <c r="AM28" s="3">
        <f>AM12-AM27</f>
        <v>27632344.450000048</v>
      </c>
      <c r="AN28" s="16"/>
      <c r="AO28" s="3">
        <f>AO12-AO27</f>
        <v>15030930.149999917</v>
      </c>
      <c r="AP28" s="3">
        <f>AP12-AP27</f>
        <v>19523892.039999992</v>
      </c>
      <c r="AQ28" s="16"/>
      <c r="AR28" s="3">
        <f>AR12-AR27</f>
        <v>15574840.330000043</v>
      </c>
      <c r="AS28" s="3">
        <f>AS12-AS27</f>
        <v>42892489.070000023</v>
      </c>
      <c r="AT28" s="16"/>
      <c r="AU28" s="3">
        <f>AU12-AU27</f>
        <v>17046857.619999945</v>
      </c>
      <c r="AV28" s="3">
        <f>AV12-AV27</f>
        <v>22026597.569999963</v>
      </c>
      <c r="AW28" s="16"/>
      <c r="AX28" s="3">
        <f>AX12-AX27</f>
        <v>24758132.710000038</v>
      </c>
      <c r="AY28" s="3">
        <f>AY12-AY27</f>
        <v>62530136.299999952</v>
      </c>
      <c r="AZ28" s="16"/>
      <c r="BA28" s="3">
        <f>BA12-BA27</f>
        <v>-1840386</v>
      </c>
      <c r="BB28" s="3">
        <f>BB12-BB27</f>
        <v>5824925.150000006</v>
      </c>
      <c r="BC28" s="16"/>
      <c r="BD28" s="3">
        <f>BD12-BD27</f>
        <v>-10244291.519999981</v>
      </c>
      <c r="BE28" s="3">
        <f>BE12-BE27</f>
        <v>28930599.870000005</v>
      </c>
      <c r="BF28" s="16"/>
      <c r="BG28" s="3">
        <f>BG12-BG27</f>
        <v>-10530139</v>
      </c>
      <c r="BH28" s="3">
        <f>BH12-BH27</f>
        <v>32752058.219999969</v>
      </c>
      <c r="BI28" s="16"/>
      <c r="BJ28" s="3">
        <f>BJ12-BJ27</f>
        <v>3375741</v>
      </c>
      <c r="BK28" s="3">
        <f>BK12-BK27</f>
        <v>8719850.4499999881</v>
      </c>
      <c r="BL28" s="16"/>
      <c r="BM28" s="3">
        <f>BM12-BM27</f>
        <v>-55198360.600000024</v>
      </c>
      <c r="BN28" s="3">
        <f>BN12-BN27</f>
        <v>39864692.769999981</v>
      </c>
      <c r="BO28" s="16"/>
      <c r="BP28" s="3">
        <f>BP12-BP27</f>
        <v>-33270899.949999928</v>
      </c>
      <c r="BQ28" s="3">
        <f>BQ12-BQ27</f>
        <v>23014117.74000001</v>
      </c>
      <c r="BR28" s="16"/>
      <c r="BS28" s="3">
        <f>BS12-BS27</f>
        <v>-7374235.6000000238</v>
      </c>
      <c r="BT28" s="3">
        <f>BT12-BT27</f>
        <v>5568379.4800000191</v>
      </c>
      <c r="BU28" s="16"/>
      <c r="BV28" s="3">
        <f>BV12-BV27</f>
        <v>-183267197.39000034</v>
      </c>
      <c r="BW28" s="3">
        <f>BW12-BW27</f>
        <v>190838974.33999991</v>
      </c>
      <c r="BX28" s="16"/>
      <c r="BY28" s="3">
        <f>BY12-BY27</f>
        <v>-419638072.59999847</v>
      </c>
      <c r="BZ28" s="3">
        <f>BZ12-BZ27</f>
        <v>329025943.84000111</v>
      </c>
      <c r="CA28" s="16"/>
      <c r="CB28" s="3">
        <f t="shared" si="28"/>
        <v>-989000819.74999869</v>
      </c>
      <c r="CC28" s="3">
        <f>BZ28+BW28+BT28+BQ28+BN28+BK28+BH28+BE28+BB28+AY28+AV28+AS28+AP28+AM28+AJ28+AG28+AD28+AA28+X28+U28+R28+O28+L28+I28+F28+C28</f>
        <v>1589855143.5500011</v>
      </c>
      <c r="CD28" s="19"/>
      <c r="CE28" s="17"/>
      <c r="CF28" s="30"/>
      <c r="CG28" s="30"/>
      <c r="CH28" s="18"/>
      <c r="CI28" s="27"/>
    </row>
    <row r="29" spans="1:87" ht="15.75" hidden="1" x14ac:dyDescent="0.25">
      <c r="A29" s="4" t="s">
        <v>45</v>
      </c>
      <c r="B29" s="1"/>
      <c r="C29" s="1"/>
      <c r="D29" s="12"/>
      <c r="E29" s="1"/>
      <c r="F29" s="1"/>
      <c r="G29" s="12"/>
      <c r="H29" s="1"/>
      <c r="I29" s="1"/>
      <c r="J29" s="12"/>
      <c r="K29" s="1"/>
      <c r="L29" s="1"/>
      <c r="M29" s="12"/>
      <c r="N29" s="1"/>
      <c r="O29" s="1"/>
      <c r="P29" s="12"/>
      <c r="Q29" s="1"/>
      <c r="R29" s="1"/>
      <c r="S29" s="12"/>
      <c r="T29" s="1"/>
      <c r="U29" s="1"/>
      <c r="V29" s="12"/>
      <c r="W29" s="1"/>
      <c r="X29" s="1"/>
      <c r="Y29" s="12"/>
      <c r="Z29" s="1"/>
      <c r="AA29" s="1"/>
      <c r="AB29" s="12"/>
      <c r="AC29" s="1"/>
      <c r="AD29" s="1"/>
      <c r="AE29" s="12"/>
      <c r="AF29" s="1"/>
      <c r="AG29" s="1"/>
      <c r="AH29" s="12"/>
      <c r="AI29" s="1"/>
      <c r="AJ29" s="1"/>
      <c r="AK29" s="11"/>
      <c r="AL29" s="1"/>
      <c r="AM29" s="1"/>
      <c r="AN29" s="12"/>
      <c r="AO29" s="1"/>
      <c r="AP29" s="1"/>
      <c r="AQ29" s="12"/>
      <c r="AR29" s="1"/>
      <c r="AS29" s="1"/>
      <c r="AT29" s="12"/>
      <c r="AU29" s="1"/>
      <c r="AV29" s="1"/>
      <c r="AW29" s="12"/>
      <c r="AX29" s="1"/>
      <c r="AY29" s="1"/>
      <c r="AZ29" s="12"/>
      <c r="BA29" s="1"/>
      <c r="BB29" s="1"/>
      <c r="BC29" s="12"/>
      <c r="BD29" s="1"/>
      <c r="BE29" s="1"/>
      <c r="BF29" s="12"/>
      <c r="BG29" s="1"/>
      <c r="BH29" s="1"/>
      <c r="BI29" s="12"/>
      <c r="BJ29" s="1"/>
      <c r="BK29" s="1"/>
      <c r="BL29" s="12"/>
      <c r="BM29" s="1"/>
      <c r="BN29" s="1"/>
      <c r="BO29" s="12"/>
      <c r="BP29" s="1"/>
      <c r="BQ29" s="1"/>
      <c r="BR29" s="12"/>
      <c r="BS29" s="1"/>
      <c r="BT29" s="1"/>
      <c r="BU29" s="12"/>
      <c r="BV29" s="1"/>
      <c r="BW29" s="1"/>
      <c r="BX29" s="12"/>
      <c r="BY29" s="1"/>
      <c r="BZ29" s="1"/>
      <c r="CA29" s="12"/>
      <c r="CB29" s="1"/>
      <c r="CC29" s="3"/>
      <c r="CD29" s="19"/>
      <c r="CF29" s="23"/>
      <c r="CG29" s="23"/>
      <c r="CH29" s="23"/>
      <c r="CI29" s="23"/>
    </row>
    <row r="30" spans="1:87" ht="15.75" hidden="1" x14ac:dyDescent="0.25">
      <c r="A30" s="7" t="s">
        <v>46</v>
      </c>
      <c r="B30" s="2"/>
      <c r="C30" s="2"/>
      <c r="D30" s="12" t="e">
        <f>SUM(C30/B30)</f>
        <v>#DIV/0!</v>
      </c>
      <c r="E30" s="2"/>
      <c r="F30" s="2"/>
      <c r="G30" s="12" t="e">
        <f>SUM(F30/E30)</f>
        <v>#DIV/0!</v>
      </c>
      <c r="H30" s="2"/>
      <c r="I30" s="2"/>
      <c r="J30" s="12" t="e">
        <f>SUM(I30/H30)</f>
        <v>#DIV/0!</v>
      </c>
      <c r="K30" s="2"/>
      <c r="L30" s="2"/>
      <c r="M30" s="12" t="e">
        <f>SUM(L30/K30)</f>
        <v>#DIV/0!</v>
      </c>
      <c r="N30" s="2"/>
      <c r="O30" s="2"/>
      <c r="P30" s="12" t="e">
        <f>SUM(O30/N30)</f>
        <v>#DIV/0!</v>
      </c>
      <c r="Q30" s="2"/>
      <c r="R30" s="2"/>
      <c r="S30" s="12" t="e">
        <f>SUM(R30/Q30)</f>
        <v>#DIV/0!</v>
      </c>
      <c r="T30" s="2"/>
      <c r="U30" s="2"/>
      <c r="V30" s="12" t="e">
        <f>SUM(U30/T30)</f>
        <v>#DIV/0!</v>
      </c>
      <c r="W30" s="2"/>
      <c r="X30" s="2"/>
      <c r="Y30" s="12" t="e">
        <f>SUM(X30/W30)</f>
        <v>#DIV/0!</v>
      </c>
      <c r="Z30" s="2"/>
      <c r="AA30" s="2"/>
      <c r="AB30" s="12" t="e">
        <f>SUM(AA30/Z30)</f>
        <v>#DIV/0!</v>
      </c>
      <c r="AC30" s="2"/>
      <c r="AD30" s="2"/>
      <c r="AE30" s="12" t="e">
        <f>SUM(AD30/AC30)</f>
        <v>#DIV/0!</v>
      </c>
      <c r="AF30" s="2"/>
      <c r="AG30" s="2"/>
      <c r="AH30" s="12" t="e">
        <f>SUM(AG30/AF30)</f>
        <v>#DIV/0!</v>
      </c>
      <c r="AI30" s="2"/>
      <c r="AJ30" s="2"/>
      <c r="AK30" s="11" t="e">
        <f>SUM(AJ30/AI30)</f>
        <v>#DIV/0!</v>
      </c>
      <c r="AL30" s="2"/>
      <c r="AM30" s="2"/>
      <c r="AN30" s="12" t="e">
        <f>SUM(AM30/AL30)</f>
        <v>#DIV/0!</v>
      </c>
      <c r="AO30" s="2"/>
      <c r="AP30" s="2"/>
      <c r="AQ30" s="12" t="e">
        <f>SUM(AP30/AO30)</f>
        <v>#DIV/0!</v>
      </c>
      <c r="AR30" s="2"/>
      <c r="AS30" s="2"/>
      <c r="AT30" s="12" t="e">
        <f>SUM(AS30/AR30)</f>
        <v>#DIV/0!</v>
      </c>
      <c r="AU30" s="2"/>
      <c r="AV30" s="2"/>
      <c r="AW30" s="12" t="e">
        <f>SUM(AV30/AU30)</f>
        <v>#DIV/0!</v>
      </c>
      <c r="AX30" s="2"/>
      <c r="AY30" s="2"/>
      <c r="AZ30" s="12" t="e">
        <f>SUM(AY30/AX30)</f>
        <v>#DIV/0!</v>
      </c>
      <c r="BA30" s="2"/>
      <c r="BB30" s="2"/>
      <c r="BC30" s="12" t="e">
        <f>SUM(BB30/BA30)</f>
        <v>#DIV/0!</v>
      </c>
      <c r="BD30" s="2"/>
      <c r="BE30" s="2"/>
      <c r="BF30" s="12" t="e">
        <f>SUM(BE30/BD30)</f>
        <v>#DIV/0!</v>
      </c>
      <c r="BG30" s="2"/>
      <c r="BH30" s="2"/>
      <c r="BI30" s="12" t="e">
        <f>SUM(BH30/BG30)</f>
        <v>#DIV/0!</v>
      </c>
      <c r="BJ30" s="2"/>
      <c r="BK30" s="2"/>
      <c r="BL30" s="12" t="e">
        <f>SUM(BK30/BJ30)</f>
        <v>#DIV/0!</v>
      </c>
      <c r="BM30" s="2"/>
      <c r="BN30" s="2"/>
      <c r="BO30" s="12" t="e">
        <f>SUM(BN30/BM30)</f>
        <v>#DIV/0!</v>
      </c>
      <c r="BP30" s="2"/>
      <c r="BQ30" s="2"/>
      <c r="BR30" s="12" t="e">
        <f>SUM(BQ30/BP30)</f>
        <v>#DIV/0!</v>
      </c>
      <c r="BS30" s="2"/>
      <c r="BT30" s="2"/>
      <c r="BU30" s="12" t="e">
        <f>SUM(BT30/BS30)</f>
        <v>#DIV/0!</v>
      </c>
      <c r="BV30" s="2"/>
      <c r="BW30" s="2"/>
      <c r="BX30" s="12" t="e">
        <f>SUM(BW30/BV30)</f>
        <v>#DIV/0!</v>
      </c>
      <c r="BY30" s="2"/>
      <c r="BZ30" s="2"/>
      <c r="CA30" s="12" t="e">
        <f>SUM(BZ30/BY30)</f>
        <v>#DIV/0!</v>
      </c>
      <c r="CB30" s="1">
        <f>BY30+BV30+BS30+BP30+BM30+BJ30+BG30+BD30+BA30+AX30+AU30+AR30+AO30+AL30+AI30+AF30+AC30+Z30+W30+T30+Q30+N30+K30+H30+E30+B30</f>
        <v>0</v>
      </c>
      <c r="CC30" s="3">
        <f>BZ30+BW30+BT30+BQ30+BN30+BK30+BH30+BE30+BB30+AY30+AV30+AS30+AP30+AM30+AJ30+AG30+AD30+AA30+X30+U30+R30+O30+L30+I30+F30+C30</f>
        <v>0</v>
      </c>
      <c r="CD30" s="19" t="e">
        <f>SUM(CC30/CB30)</f>
        <v>#DIV/0!</v>
      </c>
      <c r="CF30" s="23"/>
      <c r="CG30" s="23"/>
      <c r="CH30" s="23"/>
      <c r="CI30" s="23"/>
    </row>
    <row r="31" spans="1:87" ht="16.5" hidden="1" thickBot="1" x14ac:dyDescent="0.3">
      <c r="A31" s="7" t="s">
        <v>47</v>
      </c>
      <c r="B31" s="37"/>
      <c r="C31" s="24"/>
      <c r="D31" s="12" t="e">
        <f>SUM(C31/B31)</f>
        <v>#DIV/0!</v>
      </c>
      <c r="E31" s="24"/>
      <c r="F31" s="24"/>
      <c r="G31" s="12" t="e">
        <f>SUM(F31/E31)</f>
        <v>#DIV/0!</v>
      </c>
      <c r="H31" s="24"/>
      <c r="I31" s="24"/>
      <c r="J31" s="12" t="e">
        <f>SUM(I31/H31)</f>
        <v>#DIV/0!</v>
      </c>
      <c r="K31" s="24"/>
      <c r="L31" s="24"/>
      <c r="M31" s="12" t="e">
        <f>SUM(L31/K31)</f>
        <v>#DIV/0!</v>
      </c>
      <c r="N31" s="24"/>
      <c r="O31" s="24"/>
      <c r="P31" s="12" t="e">
        <f>SUM(O31/N31)</f>
        <v>#DIV/0!</v>
      </c>
      <c r="Q31" s="24"/>
      <c r="R31" s="24"/>
      <c r="S31" s="12" t="e">
        <f>SUM(R31/Q31)</f>
        <v>#DIV/0!</v>
      </c>
      <c r="T31" s="24"/>
      <c r="U31" s="24"/>
      <c r="V31" s="12" t="e">
        <f>SUM(U31/T31)</f>
        <v>#DIV/0!</v>
      </c>
      <c r="W31" s="24"/>
      <c r="X31" s="24"/>
      <c r="Y31" s="12" t="e">
        <f>SUM(X31/W31)</f>
        <v>#DIV/0!</v>
      </c>
      <c r="Z31" s="24"/>
      <c r="AA31" s="24"/>
      <c r="AB31" s="12" t="e">
        <f>SUM(AA31/Z31)</f>
        <v>#DIV/0!</v>
      </c>
      <c r="AC31" s="24"/>
      <c r="AD31" s="24"/>
      <c r="AE31" s="12" t="e">
        <f>SUM(AD31/AC31)</f>
        <v>#DIV/0!</v>
      </c>
      <c r="AF31" s="38"/>
      <c r="AG31" s="38"/>
      <c r="AH31" s="12" t="e">
        <f>SUM(AG31/AF31)</f>
        <v>#DIV/0!</v>
      </c>
      <c r="AI31" s="24"/>
      <c r="AJ31" s="24"/>
      <c r="AK31" s="11" t="e">
        <f>SUM(AJ31/AI31)</f>
        <v>#DIV/0!</v>
      </c>
      <c r="AL31" s="24"/>
      <c r="AM31" s="24"/>
      <c r="AN31" s="12" t="e">
        <f>SUM(AM31/AL31)</f>
        <v>#DIV/0!</v>
      </c>
      <c r="AO31" s="24"/>
      <c r="AP31" s="24"/>
      <c r="AQ31" s="12" t="e">
        <f>SUM(AP31/AO31)</f>
        <v>#DIV/0!</v>
      </c>
      <c r="AR31" s="24"/>
      <c r="AS31" s="24"/>
      <c r="AT31" s="12" t="e">
        <f>SUM(AS31/AR31)</f>
        <v>#DIV/0!</v>
      </c>
      <c r="AU31" s="24"/>
      <c r="AV31" s="24"/>
      <c r="AW31" s="12" t="e">
        <f>SUM(AV31/AU31)</f>
        <v>#DIV/0!</v>
      </c>
      <c r="AX31" s="24"/>
      <c r="AY31" s="24"/>
      <c r="AZ31" s="12" t="e">
        <f>SUM(AY31/AX31)</f>
        <v>#DIV/0!</v>
      </c>
      <c r="BA31" s="24"/>
      <c r="BB31" s="24"/>
      <c r="BC31" s="12" t="e">
        <f>SUM(BB31/BA31)</f>
        <v>#DIV/0!</v>
      </c>
      <c r="BD31" s="24"/>
      <c r="BE31" s="24"/>
      <c r="BF31" s="12" t="e">
        <f>SUM(BE31/BD31)</f>
        <v>#DIV/0!</v>
      </c>
      <c r="BG31" s="24"/>
      <c r="BH31" s="24"/>
      <c r="BI31" s="12" t="e">
        <f>SUM(BH31/BG31)</f>
        <v>#DIV/0!</v>
      </c>
      <c r="BJ31" s="24"/>
      <c r="BK31" s="24"/>
      <c r="BL31" s="12" t="e">
        <f>SUM(BK31/BJ31)</f>
        <v>#DIV/0!</v>
      </c>
      <c r="BM31" s="24"/>
      <c r="BN31" s="24"/>
      <c r="BO31" s="12" t="e">
        <f>SUM(BN31/BM31)</f>
        <v>#DIV/0!</v>
      </c>
      <c r="BP31" s="24"/>
      <c r="BQ31" s="24"/>
      <c r="BR31" s="12" t="e">
        <f>SUM(BQ31/BP31)</f>
        <v>#DIV/0!</v>
      </c>
      <c r="BS31" s="24"/>
      <c r="BT31" s="24"/>
      <c r="BU31" s="12" t="e">
        <f>SUM(BT31/BS31)</f>
        <v>#DIV/0!</v>
      </c>
      <c r="BV31" s="24"/>
      <c r="BW31" s="24"/>
      <c r="BX31" s="12" t="e">
        <f>SUM(BW31/BV31)</f>
        <v>#DIV/0!</v>
      </c>
      <c r="BY31" s="24"/>
      <c r="BZ31" s="24"/>
      <c r="CA31" s="12" t="e">
        <f>SUM(BZ31/BY31)</f>
        <v>#DIV/0!</v>
      </c>
      <c r="CB31" s="3">
        <f>BY31+BV31+BS31+BP31+BM31+BJ31+BG31+BD31+BA31+AX31+AU31+AR31+AO31+AL31+AI31+AF31+AC31+Z31+W31+T31+Q31+N31+K31+H31+E31+B31</f>
        <v>0</v>
      </c>
      <c r="CC31" s="3">
        <f>BZ31+BW31+BT31+BQ31+BN31+BK31+BH31+BE31+BB31+AY31+AV31+AS31+AP31+AM31+AJ31+AG31+AD31+AA31+X31+U31+R31+O31+L31+I31+F31+C31</f>
        <v>0</v>
      </c>
      <c r="CD31" s="19" t="e">
        <f>SUM(CC31/CB31)</f>
        <v>#DIV/0!</v>
      </c>
      <c r="CF31" s="27"/>
      <c r="CG31" s="27"/>
      <c r="CH31" s="23"/>
      <c r="CI31" s="23"/>
    </row>
    <row r="32" spans="1:87" ht="32.25" hidden="1" thickBot="1" x14ac:dyDescent="0.3">
      <c r="A32" s="7" t="s">
        <v>48</v>
      </c>
      <c r="B32" s="37">
        <f>(B31+B30)/B27*100</f>
        <v>0</v>
      </c>
      <c r="C32" s="24">
        <f>(C31+C30)/C27*100</f>
        <v>0</v>
      </c>
      <c r="D32" s="12"/>
      <c r="E32" s="24">
        <f>(E31+E30)/E27*100</f>
        <v>0</v>
      </c>
      <c r="F32" s="24">
        <f>(F31+F30)/F27*100</f>
        <v>0</v>
      </c>
      <c r="G32" s="12"/>
      <c r="H32" s="24">
        <f>(H31+H30)/H27*100</f>
        <v>0</v>
      </c>
      <c r="I32" s="24">
        <f>(I31+I30)/I27*100</f>
        <v>0</v>
      </c>
      <c r="J32" s="12"/>
      <c r="K32" s="24">
        <f>(K31+K30)/K27*100</f>
        <v>0</v>
      </c>
      <c r="L32" s="24">
        <f>(L31+L30)/L27*100</f>
        <v>0</v>
      </c>
      <c r="M32" s="12"/>
      <c r="N32" s="24">
        <f>(N31+N30)/N27*100</f>
        <v>0</v>
      </c>
      <c r="O32" s="24">
        <f>(O31+O30)/O27*100</f>
        <v>0</v>
      </c>
      <c r="P32" s="12"/>
      <c r="Q32" s="24">
        <f>(Q31+Q30)/Q27*100</f>
        <v>0</v>
      </c>
      <c r="R32" s="24">
        <f>(R31+R30)/R27*100</f>
        <v>0</v>
      </c>
      <c r="S32" s="12"/>
      <c r="T32" s="24">
        <f>(T31+T30)/T27*100</f>
        <v>0</v>
      </c>
      <c r="U32" s="24">
        <f>(U31+U30)/U27*100</f>
        <v>0</v>
      </c>
      <c r="V32" s="12"/>
      <c r="W32" s="24">
        <f>(W31+W30)/W27*100</f>
        <v>0</v>
      </c>
      <c r="X32" s="24">
        <f>(X31+X30)/X27*100</f>
        <v>0</v>
      </c>
      <c r="Y32" s="12"/>
      <c r="Z32" s="24">
        <f>(Z31+Z30)/Z27*100</f>
        <v>0</v>
      </c>
      <c r="AA32" s="24">
        <f>(AA31+AA30)/AA27*100</f>
        <v>0</v>
      </c>
      <c r="AB32" s="12"/>
      <c r="AC32" s="24">
        <f>(AC31+AC30)/AC27*100</f>
        <v>0</v>
      </c>
      <c r="AD32" s="24">
        <f>(AD31+AD30)/AD27*100</f>
        <v>0</v>
      </c>
      <c r="AE32" s="12"/>
      <c r="AF32" s="24">
        <f>(AF31+AF30)/AF27*100</f>
        <v>0</v>
      </c>
      <c r="AG32" s="24">
        <f>(AG31+AG30)/AG27*100</f>
        <v>0</v>
      </c>
      <c r="AH32" s="12"/>
      <c r="AI32" s="24">
        <f>(AI31+AI30)/AI27*100</f>
        <v>0</v>
      </c>
      <c r="AJ32" s="24">
        <f>(AJ31+AJ30)/AJ27*100</f>
        <v>0</v>
      </c>
      <c r="AK32" s="11"/>
      <c r="AL32" s="24">
        <f>(AL31+AL30)/AL27*100</f>
        <v>0</v>
      </c>
      <c r="AM32" s="24">
        <f>(AM31+AM30)/AM27*100</f>
        <v>0</v>
      </c>
      <c r="AN32" s="12"/>
      <c r="AO32" s="24">
        <f>(AO31+AO30)/AO27*100</f>
        <v>0</v>
      </c>
      <c r="AP32" s="24">
        <f>(AP31+AP30)/AP27*100</f>
        <v>0</v>
      </c>
      <c r="AQ32" s="12"/>
      <c r="AR32" s="24">
        <f>(AR31+AR30)/AR27*100</f>
        <v>0</v>
      </c>
      <c r="AS32" s="24">
        <f>(AS31+AS30)/AS27*100</f>
        <v>0</v>
      </c>
      <c r="AT32" s="12"/>
      <c r="AU32" s="24">
        <f>(AU31+AU30)/AU27*100</f>
        <v>0</v>
      </c>
      <c r="AV32" s="24">
        <f>(AV31+AV30)/AV27*100</f>
        <v>0</v>
      </c>
      <c r="AW32" s="12"/>
      <c r="AX32" s="24">
        <f>(AX31+AX30)/AX27*100</f>
        <v>0</v>
      </c>
      <c r="AY32" s="24">
        <f>(AY31+AY30)/AY27*100</f>
        <v>0</v>
      </c>
      <c r="AZ32" s="12"/>
      <c r="BA32" s="24">
        <f>(BA31+BA30)/BA27*100</f>
        <v>0</v>
      </c>
      <c r="BB32" s="24">
        <f>(BB31+BB30)/BB27*100</f>
        <v>0</v>
      </c>
      <c r="BC32" s="12"/>
      <c r="BD32" s="24">
        <f>(BD31+BD30)/BD27*100</f>
        <v>0</v>
      </c>
      <c r="BE32" s="24">
        <f>(BE31+BE30)/BE27*100</f>
        <v>0</v>
      </c>
      <c r="BF32" s="12" t="e">
        <f>SUM(BE32/BD32)</f>
        <v>#DIV/0!</v>
      </c>
      <c r="BG32" s="24">
        <f>(BG31+BG30)/BG27*100</f>
        <v>0</v>
      </c>
      <c r="BH32" s="24">
        <f>(BH31+BH30)/BH27*100</f>
        <v>0</v>
      </c>
      <c r="BI32" s="12"/>
      <c r="BJ32" s="24">
        <f>(BJ31+BJ30)/BJ27*100</f>
        <v>0</v>
      </c>
      <c r="BK32" s="24">
        <f>(BK31+BK30)/BK27*100</f>
        <v>0</v>
      </c>
      <c r="BL32" s="12"/>
      <c r="BM32" s="24">
        <f>(BM31+BM30)/BM27*100</f>
        <v>0</v>
      </c>
      <c r="BN32" s="24">
        <f>(BN31+BN30)/BN27*100</f>
        <v>0</v>
      </c>
      <c r="BO32" s="12"/>
      <c r="BP32" s="24">
        <f>(BP31+BP30)/BP27*100</f>
        <v>0</v>
      </c>
      <c r="BQ32" s="24">
        <f>(BQ31+BQ30)/BQ27*100</f>
        <v>0</v>
      </c>
      <c r="BR32" s="12"/>
      <c r="BS32" s="38">
        <f>(BS31+BS30)/BS27*100</f>
        <v>0</v>
      </c>
      <c r="BT32" s="38">
        <f>(BT31+BT30)/BT27*100</f>
        <v>0</v>
      </c>
      <c r="BU32" s="12"/>
      <c r="BV32" s="24">
        <f>(BV31+BV30)/BV27*100</f>
        <v>0</v>
      </c>
      <c r="BW32" s="24">
        <f>(BW31+BW30)/BW27*100</f>
        <v>0</v>
      </c>
      <c r="BX32" s="12"/>
      <c r="BY32" s="24">
        <f>(BY31+BY30)/BY27*100</f>
        <v>0</v>
      </c>
      <c r="BZ32" s="24">
        <f>(BZ31+BZ30)/BZ27*100</f>
        <v>0</v>
      </c>
      <c r="CA32" s="12"/>
      <c r="CB32" s="3">
        <f>(CB31+CB30)/CB27*100</f>
        <v>0</v>
      </c>
      <c r="CC32" s="3">
        <f>(CC31+CC30)/CC27*100</f>
        <v>0</v>
      </c>
      <c r="CD32" s="19"/>
      <c r="CF32" s="27"/>
      <c r="CG32" s="27"/>
      <c r="CH32" s="23"/>
      <c r="CI32" s="23"/>
    </row>
    <row r="33" spans="1:87" ht="15.75" hidden="1" x14ac:dyDescent="0.25">
      <c r="A33" s="8"/>
      <c r="B33" s="2"/>
      <c r="C33" s="2"/>
      <c r="D33" s="12"/>
      <c r="E33" s="2"/>
      <c r="F33" s="2"/>
      <c r="G33" s="12"/>
      <c r="H33" s="2"/>
      <c r="I33" s="2"/>
      <c r="J33" s="12"/>
      <c r="K33" s="2"/>
      <c r="L33" s="2"/>
      <c r="M33" s="12"/>
      <c r="N33" s="2"/>
      <c r="O33" s="2"/>
      <c r="P33" s="12"/>
      <c r="Q33" s="9"/>
      <c r="R33" s="2"/>
      <c r="S33" s="12"/>
      <c r="T33" s="2"/>
      <c r="U33" s="10"/>
      <c r="V33" s="12"/>
      <c r="W33" s="2"/>
      <c r="X33" s="2"/>
      <c r="Y33" s="2"/>
      <c r="Z33" s="2"/>
      <c r="AA33" s="2"/>
      <c r="AB33" s="12"/>
      <c r="AC33" s="2"/>
      <c r="AD33" s="2"/>
      <c r="AE33" s="12"/>
      <c r="AF33" s="2"/>
      <c r="AG33" s="2"/>
      <c r="AH33" s="12"/>
      <c r="AI33" s="2"/>
      <c r="AJ33" s="2"/>
      <c r="AK33" s="11"/>
      <c r="AL33" s="2"/>
      <c r="AM33" s="2"/>
      <c r="AN33" s="12"/>
      <c r="AO33" s="2"/>
      <c r="AP33" s="2"/>
      <c r="AQ33" s="12"/>
      <c r="AR33" s="2"/>
      <c r="AS33" s="2"/>
      <c r="AT33" s="12"/>
      <c r="AU33" s="2"/>
      <c r="AV33" s="2"/>
      <c r="AW33" s="12"/>
      <c r="AX33" s="2"/>
      <c r="AY33" s="2"/>
      <c r="AZ33" s="12"/>
      <c r="BA33" s="2"/>
      <c r="BB33" s="2"/>
      <c r="BC33" s="12"/>
      <c r="BD33" s="2"/>
      <c r="BE33" s="2"/>
      <c r="BF33" s="12"/>
      <c r="BG33" s="2"/>
      <c r="BH33" s="2"/>
      <c r="BI33" s="12"/>
      <c r="BJ33" s="2"/>
      <c r="BK33" s="2"/>
      <c r="BL33" s="12"/>
      <c r="BM33" s="2"/>
      <c r="BN33" s="2"/>
      <c r="BO33" s="12"/>
      <c r="BP33" s="2"/>
      <c r="BQ33" s="2"/>
      <c r="BR33" s="12"/>
      <c r="BS33" s="2"/>
      <c r="BT33" s="2"/>
      <c r="BU33" s="12"/>
      <c r="BV33" s="2"/>
      <c r="BW33" s="2"/>
      <c r="BX33" s="12"/>
      <c r="BY33" s="2"/>
      <c r="BZ33" s="2"/>
      <c r="CA33" s="12"/>
      <c r="CB33" s="2"/>
      <c r="CC33" s="3"/>
      <c r="CD33" s="19"/>
      <c r="CF33" s="23"/>
      <c r="CG33" s="23"/>
      <c r="CH33" s="23"/>
      <c r="CI33" s="23"/>
    </row>
    <row r="34" spans="1:87" x14ac:dyDescent="0.2">
      <c r="R34" s="34"/>
      <c r="S34" s="39"/>
      <c r="T34" s="34"/>
      <c r="AY34" s="34"/>
      <c r="AZ34" s="15"/>
      <c r="BE34" s="34"/>
      <c r="BF34" s="15"/>
      <c r="BG34" s="34"/>
      <c r="CF34" s="23"/>
      <c r="CG34" s="23"/>
      <c r="CH34" s="23"/>
      <c r="CI34" s="23"/>
    </row>
    <row r="35" spans="1:87" x14ac:dyDescent="0.2">
      <c r="B35" s="41"/>
      <c r="C35" s="41"/>
      <c r="E35" s="41"/>
      <c r="F35" s="41"/>
      <c r="H35" s="41"/>
      <c r="I35" s="41"/>
      <c r="K35" s="41"/>
      <c r="L35" s="41"/>
      <c r="N35" s="41"/>
      <c r="O35" s="41"/>
      <c r="Q35" s="41"/>
      <c r="R35" s="41"/>
      <c r="T35" s="41"/>
      <c r="U35" s="41"/>
      <c r="W35" s="41"/>
      <c r="X35" s="41"/>
      <c r="Z35" s="41"/>
      <c r="AA35" s="41"/>
      <c r="AC35" s="41"/>
      <c r="AD35" s="41"/>
      <c r="AF35" s="41"/>
      <c r="AG35" s="41"/>
      <c r="AI35" s="41"/>
      <c r="AJ35" s="41"/>
      <c r="AL35" s="41"/>
      <c r="AM35" s="41"/>
      <c r="AO35" s="41"/>
      <c r="AP35" s="41"/>
      <c r="AR35" s="41"/>
      <c r="AS35" s="41"/>
      <c r="AU35" s="41"/>
      <c r="AV35" s="41"/>
      <c r="AX35" s="41"/>
      <c r="AY35" s="41"/>
      <c r="AZ35" s="34"/>
      <c r="BA35" s="41"/>
      <c r="BB35" s="41"/>
      <c r="BD35" s="41"/>
      <c r="BE35" s="42"/>
      <c r="BF35" s="15"/>
      <c r="BG35" s="42"/>
      <c r="BH35" s="41"/>
      <c r="BJ35" s="41"/>
      <c r="BK35" s="41"/>
      <c r="BM35" s="41"/>
      <c r="BN35" s="41"/>
      <c r="BP35" s="41"/>
      <c r="BQ35" s="41"/>
      <c r="BS35" s="41"/>
      <c r="BT35" s="41"/>
      <c r="BV35" s="41"/>
      <c r="BW35" s="41"/>
      <c r="BY35" s="41"/>
      <c r="BZ35" s="41"/>
      <c r="CB35" s="41"/>
      <c r="CC35" s="41"/>
      <c r="CF35" s="23"/>
      <c r="CG35" s="23"/>
      <c r="CH35" s="23"/>
      <c r="CI35" s="23"/>
    </row>
    <row r="36" spans="1:87" x14ac:dyDescent="0.2">
      <c r="BE36" s="34"/>
      <c r="BF36" s="15"/>
      <c r="BG36" s="34"/>
      <c r="CF36" s="23"/>
      <c r="CG36" s="23"/>
      <c r="CH36" s="23"/>
      <c r="CI36" s="23"/>
    </row>
    <row r="37" spans="1:87" x14ac:dyDescent="0.2">
      <c r="BD37" s="41"/>
      <c r="BE37" s="42"/>
      <c r="BF37" s="15"/>
      <c r="BG37" s="34"/>
    </row>
    <row r="38" spans="1:87" x14ac:dyDescent="0.2">
      <c r="BE38" s="34"/>
      <c r="BF38" s="34"/>
      <c r="BG38" s="34"/>
    </row>
    <row r="39" spans="1:87" x14ac:dyDescent="0.2">
      <c r="BE39" s="34"/>
      <c r="BF39" s="34"/>
      <c r="BG39" s="34"/>
    </row>
  </sheetData>
  <mergeCells count="110">
    <mergeCell ref="CD4:CD5"/>
    <mergeCell ref="BS4:BS5"/>
    <mergeCell ref="BT4:BT5"/>
    <mergeCell ref="BU4:BU5"/>
    <mergeCell ref="BV4:BV5"/>
    <mergeCell ref="BW4:BW5"/>
    <mergeCell ref="BX4:BX5"/>
    <mergeCell ref="CA4:CA5"/>
    <mergeCell ref="CB4:CB5"/>
    <mergeCell ref="BY4:BY5"/>
    <mergeCell ref="BI4:BI5"/>
    <mergeCell ref="BJ4:BJ5"/>
    <mergeCell ref="BM4:BM5"/>
    <mergeCell ref="CC4:CC5"/>
    <mergeCell ref="BN4:BN5"/>
    <mergeCell ref="BK4:BK5"/>
    <mergeCell ref="BL4:BL5"/>
    <mergeCell ref="BZ4:BZ5"/>
    <mergeCell ref="BQ4:BQ5"/>
    <mergeCell ref="BR4:BR5"/>
    <mergeCell ref="BO4:BO5"/>
    <mergeCell ref="BP4:BP5"/>
    <mergeCell ref="BF4:BF5"/>
    <mergeCell ref="BH4:BH5"/>
    <mergeCell ref="AU4:AU5"/>
    <mergeCell ref="AV4:AV5"/>
    <mergeCell ref="BB4:BB5"/>
    <mergeCell ref="BC4:BC5"/>
    <mergeCell ref="BD4:BD5"/>
    <mergeCell ref="BE4:BE5"/>
    <mergeCell ref="AO4:AO5"/>
    <mergeCell ref="AP4:AP5"/>
    <mergeCell ref="AQ4:AQ5"/>
    <mergeCell ref="AM4:AM5"/>
    <mergeCell ref="AF4:AF5"/>
    <mergeCell ref="AJ4:AJ5"/>
    <mergeCell ref="AK4:AK5"/>
    <mergeCell ref="O4:O5"/>
    <mergeCell ref="P4:P5"/>
    <mergeCell ref="AC4:AC5"/>
    <mergeCell ref="AA4:AA5"/>
    <mergeCell ref="AB4:AB5"/>
    <mergeCell ref="U4:U5"/>
    <mergeCell ref="V4:V5"/>
    <mergeCell ref="K4:K5"/>
    <mergeCell ref="L4:L5"/>
    <mergeCell ref="M4:M5"/>
    <mergeCell ref="N4:N5"/>
    <mergeCell ref="W4:W5"/>
    <mergeCell ref="X4:X5"/>
    <mergeCell ref="Y4:Y5"/>
    <mergeCell ref="Z4:Z5"/>
    <mergeCell ref="AG4:AG5"/>
    <mergeCell ref="AC3:AE3"/>
    <mergeCell ref="Q4:Q5"/>
    <mergeCell ref="R4:R5"/>
    <mergeCell ref="S4:S5"/>
    <mergeCell ref="T4:T5"/>
    <mergeCell ref="T3:V3"/>
    <mergeCell ref="W3:Y3"/>
    <mergeCell ref="AD4:AD5"/>
    <mergeCell ref="AE4:AE5"/>
    <mergeCell ref="H4:H5"/>
    <mergeCell ref="N3:P3"/>
    <mergeCell ref="Q3:S3"/>
    <mergeCell ref="AZ4:AZ5"/>
    <mergeCell ref="AS4:AS5"/>
    <mergeCell ref="AT4:AT5"/>
    <mergeCell ref="CB3:CD3"/>
    <mergeCell ref="I4:I5"/>
    <mergeCell ref="J4:J5"/>
    <mergeCell ref="BY3:CA3"/>
    <mergeCell ref="AR3:AT3"/>
    <mergeCell ref="AU3:AW3"/>
    <mergeCell ref="AX3:AZ3"/>
    <mergeCell ref="BJ3:BL3"/>
    <mergeCell ref="BM3:BO3"/>
    <mergeCell ref="AL4:AL5"/>
    <mergeCell ref="AR4:AR5"/>
    <mergeCell ref="AW4:AW5"/>
    <mergeCell ref="AX4:AX5"/>
    <mergeCell ref="BG4:BG5"/>
    <mergeCell ref="BA4:BA5"/>
    <mergeCell ref="AN4:AN5"/>
    <mergeCell ref="AY4:AY5"/>
    <mergeCell ref="Z3:AB3"/>
    <mergeCell ref="B4:B5"/>
    <mergeCell ref="C4:C5"/>
    <mergeCell ref="D4:D5"/>
    <mergeCell ref="E4:E5"/>
    <mergeCell ref="B2:CD2"/>
    <mergeCell ref="A3:A5"/>
    <mergeCell ref="B3:D3"/>
    <mergeCell ref="E3:G3"/>
    <mergeCell ref="H3:J3"/>
    <mergeCell ref="K3:M3"/>
    <mergeCell ref="BV3:BX3"/>
    <mergeCell ref="AL3:AN3"/>
    <mergeCell ref="AO3:AQ3"/>
    <mergeCell ref="BS3:BU3"/>
    <mergeCell ref="BP3:BR3"/>
    <mergeCell ref="AH4:AH5"/>
    <mergeCell ref="AI4:AI5"/>
    <mergeCell ref="AF3:AH3"/>
    <mergeCell ref="AI3:AK3"/>
    <mergeCell ref="BA3:BC3"/>
    <mergeCell ref="BD3:BF3"/>
    <mergeCell ref="BG3:BI3"/>
    <mergeCell ref="F4:F5"/>
    <mergeCell ref="G4:G5"/>
  </mergeCells>
  <phoneticPr fontId="7" type="noConversion"/>
  <pageMargins left="0.2" right="0.25" top="0.55118110236220474" bottom="0.98425196850393704" header="0.39370078740157483" footer="0.51181102362204722"/>
  <pageSetup paperSize="9" scale="75" orientation="landscape" r:id="rId1"/>
  <headerFooter alignWithMargins="0"/>
  <colBreaks count="3" manualBreakCount="3">
    <brk id="49" max="1048575" man="1"/>
    <brk id="61" max="1048575" man="1"/>
    <brk id="73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</sheetPr>
  <dimension ref="A2:CI39"/>
  <sheetViews>
    <sheetView zoomScale="85" zoomScaleNormal="85" workbookViewId="0">
      <pane xSplit="1" ySplit="5" topLeftCell="B6" activePane="bottomRight" state="frozen"/>
      <selection pane="topRight" activeCell="B1" sqref="B1"/>
      <selection pane="bottomLeft" activeCell="A5" sqref="A5"/>
      <selection pane="bottomRight" activeCell="CE19" sqref="CE19"/>
    </sheetView>
  </sheetViews>
  <sheetFormatPr defaultColWidth="8.85546875" defaultRowHeight="12.75" x14ac:dyDescent="0.2"/>
  <cols>
    <col min="1" max="1" width="53.42578125" style="22" customWidth="1"/>
    <col min="2" max="2" width="16.28515625" style="22" customWidth="1"/>
    <col min="3" max="3" width="15.7109375" style="22" customWidth="1"/>
    <col min="4" max="4" width="8.5703125" style="22" customWidth="1"/>
    <col min="5" max="6" width="16.28515625" style="22" customWidth="1"/>
    <col min="7" max="7" width="9.42578125" style="22" customWidth="1"/>
    <col min="8" max="8" width="16.85546875" style="22" customWidth="1"/>
    <col min="9" max="9" width="16.28515625" style="22" customWidth="1"/>
    <col min="10" max="10" width="9.28515625" style="22" customWidth="1"/>
    <col min="11" max="11" width="16.5703125" style="22" customWidth="1"/>
    <col min="12" max="12" width="16" style="22" customWidth="1"/>
    <col min="13" max="13" width="10.42578125" style="22" customWidth="1"/>
    <col min="14" max="14" width="15.85546875" style="22" customWidth="1"/>
    <col min="15" max="15" width="15.5703125" style="22" customWidth="1"/>
    <col min="16" max="16" width="9.42578125" style="22" customWidth="1"/>
    <col min="17" max="17" width="15.28515625" style="22" customWidth="1"/>
    <col min="18" max="18" width="14.85546875" style="22" customWidth="1"/>
    <col min="19" max="19" width="10.28515625" style="22" customWidth="1"/>
    <col min="20" max="20" width="16.140625" style="22" customWidth="1"/>
    <col min="21" max="21" width="15.28515625" style="22" customWidth="1"/>
    <col min="22" max="22" width="9.5703125" style="22" customWidth="1"/>
    <col min="23" max="23" width="16.5703125" style="22" customWidth="1"/>
    <col min="24" max="24" width="14.7109375" style="22" customWidth="1"/>
    <col min="25" max="25" width="9.42578125" style="22" customWidth="1"/>
    <col min="26" max="27" width="16.42578125" style="22" customWidth="1"/>
    <col min="28" max="28" width="9.28515625" style="22" customWidth="1"/>
    <col min="29" max="29" width="16.85546875" style="22" customWidth="1"/>
    <col min="30" max="30" width="17.28515625" style="22" customWidth="1"/>
    <col min="31" max="31" width="9.5703125" style="22" customWidth="1"/>
    <col min="32" max="32" width="16.140625" style="22" customWidth="1"/>
    <col min="33" max="33" width="16.28515625" style="22" customWidth="1"/>
    <col min="34" max="34" width="9.28515625" style="22" customWidth="1"/>
    <col min="35" max="35" width="16.42578125" style="22" customWidth="1"/>
    <col min="36" max="36" width="15.7109375" style="22" customWidth="1"/>
    <col min="37" max="37" width="9.85546875" style="22" customWidth="1"/>
    <col min="38" max="38" width="17.140625" style="22" customWidth="1"/>
    <col min="39" max="39" width="17" style="22" customWidth="1"/>
    <col min="40" max="40" width="8.85546875" style="22"/>
    <col min="41" max="41" width="15.28515625" style="22" customWidth="1"/>
    <col min="42" max="42" width="15.7109375" style="22" customWidth="1"/>
    <col min="43" max="43" width="9.28515625" style="22" customWidth="1"/>
    <col min="44" max="44" width="16.28515625" style="22" customWidth="1"/>
    <col min="45" max="45" width="15.85546875" style="22" customWidth="1"/>
    <col min="46" max="46" width="9.5703125" style="22" customWidth="1"/>
    <col min="47" max="47" width="15.5703125" style="22" customWidth="1"/>
    <col min="48" max="48" width="15.140625" style="22" customWidth="1"/>
    <col min="49" max="49" width="10.42578125" style="22" customWidth="1"/>
    <col min="50" max="50" width="15.5703125" style="22" customWidth="1"/>
    <col min="51" max="51" width="15.140625" style="22" customWidth="1"/>
    <col min="52" max="52" width="10" style="22" customWidth="1"/>
    <col min="53" max="53" width="15.7109375" style="22" customWidth="1"/>
    <col min="54" max="54" width="14.28515625" style="22" customWidth="1"/>
    <col min="55" max="55" width="8.7109375" style="22" customWidth="1"/>
    <col min="56" max="56" width="16.85546875" style="22" customWidth="1"/>
    <col min="57" max="57" width="16" style="22" customWidth="1"/>
    <col min="58" max="58" width="8.85546875" style="22"/>
    <col min="59" max="59" width="16.5703125" style="22" customWidth="1"/>
    <col min="60" max="60" width="15.85546875" style="22" customWidth="1"/>
    <col min="61" max="61" width="8.85546875" style="22"/>
    <col min="62" max="62" width="15.140625" style="22" customWidth="1"/>
    <col min="63" max="63" width="15.28515625" style="22" customWidth="1"/>
    <col min="64" max="64" width="8.85546875" style="22"/>
    <col min="65" max="65" width="15.28515625" style="22" customWidth="1"/>
    <col min="66" max="66" width="15.42578125" style="22" customWidth="1"/>
    <col min="67" max="67" width="8.85546875" style="22"/>
    <col min="68" max="68" width="15.5703125" style="22" customWidth="1"/>
    <col min="69" max="69" width="15.7109375" style="22" customWidth="1"/>
    <col min="70" max="70" width="8.85546875" style="22"/>
    <col min="71" max="71" width="15.5703125" style="22" customWidth="1"/>
    <col min="72" max="72" width="15.140625" style="22" customWidth="1"/>
    <col min="73" max="73" width="8.85546875" style="22"/>
    <col min="74" max="74" width="16.85546875" style="22" customWidth="1"/>
    <col min="75" max="75" width="15.85546875" style="22" customWidth="1"/>
    <col min="76" max="76" width="8.85546875" style="22"/>
    <col min="77" max="77" width="17" style="22" customWidth="1"/>
    <col min="78" max="78" width="16.28515625" style="22" customWidth="1"/>
    <col min="79" max="79" width="8.85546875" style="22"/>
    <col min="80" max="80" width="18.140625" style="22" customWidth="1"/>
    <col min="81" max="81" width="17.85546875" style="22" customWidth="1"/>
    <col min="82" max="82" width="8.85546875" style="40"/>
    <col min="83" max="83" width="17.42578125" style="22" bestFit="1" customWidth="1"/>
    <col min="84" max="84" width="21.140625" style="22" customWidth="1"/>
    <col min="85" max="85" width="19.42578125" style="22" customWidth="1"/>
    <col min="86" max="16384" width="8.85546875" style="22"/>
  </cols>
  <sheetData>
    <row r="2" spans="1:87" s="21" customFormat="1" ht="22.9" customHeight="1" x14ac:dyDescent="0.3">
      <c r="A2" s="20"/>
      <c r="B2" s="49" t="s">
        <v>78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 t="s">
        <v>0</v>
      </c>
      <c r="AK2" s="49"/>
      <c r="AL2" s="49"/>
      <c r="AM2" s="49"/>
      <c r="AN2" s="49"/>
      <c r="AO2" s="49"/>
      <c r="AP2" s="49"/>
      <c r="AQ2" s="49"/>
      <c r="AR2" s="49"/>
      <c r="AS2" s="49"/>
      <c r="AT2" s="49"/>
      <c r="AU2" s="49"/>
      <c r="AV2" s="49"/>
      <c r="AW2" s="49"/>
      <c r="AX2" s="49"/>
      <c r="AY2" s="49"/>
      <c r="AZ2" s="49"/>
      <c r="BA2" s="49"/>
      <c r="BB2" s="49"/>
      <c r="BC2" s="49"/>
      <c r="BD2" s="49"/>
      <c r="BE2" s="49"/>
      <c r="BF2" s="49"/>
      <c r="BG2" s="49"/>
      <c r="BH2" s="49"/>
      <c r="BI2" s="49"/>
      <c r="BJ2" s="49"/>
      <c r="BK2" s="49"/>
      <c r="BL2" s="49"/>
      <c r="BM2" s="49"/>
      <c r="BN2" s="49"/>
      <c r="BO2" s="49"/>
      <c r="BP2" s="49"/>
      <c r="BQ2" s="49"/>
      <c r="BR2" s="49"/>
      <c r="BS2" s="49"/>
      <c r="BT2" s="49"/>
      <c r="BU2" s="49"/>
      <c r="BV2" s="49"/>
      <c r="BW2" s="49"/>
      <c r="BX2" s="49"/>
      <c r="BY2" s="49"/>
      <c r="BZ2" s="49"/>
      <c r="CA2" s="49"/>
      <c r="CB2" s="49"/>
      <c r="CC2" s="49"/>
      <c r="CD2" s="49"/>
    </row>
    <row r="3" spans="1:87" ht="15.75" x14ac:dyDescent="0.25">
      <c r="A3" s="50"/>
      <c r="B3" s="45" t="s">
        <v>1</v>
      </c>
      <c r="C3" s="46"/>
      <c r="D3" s="46"/>
      <c r="E3" s="45" t="s">
        <v>2</v>
      </c>
      <c r="F3" s="46"/>
      <c r="G3" s="46"/>
      <c r="H3" s="45" t="s">
        <v>3</v>
      </c>
      <c r="I3" s="46"/>
      <c r="J3" s="46"/>
      <c r="K3" s="45" t="s">
        <v>4</v>
      </c>
      <c r="L3" s="46"/>
      <c r="M3" s="46"/>
      <c r="N3" s="45" t="s">
        <v>5</v>
      </c>
      <c r="O3" s="46"/>
      <c r="P3" s="46"/>
      <c r="Q3" s="45" t="s">
        <v>6</v>
      </c>
      <c r="R3" s="46"/>
      <c r="S3" s="46"/>
      <c r="T3" s="45" t="s">
        <v>7</v>
      </c>
      <c r="U3" s="46"/>
      <c r="V3" s="46"/>
      <c r="W3" s="45" t="s">
        <v>8</v>
      </c>
      <c r="X3" s="46"/>
      <c r="Y3" s="46"/>
      <c r="Z3" s="45" t="s">
        <v>49</v>
      </c>
      <c r="AA3" s="46"/>
      <c r="AB3" s="46"/>
      <c r="AC3" s="45" t="s">
        <v>9</v>
      </c>
      <c r="AD3" s="46"/>
      <c r="AE3" s="46"/>
      <c r="AF3" s="45" t="s">
        <v>10</v>
      </c>
      <c r="AG3" s="46"/>
      <c r="AH3" s="46"/>
      <c r="AI3" s="45" t="s">
        <v>51</v>
      </c>
      <c r="AJ3" s="46"/>
      <c r="AK3" s="46"/>
      <c r="AL3" s="45" t="s">
        <v>11</v>
      </c>
      <c r="AM3" s="46"/>
      <c r="AN3" s="46"/>
      <c r="AO3" s="45" t="s">
        <v>12</v>
      </c>
      <c r="AP3" s="46"/>
      <c r="AQ3" s="46"/>
      <c r="AR3" s="45" t="s">
        <v>13</v>
      </c>
      <c r="AS3" s="46"/>
      <c r="AT3" s="46"/>
      <c r="AU3" s="45" t="s">
        <v>14</v>
      </c>
      <c r="AV3" s="46"/>
      <c r="AW3" s="46"/>
      <c r="AX3" s="45" t="s">
        <v>15</v>
      </c>
      <c r="AY3" s="46"/>
      <c r="AZ3" s="46"/>
      <c r="BA3" s="45" t="s">
        <v>16</v>
      </c>
      <c r="BB3" s="46"/>
      <c r="BC3" s="46"/>
      <c r="BD3" s="45" t="s">
        <v>17</v>
      </c>
      <c r="BE3" s="46"/>
      <c r="BF3" s="46"/>
      <c r="BG3" s="45" t="s">
        <v>18</v>
      </c>
      <c r="BH3" s="46"/>
      <c r="BI3" s="46"/>
      <c r="BJ3" s="45" t="s">
        <v>19</v>
      </c>
      <c r="BK3" s="46"/>
      <c r="BL3" s="46"/>
      <c r="BM3" s="45" t="s">
        <v>20</v>
      </c>
      <c r="BN3" s="46"/>
      <c r="BO3" s="46"/>
      <c r="BP3" s="45" t="s">
        <v>21</v>
      </c>
      <c r="BQ3" s="46"/>
      <c r="BR3" s="46"/>
      <c r="BS3" s="45" t="s">
        <v>22</v>
      </c>
      <c r="BT3" s="46"/>
      <c r="BU3" s="46"/>
      <c r="BV3" s="45" t="s">
        <v>23</v>
      </c>
      <c r="BW3" s="46"/>
      <c r="BX3" s="46"/>
      <c r="BY3" s="45" t="s">
        <v>24</v>
      </c>
      <c r="BZ3" s="46"/>
      <c r="CA3" s="46"/>
      <c r="CB3" s="45" t="s">
        <v>25</v>
      </c>
      <c r="CC3" s="46"/>
      <c r="CD3" s="46"/>
    </row>
    <row r="4" spans="1:87" ht="13.15" customHeight="1" x14ac:dyDescent="0.2">
      <c r="A4" s="46"/>
      <c r="B4" s="45" t="s">
        <v>26</v>
      </c>
      <c r="C4" s="45" t="s">
        <v>62</v>
      </c>
      <c r="D4" s="47" t="s">
        <v>27</v>
      </c>
      <c r="E4" s="45" t="s">
        <v>26</v>
      </c>
      <c r="F4" s="45" t="s">
        <v>62</v>
      </c>
      <c r="G4" s="47" t="s">
        <v>27</v>
      </c>
      <c r="H4" s="45" t="s">
        <v>26</v>
      </c>
      <c r="I4" s="45" t="s">
        <v>62</v>
      </c>
      <c r="J4" s="47" t="s">
        <v>27</v>
      </c>
      <c r="K4" s="45" t="s">
        <v>26</v>
      </c>
      <c r="L4" s="45" t="s">
        <v>62</v>
      </c>
      <c r="M4" s="47" t="s">
        <v>27</v>
      </c>
      <c r="N4" s="45" t="s">
        <v>26</v>
      </c>
      <c r="O4" s="45" t="s">
        <v>62</v>
      </c>
      <c r="P4" s="47" t="s">
        <v>27</v>
      </c>
      <c r="Q4" s="45" t="s">
        <v>26</v>
      </c>
      <c r="R4" s="45" t="s">
        <v>62</v>
      </c>
      <c r="S4" s="47" t="s">
        <v>27</v>
      </c>
      <c r="T4" s="45" t="s">
        <v>26</v>
      </c>
      <c r="U4" s="45" t="s">
        <v>62</v>
      </c>
      <c r="V4" s="47" t="s">
        <v>27</v>
      </c>
      <c r="W4" s="45" t="s">
        <v>26</v>
      </c>
      <c r="X4" s="45" t="s">
        <v>62</v>
      </c>
      <c r="Y4" s="47" t="s">
        <v>27</v>
      </c>
      <c r="Z4" s="45" t="s">
        <v>26</v>
      </c>
      <c r="AA4" s="45" t="s">
        <v>62</v>
      </c>
      <c r="AB4" s="47" t="s">
        <v>27</v>
      </c>
      <c r="AC4" s="45" t="s">
        <v>26</v>
      </c>
      <c r="AD4" s="45" t="s">
        <v>62</v>
      </c>
      <c r="AE4" s="47" t="s">
        <v>27</v>
      </c>
      <c r="AF4" s="45" t="s">
        <v>26</v>
      </c>
      <c r="AG4" s="45" t="s">
        <v>62</v>
      </c>
      <c r="AH4" s="47" t="s">
        <v>27</v>
      </c>
      <c r="AI4" s="45" t="s">
        <v>26</v>
      </c>
      <c r="AJ4" s="45" t="s">
        <v>62</v>
      </c>
      <c r="AK4" s="47" t="s">
        <v>27</v>
      </c>
      <c r="AL4" s="45" t="s">
        <v>26</v>
      </c>
      <c r="AM4" s="45" t="s">
        <v>62</v>
      </c>
      <c r="AN4" s="47" t="s">
        <v>27</v>
      </c>
      <c r="AO4" s="45" t="s">
        <v>26</v>
      </c>
      <c r="AP4" s="45" t="s">
        <v>62</v>
      </c>
      <c r="AQ4" s="47" t="s">
        <v>27</v>
      </c>
      <c r="AR4" s="45" t="s">
        <v>26</v>
      </c>
      <c r="AS4" s="45" t="s">
        <v>62</v>
      </c>
      <c r="AT4" s="47" t="s">
        <v>27</v>
      </c>
      <c r="AU4" s="45" t="s">
        <v>26</v>
      </c>
      <c r="AV4" s="45" t="s">
        <v>62</v>
      </c>
      <c r="AW4" s="47" t="s">
        <v>27</v>
      </c>
      <c r="AX4" s="45" t="s">
        <v>26</v>
      </c>
      <c r="AY4" s="45" t="s">
        <v>62</v>
      </c>
      <c r="AZ4" s="47" t="s">
        <v>27</v>
      </c>
      <c r="BA4" s="45" t="s">
        <v>26</v>
      </c>
      <c r="BB4" s="45" t="s">
        <v>62</v>
      </c>
      <c r="BC4" s="47" t="s">
        <v>27</v>
      </c>
      <c r="BD4" s="45" t="s">
        <v>26</v>
      </c>
      <c r="BE4" s="45" t="s">
        <v>62</v>
      </c>
      <c r="BF4" s="47" t="s">
        <v>27</v>
      </c>
      <c r="BG4" s="45" t="s">
        <v>26</v>
      </c>
      <c r="BH4" s="45" t="s">
        <v>62</v>
      </c>
      <c r="BI4" s="47" t="s">
        <v>27</v>
      </c>
      <c r="BJ4" s="45" t="s">
        <v>26</v>
      </c>
      <c r="BK4" s="45" t="s">
        <v>62</v>
      </c>
      <c r="BL4" s="47" t="s">
        <v>27</v>
      </c>
      <c r="BM4" s="45" t="s">
        <v>26</v>
      </c>
      <c r="BN4" s="45" t="s">
        <v>62</v>
      </c>
      <c r="BO4" s="47" t="s">
        <v>27</v>
      </c>
      <c r="BP4" s="45" t="s">
        <v>26</v>
      </c>
      <c r="BQ4" s="45" t="s">
        <v>62</v>
      </c>
      <c r="BR4" s="47" t="s">
        <v>27</v>
      </c>
      <c r="BS4" s="45" t="s">
        <v>26</v>
      </c>
      <c r="BT4" s="45" t="s">
        <v>62</v>
      </c>
      <c r="BU4" s="47" t="s">
        <v>27</v>
      </c>
      <c r="BV4" s="45" t="s">
        <v>26</v>
      </c>
      <c r="BW4" s="45" t="s">
        <v>62</v>
      </c>
      <c r="BX4" s="47" t="s">
        <v>27</v>
      </c>
      <c r="BY4" s="45" t="s">
        <v>26</v>
      </c>
      <c r="BZ4" s="45" t="s">
        <v>62</v>
      </c>
      <c r="CA4" s="47" t="s">
        <v>27</v>
      </c>
      <c r="CB4" s="45" t="s">
        <v>26</v>
      </c>
      <c r="CC4" s="45" t="s">
        <v>62</v>
      </c>
      <c r="CD4" s="47" t="s">
        <v>27</v>
      </c>
    </row>
    <row r="5" spans="1:87" ht="18" customHeight="1" x14ac:dyDescent="0.2">
      <c r="A5" s="46"/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  <c r="AC5" s="46"/>
      <c r="AD5" s="46"/>
      <c r="AE5" s="46"/>
      <c r="AF5" s="46"/>
      <c r="AG5" s="46"/>
      <c r="AH5" s="46"/>
      <c r="AI5" s="46"/>
      <c r="AJ5" s="46"/>
      <c r="AK5" s="46"/>
      <c r="AL5" s="46"/>
      <c r="AM5" s="46"/>
      <c r="AN5" s="46"/>
      <c r="AO5" s="46"/>
      <c r="AP5" s="46"/>
      <c r="AQ5" s="46"/>
      <c r="AR5" s="46"/>
      <c r="AS5" s="46"/>
      <c r="AT5" s="46"/>
      <c r="AU5" s="46"/>
      <c r="AV5" s="46"/>
      <c r="AW5" s="46"/>
      <c r="AX5" s="46"/>
      <c r="AY5" s="46"/>
      <c r="AZ5" s="46"/>
      <c r="BA5" s="46"/>
      <c r="BB5" s="46"/>
      <c r="BC5" s="46"/>
      <c r="BD5" s="46"/>
      <c r="BE5" s="46"/>
      <c r="BF5" s="46"/>
      <c r="BG5" s="46"/>
      <c r="BH5" s="46"/>
      <c r="BI5" s="46"/>
      <c r="BJ5" s="46"/>
      <c r="BK5" s="46"/>
      <c r="BL5" s="46"/>
      <c r="BM5" s="46"/>
      <c r="BN5" s="46"/>
      <c r="BO5" s="46"/>
      <c r="BP5" s="46"/>
      <c r="BQ5" s="46"/>
      <c r="BR5" s="46"/>
      <c r="BS5" s="46"/>
      <c r="BT5" s="46"/>
      <c r="BU5" s="46"/>
      <c r="BV5" s="46"/>
      <c r="BW5" s="46"/>
      <c r="BX5" s="46"/>
      <c r="BY5" s="46"/>
      <c r="BZ5" s="46"/>
      <c r="CA5" s="46"/>
      <c r="CB5" s="46"/>
      <c r="CC5" s="46"/>
      <c r="CD5" s="48"/>
      <c r="CF5" s="23"/>
      <c r="CG5" s="23"/>
      <c r="CH5" s="23"/>
      <c r="CI5" s="23"/>
    </row>
    <row r="6" spans="1:87" ht="15.75" x14ac:dyDescent="0.2">
      <c r="A6" s="5" t="s">
        <v>28</v>
      </c>
      <c r="B6" s="24">
        <v>254216670.46000001</v>
      </c>
      <c r="C6" s="24">
        <v>167885444.74000001</v>
      </c>
      <c r="D6" s="25">
        <f t="shared" ref="D6:D27" si="0">IF(B6=0,0,C6/B6)</f>
        <v>0.66040297214267907</v>
      </c>
      <c r="E6" s="26">
        <v>54392086</v>
      </c>
      <c r="F6" s="26">
        <v>36981724.340000004</v>
      </c>
      <c r="G6" s="25">
        <f t="shared" ref="G6:G27" si="1">IF(E6=0,0,F6/E6)</f>
        <v>0.67991002110123155</v>
      </c>
      <c r="H6" s="26">
        <v>1174743430.54</v>
      </c>
      <c r="I6" s="26">
        <v>787124623.74000001</v>
      </c>
      <c r="J6" s="25">
        <f t="shared" ref="J6:J27" si="2">IF(H6=0,0,I6/H6)</f>
        <v>0.67003960462939438</v>
      </c>
      <c r="K6" s="26">
        <v>509930811</v>
      </c>
      <c r="L6" s="26">
        <v>415569549.14999998</v>
      </c>
      <c r="M6" s="25">
        <f t="shared" ref="M6:M27" si="3">IF(K6=0,0,L6/K6)</f>
        <v>0.81495281356905491</v>
      </c>
      <c r="N6" s="26">
        <v>142599927.03999999</v>
      </c>
      <c r="O6" s="26">
        <v>99271860.739999995</v>
      </c>
      <c r="P6" s="25">
        <f t="shared" ref="P6:P27" si="4">IF(N6=0,0,O6/N6)</f>
        <v>0.69615646235326434</v>
      </c>
      <c r="Q6" s="26">
        <v>101829622</v>
      </c>
      <c r="R6" s="26">
        <v>73297436.450000003</v>
      </c>
      <c r="S6" s="25">
        <f t="shared" ref="S6:S27" si="5">IF(Q6=0,0,R6/Q6)</f>
        <v>0.71980466008211252</v>
      </c>
      <c r="T6" s="26">
        <v>632178906.38</v>
      </c>
      <c r="U6" s="26">
        <v>429088112.18000001</v>
      </c>
      <c r="V6" s="25">
        <f t="shared" ref="V6:V27" si="6">IF(T6=0,0,U6/T6)</f>
        <v>0.67874474749095315</v>
      </c>
      <c r="W6" s="26">
        <v>86680870.560000002</v>
      </c>
      <c r="X6" s="26">
        <v>56521322.289999999</v>
      </c>
      <c r="Y6" s="25">
        <f t="shared" ref="Y6:Y27" si="7">IF(W6=0,0,X6/W6)</f>
        <v>0.65206223616404801</v>
      </c>
      <c r="Z6" s="26">
        <v>391747481.32999998</v>
      </c>
      <c r="AA6" s="26">
        <v>247803178.99000001</v>
      </c>
      <c r="AB6" s="25">
        <f t="shared" ref="AB6:AB27" si="8">IF(Z6=0,0,AA6/Z6)</f>
        <v>0.63255844849007647</v>
      </c>
      <c r="AC6" s="26">
        <v>360105148.08999997</v>
      </c>
      <c r="AD6" s="26">
        <v>251715540.18000001</v>
      </c>
      <c r="AE6" s="25">
        <f t="shared" ref="AE6:AE12" si="9">IF(AC6=0,0,AD6/AC6)</f>
        <v>0.69900566963594069</v>
      </c>
      <c r="AF6" s="26">
        <v>61126288</v>
      </c>
      <c r="AG6" s="26">
        <v>41464288.469999999</v>
      </c>
      <c r="AH6" s="25">
        <f t="shared" ref="AH6:AH27" si="10">IF(AF6=0,0,AG6/AF6)</f>
        <v>0.67833807395600398</v>
      </c>
      <c r="AI6" s="26">
        <v>379305466</v>
      </c>
      <c r="AJ6" s="26">
        <v>288439952.05000001</v>
      </c>
      <c r="AK6" s="11">
        <f t="shared" ref="AK6:AK27" si="11">IF(AI6=0,0,AJ6/AI6)</f>
        <v>0.76044238194553204</v>
      </c>
      <c r="AL6" s="26">
        <v>745539527.42999995</v>
      </c>
      <c r="AM6" s="26">
        <v>498332386.14999998</v>
      </c>
      <c r="AN6" s="12">
        <f t="shared" ref="AN6:AN27" si="12">IF(AL6=0,0,AM6/AL6)</f>
        <v>0.66841846450158782</v>
      </c>
      <c r="AO6" s="26">
        <v>213710394</v>
      </c>
      <c r="AP6" s="26">
        <v>115032265.15000001</v>
      </c>
      <c r="AQ6" s="12">
        <f t="shared" ref="AQ6:AQ27" si="13">IF(AO6=0,0,AP6/AO6)</f>
        <v>0.53826237927388787</v>
      </c>
      <c r="AR6" s="26">
        <v>109243761</v>
      </c>
      <c r="AS6" s="26">
        <v>81608322.430000007</v>
      </c>
      <c r="AT6" s="12">
        <f t="shared" ref="AT6:AT27" si="14">IF(AR6=0,0,AS6/AR6)</f>
        <v>0.74702959402871538</v>
      </c>
      <c r="AU6" s="26">
        <v>122591568</v>
      </c>
      <c r="AV6" s="26">
        <v>77317272.150000006</v>
      </c>
      <c r="AW6" s="12">
        <f t="shared" ref="AW6:AW27" si="15">IF(AU6=0,0,AV6/AU6)</f>
        <v>0.63068996841609859</v>
      </c>
      <c r="AX6" s="26">
        <v>161877406</v>
      </c>
      <c r="AY6" s="26">
        <v>119371442.14</v>
      </c>
      <c r="AZ6" s="12">
        <f t="shared" ref="AZ6:AZ27" si="16">IF(AX6=0,0,AY6/AX6)</f>
        <v>0.73741879790191356</v>
      </c>
      <c r="BA6" s="26">
        <v>95802067</v>
      </c>
      <c r="BB6" s="26">
        <v>81775192.129999995</v>
      </c>
      <c r="BC6" s="12">
        <f t="shared" ref="BC6:BC27" si="17">IF(BA6=0,0,BB6/BA6)</f>
        <v>0.85358484102435905</v>
      </c>
      <c r="BD6" s="26">
        <v>297492909.88</v>
      </c>
      <c r="BE6" s="26">
        <v>201906465.16999999</v>
      </c>
      <c r="BF6" s="12">
        <f t="shared" ref="BF6:BF27" si="18">IF(BD6=0,0,BE6/BD6)</f>
        <v>0.67869336869723451</v>
      </c>
      <c r="BG6" s="26">
        <v>272087500</v>
      </c>
      <c r="BH6" s="26">
        <v>155843494.53</v>
      </c>
      <c r="BI6" s="12">
        <f t="shared" ref="BI6:BI27" si="19">IF(BG6=0,0,BH6/BG6)</f>
        <v>0.572769769026508</v>
      </c>
      <c r="BJ6" s="26">
        <v>67346532.420000002</v>
      </c>
      <c r="BK6" s="26">
        <v>48212215.009999998</v>
      </c>
      <c r="BL6" s="12">
        <f t="shared" ref="BL6:BL27" si="20">IF(BJ6=0,0,BK6/BJ6)</f>
        <v>0.71588266355466201</v>
      </c>
      <c r="BM6" s="26">
        <v>229318665.25999999</v>
      </c>
      <c r="BN6" s="26">
        <v>157479994.02000001</v>
      </c>
      <c r="BO6" s="12">
        <f t="shared" ref="BO6:BO27" si="21">IF(BM6=0,0,BN6/BM6)</f>
        <v>0.68672994342370797</v>
      </c>
      <c r="BP6" s="26">
        <v>102307251.45</v>
      </c>
      <c r="BQ6" s="26">
        <v>78178757.829999998</v>
      </c>
      <c r="BR6" s="12">
        <f t="shared" ref="BR6:BR27" si="22">IF(BP6=0,0,BQ6/BP6)</f>
        <v>0.7641565648766141</v>
      </c>
      <c r="BS6" s="26">
        <v>168040921.38999999</v>
      </c>
      <c r="BT6" s="26">
        <v>108394098.38</v>
      </c>
      <c r="BU6" s="12">
        <f t="shared" ref="BU6:BU27" si="23">IF(BS6=0,0,BT6/BS6)</f>
        <v>0.64504584647231333</v>
      </c>
      <c r="BV6" s="26">
        <v>1720524000</v>
      </c>
      <c r="BW6" s="26">
        <v>1277241184.9300001</v>
      </c>
      <c r="BX6" s="25">
        <f t="shared" ref="BX6:BX27" si="24">IF(BV6=0,0,BW6/BV6)</f>
        <v>0.74235592466597389</v>
      </c>
      <c r="BY6" s="24">
        <v>4218284888.0999999</v>
      </c>
      <c r="BZ6" s="24">
        <v>3065266203.5799999</v>
      </c>
      <c r="CA6" s="12">
        <f t="shared" ref="CA6:CA27" si="25">IF(BY6=0,0,BZ6/BY6)</f>
        <v>0.72666173217159291</v>
      </c>
      <c r="CB6" s="3">
        <f>B6+E6+H6+K6+N6+Q6+T6+W6+Z6+AC6+AF6+AI6+AL6+AO6+AR6+AU6+AX6+BA6+BD6+BG6+BJ6+BM6+BP6+BS6+BV6+BY6</f>
        <v>12673024099.33</v>
      </c>
      <c r="CC6" s="3">
        <f>C6+F6+I6+L6+O6+R6+U6+X6+AA6+AD6+AG6+AJ6+AM6+AP6+AS6+AV6+AY6+BB6+BE6+BH6+BK6+BN6+BQ6+BT6+BW6+BZ6</f>
        <v>8961122326.920002</v>
      </c>
      <c r="CD6" s="19">
        <f t="shared" ref="CD6:CD27" si="26">IF(CB6=0,0,CC6/CB6)</f>
        <v>0.7071021294273212</v>
      </c>
      <c r="CF6" s="27"/>
      <c r="CG6" s="27"/>
      <c r="CH6" s="23"/>
      <c r="CI6" s="23"/>
    </row>
    <row r="7" spans="1:87" ht="31.5" x14ac:dyDescent="0.2">
      <c r="A7" s="5" t="s">
        <v>29</v>
      </c>
      <c r="B7" s="24">
        <v>0</v>
      </c>
      <c r="C7" s="24">
        <v>0</v>
      </c>
      <c r="D7" s="25">
        <f t="shared" si="0"/>
        <v>0</v>
      </c>
      <c r="E7" s="26">
        <v>25447880</v>
      </c>
      <c r="F7" s="26">
        <v>21206700</v>
      </c>
      <c r="G7" s="25">
        <f t="shared" si="1"/>
        <v>0.83333857280056334</v>
      </c>
      <c r="H7" s="26">
        <v>0</v>
      </c>
      <c r="I7" s="26">
        <v>0</v>
      </c>
      <c r="J7" s="25">
        <f t="shared" si="2"/>
        <v>0</v>
      </c>
      <c r="K7" s="26">
        <v>0</v>
      </c>
      <c r="L7" s="26">
        <v>0</v>
      </c>
      <c r="M7" s="25">
        <f t="shared" si="3"/>
        <v>0</v>
      </c>
      <c r="N7" s="26">
        <v>14383008</v>
      </c>
      <c r="O7" s="26">
        <v>11986104</v>
      </c>
      <c r="P7" s="25">
        <f t="shared" si="4"/>
        <v>0.8333516883255575</v>
      </c>
      <c r="Q7" s="26">
        <v>41164842</v>
      </c>
      <c r="R7" s="26">
        <v>34604178</v>
      </c>
      <c r="S7" s="25">
        <f t="shared" si="5"/>
        <v>0.84062457958662884</v>
      </c>
      <c r="T7" s="26">
        <v>0</v>
      </c>
      <c r="U7" s="26">
        <v>0</v>
      </c>
      <c r="V7" s="25">
        <f t="shared" si="6"/>
        <v>0</v>
      </c>
      <c r="W7" s="26">
        <v>17599904</v>
      </c>
      <c r="X7" s="26">
        <v>14666712</v>
      </c>
      <c r="Y7" s="25">
        <f t="shared" si="7"/>
        <v>0.83334045458429773</v>
      </c>
      <c r="Z7" s="26">
        <v>0</v>
      </c>
      <c r="AA7" s="26">
        <v>0</v>
      </c>
      <c r="AB7" s="25">
        <f t="shared" si="8"/>
        <v>0</v>
      </c>
      <c r="AC7" s="26">
        <v>0</v>
      </c>
      <c r="AD7" s="26">
        <v>0</v>
      </c>
      <c r="AE7" s="25">
        <f t="shared" si="9"/>
        <v>0</v>
      </c>
      <c r="AF7" s="26">
        <v>48168963</v>
      </c>
      <c r="AG7" s="26">
        <v>42148001</v>
      </c>
      <c r="AH7" s="25">
        <f t="shared" si="10"/>
        <v>0.87500328790553372</v>
      </c>
      <c r="AI7" s="26">
        <v>0</v>
      </c>
      <c r="AJ7" s="26">
        <v>0</v>
      </c>
      <c r="AK7" s="11">
        <f t="shared" si="11"/>
        <v>0</v>
      </c>
      <c r="AL7" s="26">
        <v>0</v>
      </c>
      <c r="AM7" s="26">
        <v>0</v>
      </c>
      <c r="AN7" s="12">
        <f t="shared" si="12"/>
        <v>0</v>
      </c>
      <c r="AO7" s="26">
        <v>0</v>
      </c>
      <c r="AP7" s="26">
        <v>0</v>
      </c>
      <c r="AQ7" s="12">
        <f t="shared" si="13"/>
        <v>0</v>
      </c>
      <c r="AR7" s="26">
        <v>51736407</v>
      </c>
      <c r="AS7" s="26">
        <v>43113803</v>
      </c>
      <c r="AT7" s="12">
        <f t="shared" si="14"/>
        <v>0.83333585573501456</v>
      </c>
      <c r="AU7" s="26">
        <v>52916241</v>
      </c>
      <c r="AV7" s="26">
        <v>44097001</v>
      </c>
      <c r="AW7" s="12">
        <f t="shared" si="15"/>
        <v>0.83333585618827311</v>
      </c>
      <c r="AX7" s="26">
        <v>5341106</v>
      </c>
      <c r="AY7" s="26">
        <v>4451073</v>
      </c>
      <c r="AZ7" s="12">
        <f t="shared" si="16"/>
        <v>0.83336166704049686</v>
      </c>
      <c r="BA7" s="26">
        <v>29433109</v>
      </c>
      <c r="BB7" s="26">
        <v>24527714</v>
      </c>
      <c r="BC7" s="12">
        <f t="shared" si="17"/>
        <v>0.833337517963189</v>
      </c>
      <c r="BD7" s="26">
        <v>0</v>
      </c>
      <c r="BE7" s="26">
        <v>0</v>
      </c>
      <c r="BF7" s="12">
        <f t="shared" si="18"/>
        <v>0</v>
      </c>
      <c r="BG7" s="26">
        <v>0</v>
      </c>
      <c r="BH7" s="26">
        <v>0</v>
      </c>
      <c r="BI7" s="25">
        <f t="shared" si="19"/>
        <v>0</v>
      </c>
      <c r="BJ7" s="26">
        <v>32413958</v>
      </c>
      <c r="BK7" s="26">
        <v>27011739</v>
      </c>
      <c r="BL7" s="12">
        <f t="shared" si="20"/>
        <v>0.83333664466400559</v>
      </c>
      <c r="BM7" s="26">
        <v>7784152</v>
      </c>
      <c r="BN7" s="26">
        <v>6486916</v>
      </c>
      <c r="BO7" s="25">
        <f t="shared" si="21"/>
        <v>0.83334909184712735</v>
      </c>
      <c r="BP7" s="26">
        <v>37493290</v>
      </c>
      <c r="BQ7" s="26">
        <v>31244549</v>
      </c>
      <c r="BR7" s="12">
        <f t="shared" si="22"/>
        <v>0.83333708511576343</v>
      </c>
      <c r="BS7" s="26">
        <v>3841451</v>
      </c>
      <c r="BT7" s="26">
        <v>3841451</v>
      </c>
      <c r="BU7" s="12">
        <f t="shared" si="23"/>
        <v>1</v>
      </c>
      <c r="BV7" s="26">
        <v>0</v>
      </c>
      <c r="BW7" s="26">
        <v>0</v>
      </c>
      <c r="BX7" s="25">
        <f t="shared" si="24"/>
        <v>0</v>
      </c>
      <c r="BY7" s="24">
        <v>363211479</v>
      </c>
      <c r="BZ7" s="24">
        <v>363211479</v>
      </c>
      <c r="CA7" s="12">
        <f t="shared" si="25"/>
        <v>1</v>
      </c>
      <c r="CB7" s="3">
        <f>B7+E7+H7+K7+N7+Q7+T7+W7+Z7+AC7+AF7+AI7+AL7+AO7+AR7+AU7+AX7+BA7+BD7+BG7+BJ7+BM7+BP7+BS7+BV7+BY7</f>
        <v>730935790</v>
      </c>
      <c r="CC7" s="3">
        <f t="shared" ref="CC7:CC12" si="27">BZ7+BW7+BT7+BQ7+BN7+BK7+BH7+BE7+BB7+AY7+AV7+AS7+AP7+AM7+AJ7+AG7+AD7+AA7+X7+U7+R7+O7+L7+I7+F7+C7</f>
        <v>672597420</v>
      </c>
      <c r="CD7" s="19">
        <f t="shared" si="26"/>
        <v>0.92018673760659608</v>
      </c>
      <c r="CF7" s="27"/>
      <c r="CG7" s="27"/>
      <c r="CH7" s="23"/>
      <c r="CI7" s="23"/>
    </row>
    <row r="8" spans="1:87" ht="47.25" x14ac:dyDescent="0.2">
      <c r="A8" s="5" t="s">
        <v>30</v>
      </c>
      <c r="B8" s="24">
        <v>263229178.41</v>
      </c>
      <c r="C8" s="24">
        <v>175817303.44</v>
      </c>
      <c r="D8" s="25">
        <f t="shared" si="0"/>
        <v>0.66792482695877586</v>
      </c>
      <c r="E8" s="26">
        <v>6776177.5</v>
      </c>
      <c r="F8" s="26">
        <v>5781756.5</v>
      </c>
      <c r="G8" s="25">
        <f t="shared" si="1"/>
        <v>0.85324749831302382</v>
      </c>
      <c r="H8" s="26">
        <v>218643153.56999999</v>
      </c>
      <c r="I8" s="26">
        <v>188554045.41999999</v>
      </c>
      <c r="J8" s="25">
        <f t="shared" si="2"/>
        <v>0.86238257334517088</v>
      </c>
      <c r="K8" s="26">
        <v>279191029.99000001</v>
      </c>
      <c r="L8" s="26">
        <v>236091584.25</v>
      </c>
      <c r="M8" s="25">
        <f t="shared" si="3"/>
        <v>0.84562739805235243</v>
      </c>
      <c r="N8" s="26">
        <v>25522163.25</v>
      </c>
      <c r="O8" s="26">
        <v>21130991.25</v>
      </c>
      <c r="P8" s="25">
        <f t="shared" si="4"/>
        <v>0.82794671607627146</v>
      </c>
      <c r="Q8" s="26">
        <v>9933529.4000000004</v>
      </c>
      <c r="R8" s="26">
        <v>6931527.4800000004</v>
      </c>
      <c r="S8" s="25">
        <f t="shared" si="5"/>
        <v>0.69779100668892169</v>
      </c>
      <c r="T8" s="26">
        <v>203505316.09</v>
      </c>
      <c r="U8" s="26">
        <v>183749448.09</v>
      </c>
      <c r="V8" s="25">
        <f t="shared" si="6"/>
        <v>0.90292210356184022</v>
      </c>
      <c r="W8" s="26">
        <v>12024114.279999999</v>
      </c>
      <c r="X8" s="26">
        <v>11484114.27</v>
      </c>
      <c r="Y8" s="25">
        <f t="shared" si="7"/>
        <v>0.95509024636449147</v>
      </c>
      <c r="Z8" s="26">
        <v>118793397.26000001</v>
      </c>
      <c r="AA8" s="26">
        <v>90457475.959999993</v>
      </c>
      <c r="AB8" s="25">
        <f t="shared" si="8"/>
        <v>0.76146888670940249</v>
      </c>
      <c r="AC8" s="26">
        <v>715769805.67999995</v>
      </c>
      <c r="AD8" s="26">
        <v>460491718.13</v>
      </c>
      <c r="AE8" s="25">
        <f t="shared" si="9"/>
        <v>0.64335169558112459</v>
      </c>
      <c r="AF8" s="26">
        <v>22269011.609999999</v>
      </c>
      <c r="AG8" s="26">
        <v>14881624.800000001</v>
      </c>
      <c r="AH8" s="25">
        <f t="shared" si="10"/>
        <v>0.66826606679379252</v>
      </c>
      <c r="AI8" s="26">
        <v>383221636.29000002</v>
      </c>
      <c r="AJ8" s="26">
        <v>350145785.63999999</v>
      </c>
      <c r="AK8" s="11">
        <f t="shared" si="11"/>
        <v>0.9136900229063003</v>
      </c>
      <c r="AL8" s="26">
        <v>337386431.10000002</v>
      </c>
      <c r="AM8" s="26">
        <v>322206120.10000002</v>
      </c>
      <c r="AN8" s="12">
        <f t="shared" si="12"/>
        <v>0.95500616029368235</v>
      </c>
      <c r="AO8" s="26">
        <v>49381151.68</v>
      </c>
      <c r="AP8" s="26">
        <v>30220524.68</v>
      </c>
      <c r="AQ8" s="12">
        <f t="shared" si="13"/>
        <v>0.61198501152494789</v>
      </c>
      <c r="AR8" s="26">
        <v>32958685.149999999</v>
      </c>
      <c r="AS8" s="26">
        <v>5555149.1500000004</v>
      </c>
      <c r="AT8" s="12">
        <f t="shared" si="14"/>
        <v>0.16854887034229885</v>
      </c>
      <c r="AU8" s="26">
        <v>19505401.34</v>
      </c>
      <c r="AV8" s="26">
        <v>17435401.34</v>
      </c>
      <c r="AW8" s="12">
        <f t="shared" si="15"/>
        <v>0.89387554944819192</v>
      </c>
      <c r="AX8" s="26">
        <v>54489081.289999999</v>
      </c>
      <c r="AY8" s="26">
        <v>45024854.369999997</v>
      </c>
      <c r="AZ8" s="12">
        <f t="shared" si="16"/>
        <v>0.82630966248761284</v>
      </c>
      <c r="BA8" s="26">
        <v>19366826.239999998</v>
      </c>
      <c r="BB8" s="26">
        <v>16866826.239999998</v>
      </c>
      <c r="BC8" s="12">
        <f t="shared" si="17"/>
        <v>0.87091328393102785</v>
      </c>
      <c r="BD8" s="26">
        <v>64584728.560000002</v>
      </c>
      <c r="BE8" s="26">
        <v>56918786.659999996</v>
      </c>
      <c r="BF8" s="12">
        <f t="shared" si="18"/>
        <v>0.88130410902202283</v>
      </c>
      <c r="BG8" s="26">
        <v>66624505.219999999</v>
      </c>
      <c r="BH8" s="26">
        <v>58161958.219999999</v>
      </c>
      <c r="BI8" s="12">
        <f t="shared" si="19"/>
        <v>0.87298146572262081</v>
      </c>
      <c r="BJ8" s="26">
        <v>18872778.77</v>
      </c>
      <c r="BK8" s="26">
        <v>8880540.6999999993</v>
      </c>
      <c r="BL8" s="12">
        <f t="shared" si="20"/>
        <v>0.47054759705637134</v>
      </c>
      <c r="BM8" s="26">
        <v>43358944.159999996</v>
      </c>
      <c r="BN8" s="26">
        <v>31652724.16</v>
      </c>
      <c r="BO8" s="12">
        <f t="shared" si="21"/>
        <v>0.73001602721683989</v>
      </c>
      <c r="BP8" s="26">
        <v>96922669</v>
      </c>
      <c r="BQ8" s="26">
        <v>87691969.019999996</v>
      </c>
      <c r="BR8" s="12">
        <f t="shared" si="22"/>
        <v>0.90476221842384463</v>
      </c>
      <c r="BS8" s="26">
        <v>18473832.739999998</v>
      </c>
      <c r="BT8" s="26">
        <v>11010455.74</v>
      </c>
      <c r="BU8" s="12">
        <f t="shared" si="23"/>
        <v>0.59600278377317395</v>
      </c>
      <c r="BV8" s="26">
        <v>560862165.70000005</v>
      </c>
      <c r="BW8" s="26">
        <v>196209520.66</v>
      </c>
      <c r="BX8" s="25">
        <f t="shared" si="24"/>
        <v>0.34983554366715947</v>
      </c>
      <c r="BY8" s="24">
        <v>1561814999.8399999</v>
      </c>
      <c r="BZ8" s="24">
        <v>825604908.05999994</v>
      </c>
      <c r="CA8" s="12">
        <f t="shared" si="25"/>
        <v>0.52861888773291266</v>
      </c>
      <c r="CB8" s="3">
        <f>B8+E8+H8+K8+N8+Q8+T8+W8+Z8+AC8+AF8+AI8+AL8+AO8+AR8+AU8+AX8+BA8+BD8+BG8+BJ8+BM8+BP8+BS8+BV8+BY8</f>
        <v>5203480714.1199989</v>
      </c>
      <c r="CC8" s="3">
        <f t="shared" si="27"/>
        <v>3458957114.3300004</v>
      </c>
      <c r="CD8" s="19">
        <f t="shared" si="26"/>
        <v>0.66473910529616931</v>
      </c>
      <c r="CF8" s="27"/>
      <c r="CG8" s="27"/>
      <c r="CH8" s="23"/>
      <c r="CI8" s="23"/>
    </row>
    <row r="9" spans="1:87" ht="47.25" x14ac:dyDescent="0.2">
      <c r="A9" s="5" t="s">
        <v>31</v>
      </c>
      <c r="B9" s="24">
        <v>363682240.13</v>
      </c>
      <c r="C9" s="24">
        <v>263351433.03</v>
      </c>
      <c r="D9" s="25">
        <f t="shared" si="0"/>
        <v>0.72412508495290762</v>
      </c>
      <c r="E9" s="26">
        <v>107614813</v>
      </c>
      <c r="F9" s="26">
        <v>79524698.829999998</v>
      </c>
      <c r="G9" s="25">
        <f t="shared" si="1"/>
        <v>0.73897539393577716</v>
      </c>
      <c r="H9" s="26">
        <v>797261128.40999997</v>
      </c>
      <c r="I9" s="26">
        <v>620739842.67999995</v>
      </c>
      <c r="J9" s="25">
        <f t="shared" si="2"/>
        <v>0.77859037718038338</v>
      </c>
      <c r="K9" s="26">
        <v>677596305</v>
      </c>
      <c r="L9" s="26">
        <v>531873011.10000002</v>
      </c>
      <c r="M9" s="25">
        <f t="shared" si="3"/>
        <v>0.78494083745040499</v>
      </c>
      <c r="N9" s="26">
        <v>251768124.66999999</v>
      </c>
      <c r="O9" s="26">
        <v>194030862.66</v>
      </c>
      <c r="P9" s="25">
        <f t="shared" si="4"/>
        <v>0.77067286779977429</v>
      </c>
      <c r="Q9" s="26">
        <v>209188268.99000001</v>
      </c>
      <c r="R9" s="26">
        <v>163259474.47999999</v>
      </c>
      <c r="S9" s="25">
        <f t="shared" si="5"/>
        <v>0.78044278136746004</v>
      </c>
      <c r="T9" s="26">
        <v>587094523</v>
      </c>
      <c r="U9" s="26">
        <v>470038012</v>
      </c>
      <c r="V9" s="25">
        <f t="shared" si="6"/>
        <v>0.80061726619105256</v>
      </c>
      <c r="W9" s="26">
        <v>121188825.91</v>
      </c>
      <c r="X9" s="26">
        <v>92860644.890000001</v>
      </c>
      <c r="Y9" s="25">
        <f t="shared" si="7"/>
        <v>0.76624758258622194</v>
      </c>
      <c r="Z9" s="26">
        <v>559758852</v>
      </c>
      <c r="AA9" s="26">
        <v>430476329.66000003</v>
      </c>
      <c r="AB9" s="25">
        <f t="shared" si="8"/>
        <v>0.76903889616380738</v>
      </c>
      <c r="AC9" s="26">
        <v>550833712.5</v>
      </c>
      <c r="AD9" s="26">
        <v>439184170.86000001</v>
      </c>
      <c r="AE9" s="25">
        <f t="shared" si="9"/>
        <v>0.79730808208293902</v>
      </c>
      <c r="AF9" s="26">
        <v>180333996</v>
      </c>
      <c r="AG9" s="26">
        <v>143868252.58000001</v>
      </c>
      <c r="AH9" s="25">
        <f t="shared" si="10"/>
        <v>0.79778774812931008</v>
      </c>
      <c r="AI9" s="26">
        <v>951282065</v>
      </c>
      <c r="AJ9" s="26">
        <v>662939960.85000002</v>
      </c>
      <c r="AK9" s="11">
        <f t="shared" si="11"/>
        <v>0.69689105391680017</v>
      </c>
      <c r="AL9" s="26">
        <v>814607046</v>
      </c>
      <c r="AM9" s="26">
        <v>642367259.49000001</v>
      </c>
      <c r="AN9" s="12">
        <f t="shared" si="12"/>
        <v>0.78856089281849895</v>
      </c>
      <c r="AO9" s="26">
        <v>189853477.38</v>
      </c>
      <c r="AP9" s="26">
        <v>148246827.65000001</v>
      </c>
      <c r="AQ9" s="12">
        <f t="shared" si="13"/>
        <v>0.78084862966864454</v>
      </c>
      <c r="AR9" s="26">
        <v>188264897</v>
      </c>
      <c r="AS9" s="26">
        <v>145473798.66</v>
      </c>
      <c r="AT9" s="12">
        <f t="shared" si="14"/>
        <v>0.77270803521062137</v>
      </c>
      <c r="AU9" s="26">
        <v>140726340</v>
      </c>
      <c r="AV9" s="26">
        <v>113225365.91</v>
      </c>
      <c r="AW9" s="12">
        <f t="shared" si="15"/>
        <v>0.80457834624278579</v>
      </c>
      <c r="AX9" s="26">
        <v>223231983</v>
      </c>
      <c r="AY9" s="26">
        <v>171353508.43000001</v>
      </c>
      <c r="AZ9" s="12">
        <f t="shared" si="16"/>
        <v>0.76760285926412264</v>
      </c>
      <c r="BA9" s="26">
        <v>120996750</v>
      </c>
      <c r="BB9" s="26">
        <v>94443411.890000001</v>
      </c>
      <c r="BC9" s="12">
        <f t="shared" si="17"/>
        <v>0.78054503025907718</v>
      </c>
      <c r="BD9" s="26">
        <v>339056844</v>
      </c>
      <c r="BE9" s="26">
        <v>267937272.03</v>
      </c>
      <c r="BF9" s="12">
        <f t="shared" si="18"/>
        <v>0.79024292466427837</v>
      </c>
      <c r="BG9" s="26">
        <v>218104825</v>
      </c>
      <c r="BH9" s="26">
        <v>168662020.43000001</v>
      </c>
      <c r="BI9" s="12">
        <f t="shared" si="19"/>
        <v>0.77330714911969511</v>
      </c>
      <c r="BJ9" s="26">
        <v>172848003</v>
      </c>
      <c r="BK9" s="26">
        <v>117135473.16</v>
      </c>
      <c r="BL9" s="12">
        <f t="shared" si="20"/>
        <v>0.67767906557763358</v>
      </c>
      <c r="BM9" s="26">
        <v>280104425.68000001</v>
      </c>
      <c r="BN9" s="26">
        <v>217140553.66</v>
      </c>
      <c r="BO9" s="12">
        <f t="shared" si="21"/>
        <v>0.77521286260599143</v>
      </c>
      <c r="BP9" s="26">
        <v>237892432</v>
      </c>
      <c r="BQ9" s="26">
        <v>180236773.18000001</v>
      </c>
      <c r="BR9" s="12">
        <f t="shared" si="22"/>
        <v>0.75763979402253534</v>
      </c>
      <c r="BS9" s="26">
        <v>178473239</v>
      </c>
      <c r="BT9" s="26">
        <v>141216952.11000001</v>
      </c>
      <c r="BU9" s="12">
        <f t="shared" si="23"/>
        <v>0.79125000981239557</v>
      </c>
      <c r="BV9" s="26">
        <v>1387999613.72</v>
      </c>
      <c r="BW9" s="26">
        <v>1086562239.98</v>
      </c>
      <c r="BX9" s="25">
        <f t="shared" si="24"/>
        <v>0.78282603917150029</v>
      </c>
      <c r="BY9" s="24">
        <v>3821264212</v>
      </c>
      <c r="BZ9" s="24">
        <v>2940735842.4200001</v>
      </c>
      <c r="CA9" s="12">
        <f t="shared" si="25"/>
        <v>0.7695714505124096</v>
      </c>
      <c r="CB9" s="3">
        <f>B9+E9+H9+K9+N9+Q9+T9+W9+Z9+AC9+AF9+AI9+AL9+AO9+AR9+AU9+AX9+BA9+BD9+BG9+BJ9+BM9+BP9+BS9+BV9+BY9</f>
        <v>13671026942.389999</v>
      </c>
      <c r="CC9" s="3">
        <f t="shared" si="27"/>
        <v>10526883992.620001</v>
      </c>
      <c r="CD9" s="19">
        <f t="shared" si="26"/>
        <v>0.77001413551304632</v>
      </c>
      <c r="CF9" s="27"/>
      <c r="CG9" s="27"/>
      <c r="CH9" s="23"/>
      <c r="CI9" s="23"/>
    </row>
    <row r="10" spans="1:87" ht="31.5" x14ac:dyDescent="0.2">
      <c r="A10" s="5" t="s">
        <v>50</v>
      </c>
      <c r="B10" s="24">
        <v>9647964</v>
      </c>
      <c r="C10" s="24">
        <v>9234834.1400000006</v>
      </c>
      <c r="D10" s="25">
        <f t="shared" si="0"/>
        <v>0.95717958110125623</v>
      </c>
      <c r="E10" s="26">
        <v>5625024.5999999996</v>
      </c>
      <c r="F10" s="26">
        <v>5228762.59</v>
      </c>
      <c r="G10" s="25">
        <f t="shared" si="1"/>
        <v>0.92955372852947171</v>
      </c>
      <c r="H10" s="26">
        <v>51737618.990000002</v>
      </c>
      <c r="I10" s="26">
        <v>44355889.229999997</v>
      </c>
      <c r="J10" s="25">
        <f t="shared" si="2"/>
        <v>0.85732374422899582</v>
      </c>
      <c r="K10" s="26">
        <v>38397668.5</v>
      </c>
      <c r="L10" s="26">
        <v>34762425.469999999</v>
      </c>
      <c r="M10" s="25">
        <f t="shared" si="3"/>
        <v>0.90532646454823162</v>
      </c>
      <c r="N10" s="26">
        <v>59323116</v>
      </c>
      <c r="O10" s="26">
        <v>58657230.770000003</v>
      </c>
      <c r="P10" s="25">
        <f t="shared" si="4"/>
        <v>0.98877528230310763</v>
      </c>
      <c r="Q10" s="26">
        <v>26283503.940000001</v>
      </c>
      <c r="R10" s="26">
        <v>25571783.98</v>
      </c>
      <c r="S10" s="25">
        <f t="shared" si="5"/>
        <v>0.97292142015673722</v>
      </c>
      <c r="T10" s="26">
        <v>22388741</v>
      </c>
      <c r="U10" s="26">
        <v>20213425.989999998</v>
      </c>
      <c r="V10" s="25">
        <f t="shared" si="6"/>
        <v>0.90283888629557141</v>
      </c>
      <c r="W10" s="26">
        <v>4184096.78</v>
      </c>
      <c r="X10" s="26">
        <v>3491192.34</v>
      </c>
      <c r="Y10" s="25">
        <f t="shared" si="7"/>
        <v>0.83439569483380827</v>
      </c>
      <c r="Z10" s="26">
        <v>12923530</v>
      </c>
      <c r="AA10" s="26">
        <v>8653650.4600000009</v>
      </c>
      <c r="AB10" s="25">
        <f t="shared" si="8"/>
        <v>0.66960423816093595</v>
      </c>
      <c r="AC10" s="26">
        <v>35503612</v>
      </c>
      <c r="AD10" s="26">
        <v>32227449.32</v>
      </c>
      <c r="AE10" s="25">
        <f t="shared" si="9"/>
        <v>0.90772311617195456</v>
      </c>
      <c r="AF10" s="26">
        <v>38291995.369999997</v>
      </c>
      <c r="AG10" s="26">
        <v>37739943.469999999</v>
      </c>
      <c r="AH10" s="25">
        <f t="shared" si="10"/>
        <v>0.98558309916561559</v>
      </c>
      <c r="AI10" s="26">
        <v>46650027</v>
      </c>
      <c r="AJ10" s="26">
        <v>42232398.829999998</v>
      </c>
      <c r="AK10" s="25">
        <f t="shared" si="11"/>
        <v>0.90530277356538291</v>
      </c>
      <c r="AL10" s="26">
        <v>47882623.740000002</v>
      </c>
      <c r="AM10" s="26">
        <v>42791202.299999997</v>
      </c>
      <c r="AN10" s="25">
        <f t="shared" si="12"/>
        <v>0.89366870396145914</v>
      </c>
      <c r="AO10" s="26">
        <v>4511469</v>
      </c>
      <c r="AP10" s="26">
        <v>3486198.74</v>
      </c>
      <c r="AQ10" s="25">
        <f t="shared" si="13"/>
        <v>0.77274137093704964</v>
      </c>
      <c r="AR10" s="26">
        <v>37985262.079999998</v>
      </c>
      <c r="AS10" s="26">
        <v>37395219.789999999</v>
      </c>
      <c r="AT10" s="25">
        <f t="shared" si="14"/>
        <v>0.98446654682130863</v>
      </c>
      <c r="AU10" s="26">
        <v>19392837.420000002</v>
      </c>
      <c r="AV10" s="26">
        <v>18801458.07</v>
      </c>
      <c r="AW10" s="25">
        <f t="shared" si="15"/>
        <v>0.96950526953883975</v>
      </c>
      <c r="AX10" s="26">
        <v>70280564</v>
      </c>
      <c r="AY10" s="26">
        <v>69486640.780000001</v>
      </c>
      <c r="AZ10" s="25">
        <f t="shared" si="16"/>
        <v>0.98870351666500578</v>
      </c>
      <c r="BA10" s="26">
        <v>2322876</v>
      </c>
      <c r="BB10" s="26">
        <v>1819404.16</v>
      </c>
      <c r="BC10" s="25">
        <f t="shared" si="17"/>
        <v>0.78325496496584401</v>
      </c>
      <c r="BD10" s="26">
        <v>28032118</v>
      </c>
      <c r="BE10" s="26">
        <v>26605045.800000001</v>
      </c>
      <c r="BF10" s="25">
        <f t="shared" si="18"/>
        <v>0.94909153136413027</v>
      </c>
      <c r="BG10" s="26">
        <v>6252631</v>
      </c>
      <c r="BH10" s="26">
        <v>4496020.53</v>
      </c>
      <c r="BI10" s="25">
        <f t="shared" si="19"/>
        <v>0.71906058905443171</v>
      </c>
      <c r="BJ10" s="26">
        <v>651848</v>
      </c>
      <c r="BK10" s="26">
        <v>331560</v>
      </c>
      <c r="BL10" s="25">
        <f t="shared" si="20"/>
        <v>0.5086461874547441</v>
      </c>
      <c r="BM10" s="26">
        <v>31589235.359999999</v>
      </c>
      <c r="BN10" s="26">
        <v>30421443.460000001</v>
      </c>
      <c r="BO10" s="25">
        <f t="shared" si="21"/>
        <v>0.96303196684910197</v>
      </c>
      <c r="BP10" s="26">
        <v>11889436</v>
      </c>
      <c r="BQ10" s="26">
        <v>11496734.48</v>
      </c>
      <c r="BR10" s="25">
        <f t="shared" si="22"/>
        <v>0.96697055100006435</v>
      </c>
      <c r="BS10" s="26">
        <v>12419023</v>
      </c>
      <c r="BT10" s="26">
        <v>11587981.720000001</v>
      </c>
      <c r="BU10" s="12">
        <f t="shared" si="23"/>
        <v>0.93308319986201815</v>
      </c>
      <c r="BV10" s="26">
        <v>61789238</v>
      </c>
      <c r="BW10" s="26">
        <v>47790265.560000002</v>
      </c>
      <c r="BX10" s="25">
        <f t="shared" si="24"/>
        <v>0.77343995664746668</v>
      </c>
      <c r="BY10" s="24">
        <v>227851268</v>
      </c>
      <c r="BZ10" s="24">
        <v>153590773.12</v>
      </c>
      <c r="CA10" s="12">
        <f t="shared" si="25"/>
        <v>0.67408346887057924</v>
      </c>
      <c r="CB10" s="3">
        <f>B10+E10+H10+K10+N10+Q10+T10+W10+Z10+AC10+AF10+AI10+AL10+AO10+AR10+AU10+AX10+BA10+BD10+BG10+BJ10+BM10+BP10+BS10+BV10+BY10</f>
        <v>913807327.78000009</v>
      </c>
      <c r="CC10" s="3">
        <f t="shared" si="27"/>
        <v>782468935.10000026</v>
      </c>
      <c r="CD10" s="19">
        <f t="shared" si="26"/>
        <v>0.85627343019991664</v>
      </c>
      <c r="CF10" s="27"/>
      <c r="CG10" s="27"/>
      <c r="CH10" s="23"/>
      <c r="CI10" s="27"/>
    </row>
    <row r="11" spans="1:87" ht="31.5" x14ac:dyDescent="0.2">
      <c r="A11" s="5" t="s">
        <v>32</v>
      </c>
      <c r="B11" s="24">
        <v>19980</v>
      </c>
      <c r="C11" s="24">
        <v>19980</v>
      </c>
      <c r="D11" s="25">
        <f t="shared" si="0"/>
        <v>1</v>
      </c>
      <c r="E11" s="26">
        <v>0</v>
      </c>
      <c r="F11" s="26">
        <v>0</v>
      </c>
      <c r="G11" s="25">
        <f t="shared" si="1"/>
        <v>0</v>
      </c>
      <c r="H11" s="26">
        <v>3347348.26</v>
      </c>
      <c r="I11" s="26">
        <v>3281781.68</v>
      </c>
      <c r="J11" s="25">
        <f t="shared" si="2"/>
        <v>0.98041238171017209</v>
      </c>
      <c r="K11" s="26">
        <v>612180</v>
      </c>
      <c r="L11" s="26">
        <v>612180</v>
      </c>
      <c r="M11" s="25">
        <f t="shared" si="3"/>
        <v>1</v>
      </c>
      <c r="N11" s="26">
        <v>21075148</v>
      </c>
      <c r="O11" s="26">
        <v>117030</v>
      </c>
      <c r="P11" s="25">
        <f t="shared" si="4"/>
        <v>5.5529859149743574E-3</v>
      </c>
      <c r="Q11" s="26">
        <v>0</v>
      </c>
      <c r="R11" s="26">
        <v>0</v>
      </c>
      <c r="S11" s="25">
        <f t="shared" si="5"/>
        <v>0</v>
      </c>
      <c r="T11" s="26">
        <v>1335000</v>
      </c>
      <c r="U11" s="26">
        <v>1329925</v>
      </c>
      <c r="V11" s="25">
        <f t="shared" si="6"/>
        <v>0.99619850187265913</v>
      </c>
      <c r="W11" s="26">
        <v>503490</v>
      </c>
      <c r="X11" s="26">
        <v>382645</v>
      </c>
      <c r="Y11" s="25">
        <f t="shared" si="7"/>
        <v>0.75998530258793617</v>
      </c>
      <c r="Z11" s="26">
        <v>0</v>
      </c>
      <c r="AA11" s="26">
        <v>0</v>
      </c>
      <c r="AB11" s="25">
        <f t="shared" si="8"/>
        <v>0</v>
      </c>
      <c r="AC11" s="26">
        <v>707639</v>
      </c>
      <c r="AD11" s="26">
        <v>17403.09</v>
      </c>
      <c r="AE11" s="25">
        <f t="shared" si="9"/>
        <v>2.4593175333750685E-2</v>
      </c>
      <c r="AF11" s="26">
        <v>14281010.59</v>
      </c>
      <c r="AG11" s="26">
        <v>0</v>
      </c>
      <c r="AH11" s="25">
        <f t="shared" si="10"/>
        <v>0</v>
      </c>
      <c r="AI11" s="26">
        <v>27000000</v>
      </c>
      <c r="AJ11" s="26">
        <v>93000</v>
      </c>
      <c r="AK11" s="11">
        <f t="shared" si="11"/>
        <v>3.4444444444444444E-3</v>
      </c>
      <c r="AL11" s="26">
        <v>392211.65</v>
      </c>
      <c r="AM11" s="26">
        <v>389200</v>
      </c>
      <c r="AN11" s="12">
        <f t="shared" si="12"/>
        <v>0.99232136526286252</v>
      </c>
      <c r="AO11" s="26">
        <v>49959241</v>
      </c>
      <c r="AP11" s="26">
        <v>1243700</v>
      </c>
      <c r="AQ11" s="25">
        <f t="shared" si="13"/>
        <v>2.4894293330036781E-2</v>
      </c>
      <c r="AR11" s="26">
        <v>657800</v>
      </c>
      <c r="AS11" s="26">
        <v>437231</v>
      </c>
      <c r="AT11" s="25">
        <f t="shared" si="14"/>
        <v>0.6646868349042262</v>
      </c>
      <c r="AU11" s="26">
        <v>13001088.130000001</v>
      </c>
      <c r="AV11" s="26">
        <v>112757.7</v>
      </c>
      <c r="AW11" s="12">
        <f t="shared" si="15"/>
        <v>8.6729432854017567E-3</v>
      </c>
      <c r="AX11" s="26">
        <v>6040000</v>
      </c>
      <c r="AY11" s="26">
        <v>1001000</v>
      </c>
      <c r="AZ11" s="12">
        <f t="shared" si="16"/>
        <v>0.16572847682119204</v>
      </c>
      <c r="BA11" s="26">
        <v>1300000</v>
      </c>
      <c r="BB11" s="26">
        <v>1106727.6299999999</v>
      </c>
      <c r="BC11" s="25">
        <f t="shared" si="17"/>
        <v>0.85132894615384602</v>
      </c>
      <c r="BD11" s="26">
        <v>7478985.6299999999</v>
      </c>
      <c r="BE11" s="26">
        <v>971714.03</v>
      </c>
      <c r="BF11" s="12">
        <f t="shared" si="18"/>
        <v>0.1299259121587589</v>
      </c>
      <c r="BG11" s="26">
        <v>159500</v>
      </c>
      <c r="BH11" s="26">
        <v>159500</v>
      </c>
      <c r="BI11" s="12">
        <f t="shared" si="19"/>
        <v>1</v>
      </c>
      <c r="BJ11" s="26">
        <v>8133686</v>
      </c>
      <c r="BK11" s="26">
        <v>3750</v>
      </c>
      <c r="BL11" s="25">
        <f t="shared" si="20"/>
        <v>4.6104558253170824E-4</v>
      </c>
      <c r="BM11" s="26">
        <v>0</v>
      </c>
      <c r="BN11" s="26">
        <v>69500</v>
      </c>
      <c r="BO11" s="25">
        <f t="shared" si="21"/>
        <v>0</v>
      </c>
      <c r="BP11" s="26">
        <v>30000000</v>
      </c>
      <c r="BQ11" s="26">
        <v>30000000</v>
      </c>
      <c r="BR11" s="25">
        <f t="shared" si="22"/>
        <v>1</v>
      </c>
      <c r="BS11" s="26">
        <v>124000</v>
      </c>
      <c r="BT11" s="26">
        <v>124000</v>
      </c>
      <c r="BU11" s="12">
        <f t="shared" si="23"/>
        <v>1</v>
      </c>
      <c r="BV11" s="26">
        <v>45916805.039999999</v>
      </c>
      <c r="BW11" s="26">
        <v>99000</v>
      </c>
      <c r="BX11" s="25">
        <f t="shared" si="24"/>
        <v>2.1560733573199849E-3</v>
      </c>
      <c r="BY11" s="24">
        <v>210005.92</v>
      </c>
      <c r="BZ11" s="24">
        <v>123158.22</v>
      </c>
      <c r="CA11" s="12">
        <f t="shared" si="25"/>
        <v>0.58645118194763268</v>
      </c>
      <c r="CB11" s="3">
        <f>B11+E11+H11+K11+N11+Q11+T11+W11+Z11+AC11+AF11+AI11+AL11+AO11+AR11+AU11+AX11+BA11+BD11+BG11+BJ11+BM11+BP11+BS11+BV11+BY11</f>
        <v>232255119.21999997</v>
      </c>
      <c r="CC11" s="3">
        <f t="shared" si="27"/>
        <v>41695183.350000001</v>
      </c>
      <c r="CD11" s="19">
        <f t="shared" si="26"/>
        <v>0.17952320487069609</v>
      </c>
      <c r="CF11" s="27"/>
      <c r="CG11" s="27"/>
      <c r="CH11" s="23"/>
      <c r="CI11" s="23"/>
    </row>
    <row r="12" spans="1:87" s="13" customFormat="1" ht="15.75" x14ac:dyDescent="0.25">
      <c r="A12" s="6" t="s">
        <v>33</v>
      </c>
      <c r="B12" s="28">
        <v>877015351.34000003</v>
      </c>
      <c r="C12" s="28">
        <v>602140199.01999998</v>
      </c>
      <c r="D12" s="16">
        <f t="shared" si="0"/>
        <v>0.68657885873945568</v>
      </c>
      <c r="E12" s="29">
        <v>199855981.09999999</v>
      </c>
      <c r="F12" s="29">
        <v>148723642.25999999</v>
      </c>
      <c r="G12" s="16">
        <f t="shared" si="1"/>
        <v>0.74415407255479926</v>
      </c>
      <c r="H12" s="29">
        <v>2245729814.3000002</v>
      </c>
      <c r="I12" s="29">
        <v>1644046226.9100001</v>
      </c>
      <c r="J12" s="16">
        <f t="shared" si="2"/>
        <v>0.73207659106687928</v>
      </c>
      <c r="K12" s="29">
        <v>1505492883.6800001</v>
      </c>
      <c r="L12" s="29">
        <v>1218673639.1600001</v>
      </c>
      <c r="M12" s="16">
        <f t="shared" si="3"/>
        <v>0.80948482212755191</v>
      </c>
      <c r="N12" s="29">
        <v>514632986.95999998</v>
      </c>
      <c r="O12" s="29">
        <v>385155579.42000002</v>
      </c>
      <c r="P12" s="16">
        <f t="shared" si="4"/>
        <v>0.74840826215816669</v>
      </c>
      <c r="Q12" s="29">
        <v>387741120.75</v>
      </c>
      <c r="R12" s="29">
        <v>303005754.81</v>
      </c>
      <c r="S12" s="16">
        <f t="shared" si="5"/>
        <v>0.78146407124398354</v>
      </c>
      <c r="T12" s="29">
        <v>1444906935.9100001</v>
      </c>
      <c r="U12" s="29">
        <v>1102823372.7</v>
      </c>
      <c r="V12" s="16">
        <f t="shared" si="6"/>
        <v>0.76324872231680696</v>
      </c>
      <c r="W12" s="29">
        <v>242181301.53</v>
      </c>
      <c r="X12" s="29">
        <v>179406630.78999999</v>
      </c>
      <c r="Y12" s="16">
        <f t="shared" si="7"/>
        <v>0.74079472550764269</v>
      </c>
      <c r="Z12" s="29">
        <v>1084222561.5899999</v>
      </c>
      <c r="AA12" s="29">
        <v>778389936.07000005</v>
      </c>
      <c r="AB12" s="16">
        <f t="shared" si="8"/>
        <v>0.71792449598955044</v>
      </c>
      <c r="AC12" s="29">
        <v>1662919917.27</v>
      </c>
      <c r="AD12" s="29">
        <v>1181800943.0899999</v>
      </c>
      <c r="AE12" s="16">
        <f t="shared" si="9"/>
        <v>0.7106782057371418</v>
      </c>
      <c r="AF12" s="29">
        <v>364471264.56999999</v>
      </c>
      <c r="AG12" s="29">
        <v>280057794.93000001</v>
      </c>
      <c r="AH12" s="16">
        <f t="shared" si="10"/>
        <v>0.76839471901964551</v>
      </c>
      <c r="AI12" s="29">
        <v>1787459194.29</v>
      </c>
      <c r="AJ12" s="29">
        <v>1342899315.1700001</v>
      </c>
      <c r="AK12" s="16">
        <f t="shared" si="11"/>
        <v>0.75128949486503693</v>
      </c>
      <c r="AL12" s="29">
        <v>1849805775.4300001</v>
      </c>
      <c r="AM12" s="29">
        <v>1410084103.55</v>
      </c>
      <c r="AN12" s="16">
        <f t="shared" si="12"/>
        <v>0.76228765326576853</v>
      </c>
      <c r="AO12" s="29">
        <v>507415733.06</v>
      </c>
      <c r="AP12" s="29">
        <v>297653035.10000002</v>
      </c>
      <c r="AQ12" s="16">
        <f t="shared" si="13"/>
        <v>0.58660584547701378</v>
      </c>
      <c r="AR12" s="29">
        <v>420846812.23000002</v>
      </c>
      <c r="AS12" s="29">
        <v>313579524.02999997</v>
      </c>
      <c r="AT12" s="16">
        <f t="shared" si="14"/>
        <v>0.74511559768836588</v>
      </c>
      <c r="AU12" s="29">
        <v>368133475.88999999</v>
      </c>
      <c r="AV12" s="29">
        <v>267385983.12</v>
      </c>
      <c r="AW12" s="16">
        <f t="shared" si="15"/>
        <v>0.72632890142241835</v>
      </c>
      <c r="AX12" s="29">
        <v>521260140.29000002</v>
      </c>
      <c r="AY12" s="29">
        <v>410688518.72000003</v>
      </c>
      <c r="AZ12" s="16">
        <f t="shared" si="16"/>
        <v>0.78787631544494441</v>
      </c>
      <c r="BA12" s="29">
        <v>269221628.24000001</v>
      </c>
      <c r="BB12" s="29">
        <v>220539276.05000001</v>
      </c>
      <c r="BC12" s="16">
        <f t="shared" si="17"/>
        <v>0.81917369526269379</v>
      </c>
      <c r="BD12" s="29">
        <v>736645586.07000005</v>
      </c>
      <c r="BE12" s="29">
        <v>554339283.69000006</v>
      </c>
      <c r="BF12" s="16">
        <f t="shared" si="18"/>
        <v>0.7525182994001185</v>
      </c>
      <c r="BG12" s="29">
        <v>563228961.22000003</v>
      </c>
      <c r="BH12" s="29">
        <v>385724410.14999998</v>
      </c>
      <c r="BI12" s="16">
        <f t="shared" si="19"/>
        <v>0.68484477309989411</v>
      </c>
      <c r="BJ12" s="29">
        <v>300266806.19</v>
      </c>
      <c r="BK12" s="29">
        <v>201575277.87</v>
      </c>
      <c r="BL12" s="16">
        <f t="shared" si="20"/>
        <v>0.67132055130479229</v>
      </c>
      <c r="BM12" s="29">
        <v>591510523.33000004</v>
      </c>
      <c r="BN12" s="29">
        <v>442636232.17000002</v>
      </c>
      <c r="BO12" s="16">
        <f t="shared" si="21"/>
        <v>0.74831505900877437</v>
      </c>
      <c r="BP12" s="29">
        <v>516505078.44999999</v>
      </c>
      <c r="BQ12" s="29">
        <v>418848783.50999999</v>
      </c>
      <c r="BR12" s="16">
        <f t="shared" si="22"/>
        <v>0.8109286839287998</v>
      </c>
      <c r="BS12" s="29">
        <v>380546804.88999999</v>
      </c>
      <c r="BT12" s="29">
        <v>275349276.70999998</v>
      </c>
      <c r="BU12" s="16">
        <f t="shared" si="23"/>
        <v>0.72356218255358062</v>
      </c>
      <c r="BV12" s="29">
        <v>3769960227.0300002</v>
      </c>
      <c r="BW12" s="29">
        <v>2600719891.9000001</v>
      </c>
      <c r="BX12" s="16">
        <f t="shared" si="24"/>
        <v>0.68985340302883369</v>
      </c>
      <c r="BY12" s="28">
        <v>10192636852.860001</v>
      </c>
      <c r="BZ12" s="28">
        <v>7347100807.3299999</v>
      </c>
      <c r="CA12" s="16">
        <f t="shared" si="25"/>
        <v>0.72082434735899004</v>
      </c>
      <c r="CB12" s="3">
        <f t="shared" ref="CB12:CB26" si="28">BY12+BV12+BS12+BP12+BM12+BJ12+BG12+BD12+BA12+AX12+AU12+AR12+AO12+AL12+AI12+AF12+AC12+Z12+W12+T12+Q12+N12+K12+H12+E12+B12</f>
        <v>33304613718.470001</v>
      </c>
      <c r="CC12" s="3">
        <f t="shared" si="27"/>
        <v>24313347438.23</v>
      </c>
      <c r="CD12" s="16">
        <f t="shared" si="26"/>
        <v>0.73002940805004313</v>
      </c>
      <c r="CE12" s="17"/>
      <c r="CF12" s="30"/>
      <c r="CG12" s="30"/>
      <c r="CH12" s="18"/>
      <c r="CI12" s="30"/>
    </row>
    <row r="13" spans="1:87" ht="15.75" x14ac:dyDescent="0.2">
      <c r="A13" s="5" t="s">
        <v>34</v>
      </c>
      <c r="B13" s="26">
        <v>62412154.719999999</v>
      </c>
      <c r="C13" s="26">
        <v>42888487.990000002</v>
      </c>
      <c r="D13" s="25">
        <f t="shared" si="0"/>
        <v>0.68718165848320523</v>
      </c>
      <c r="E13" s="26">
        <v>31691017.309999999</v>
      </c>
      <c r="F13" s="26">
        <v>22831947.5</v>
      </c>
      <c r="G13" s="25">
        <f t="shared" si="1"/>
        <v>0.72045486191430819</v>
      </c>
      <c r="H13" s="26">
        <v>302954517.48000002</v>
      </c>
      <c r="I13" s="26">
        <v>185750706.09</v>
      </c>
      <c r="J13" s="25">
        <f t="shared" si="2"/>
        <v>0.61313066936611238</v>
      </c>
      <c r="K13" s="26">
        <v>121455125.40000001</v>
      </c>
      <c r="L13" s="26">
        <v>78246279.439999998</v>
      </c>
      <c r="M13" s="25">
        <f t="shared" si="3"/>
        <v>0.64424024249535705</v>
      </c>
      <c r="N13" s="26">
        <v>45604469.200000003</v>
      </c>
      <c r="O13" s="26">
        <v>31844300.93</v>
      </c>
      <c r="P13" s="25">
        <f t="shared" si="4"/>
        <v>0.69827149594364746</v>
      </c>
      <c r="Q13" s="26">
        <v>45525563.859999999</v>
      </c>
      <c r="R13" s="26">
        <v>31694789.09</v>
      </c>
      <c r="S13" s="25">
        <f t="shared" si="5"/>
        <v>0.69619761739728625</v>
      </c>
      <c r="T13" s="24">
        <v>177012912.59</v>
      </c>
      <c r="U13" s="24">
        <v>119025663.47</v>
      </c>
      <c r="V13" s="25">
        <f t="shared" si="6"/>
        <v>0.67241232138634455</v>
      </c>
      <c r="W13" s="24">
        <v>38447030.5</v>
      </c>
      <c r="X13" s="24">
        <v>28337192.66</v>
      </c>
      <c r="Y13" s="25">
        <f t="shared" si="7"/>
        <v>0.73704502770376501</v>
      </c>
      <c r="Z13" s="26">
        <v>78876227.849999994</v>
      </c>
      <c r="AA13" s="26">
        <v>53520449.869999997</v>
      </c>
      <c r="AB13" s="25">
        <f t="shared" si="8"/>
        <v>0.6785371375996907</v>
      </c>
      <c r="AC13" s="24">
        <v>129917384.90000001</v>
      </c>
      <c r="AD13" s="24">
        <v>96830975.519999996</v>
      </c>
      <c r="AE13" s="25">
        <f t="shared" ref="AE13:AE27" si="29">IF(AC13=0,0,AD13/AC13)</f>
        <v>0.74532731392748341</v>
      </c>
      <c r="AF13" s="24">
        <v>34135602</v>
      </c>
      <c r="AG13" s="24">
        <v>26318747.969999999</v>
      </c>
      <c r="AH13" s="25">
        <f t="shared" si="10"/>
        <v>0.77100582465192791</v>
      </c>
      <c r="AI13" s="26">
        <v>82482933.989999995</v>
      </c>
      <c r="AJ13" s="26">
        <v>54683354.210000001</v>
      </c>
      <c r="AK13" s="11">
        <f t="shared" si="11"/>
        <v>0.66296567744098023</v>
      </c>
      <c r="AL13" s="24">
        <v>155025445.91999999</v>
      </c>
      <c r="AM13" s="24">
        <v>97163295.019999996</v>
      </c>
      <c r="AN13" s="12">
        <f t="shared" si="12"/>
        <v>0.62675707490072674</v>
      </c>
      <c r="AO13" s="24">
        <v>61432264.509999998</v>
      </c>
      <c r="AP13" s="24">
        <v>34029823.479999997</v>
      </c>
      <c r="AQ13" s="12">
        <f t="shared" si="13"/>
        <v>0.5539405677363658</v>
      </c>
      <c r="AR13" s="24">
        <v>64473299.600000001</v>
      </c>
      <c r="AS13" s="24">
        <v>44972872.109999999</v>
      </c>
      <c r="AT13" s="12">
        <f t="shared" si="14"/>
        <v>0.6975425856752645</v>
      </c>
      <c r="AU13" s="24">
        <v>53838019.490000002</v>
      </c>
      <c r="AV13" s="24">
        <v>37628895.130000003</v>
      </c>
      <c r="AW13" s="12">
        <f t="shared" si="15"/>
        <v>0.69892792280349914</v>
      </c>
      <c r="AX13" s="24">
        <v>55015448.030000001</v>
      </c>
      <c r="AY13" s="24">
        <v>36725084.950000003</v>
      </c>
      <c r="AZ13" s="12">
        <f t="shared" si="16"/>
        <v>0.66754132275672395</v>
      </c>
      <c r="BA13" s="24">
        <v>39318152.399999999</v>
      </c>
      <c r="BB13" s="24">
        <v>33279800.309999999</v>
      </c>
      <c r="BC13" s="12">
        <f t="shared" si="17"/>
        <v>0.84642330014469347</v>
      </c>
      <c r="BD13" s="24">
        <v>71719815.299999997</v>
      </c>
      <c r="BE13" s="24">
        <v>53286822.420000002</v>
      </c>
      <c r="BF13" s="12">
        <f t="shared" si="18"/>
        <v>0.74298605200116852</v>
      </c>
      <c r="BG13" s="24">
        <v>72344897.829999998</v>
      </c>
      <c r="BH13" s="24">
        <v>45315258.590000004</v>
      </c>
      <c r="BI13" s="12">
        <f t="shared" si="19"/>
        <v>0.62637808538321915</v>
      </c>
      <c r="BJ13" s="26">
        <v>38829736.189999998</v>
      </c>
      <c r="BK13" s="26">
        <v>29269721.359999999</v>
      </c>
      <c r="BL13" s="12">
        <f t="shared" si="20"/>
        <v>0.75379655470175377</v>
      </c>
      <c r="BM13" s="26">
        <v>70147335.519999996</v>
      </c>
      <c r="BN13" s="26">
        <v>41271500.789999999</v>
      </c>
      <c r="BO13" s="12">
        <f t="shared" si="21"/>
        <v>0.58835450390318689</v>
      </c>
      <c r="BP13" s="26">
        <v>50401870.869999997</v>
      </c>
      <c r="BQ13" s="26">
        <v>34856380.649999999</v>
      </c>
      <c r="BR13" s="12">
        <f t="shared" si="22"/>
        <v>0.69156918281672508</v>
      </c>
      <c r="BS13" s="26">
        <v>49137762.710000001</v>
      </c>
      <c r="BT13" s="26">
        <v>31855154.809999999</v>
      </c>
      <c r="BU13" s="12">
        <f t="shared" si="23"/>
        <v>0.64828256422666086</v>
      </c>
      <c r="BV13" s="26">
        <v>297977906</v>
      </c>
      <c r="BW13" s="26">
        <v>190478856.31999999</v>
      </c>
      <c r="BX13" s="25">
        <f t="shared" si="24"/>
        <v>0.63923818673992561</v>
      </c>
      <c r="BY13" s="26">
        <v>506699393.89999998</v>
      </c>
      <c r="BZ13" s="26">
        <v>371418472.24000001</v>
      </c>
      <c r="CA13" s="12">
        <f t="shared" si="25"/>
        <v>0.73301542632849803</v>
      </c>
      <c r="CB13" s="3">
        <f t="shared" si="28"/>
        <v>2736876288.0699997</v>
      </c>
      <c r="CC13" s="3">
        <f t="shared" ref="CC13:CC22" si="30">BZ13+BW13+BT13+BQ13+BN13+BK13+BH13+BE13+BB13+AY13+AV13+AS13+AP13+AM13+AJ13+AG13+AD13+AA13+X13+U13+R13+O13+L13+I13+F13+C13</f>
        <v>1853524832.9199998</v>
      </c>
      <c r="CD13" s="19">
        <f t="shared" si="26"/>
        <v>0.67724099952909278</v>
      </c>
      <c r="CF13" s="27"/>
      <c r="CG13" s="27"/>
      <c r="CH13" s="23"/>
      <c r="CI13" s="23"/>
    </row>
    <row r="14" spans="1:87" ht="15.75" x14ac:dyDescent="0.2">
      <c r="A14" s="5" t="s">
        <v>35</v>
      </c>
      <c r="B14" s="26">
        <v>1493828</v>
      </c>
      <c r="C14" s="26">
        <v>869739.43</v>
      </c>
      <c r="D14" s="25">
        <f t="shared" si="0"/>
        <v>0.58222193585874682</v>
      </c>
      <c r="E14" s="26">
        <v>566237</v>
      </c>
      <c r="F14" s="26">
        <v>233322.53</v>
      </c>
      <c r="G14" s="25">
        <f t="shared" si="1"/>
        <v>0.41205807815455364</v>
      </c>
      <c r="H14" s="26">
        <v>3214500</v>
      </c>
      <c r="I14" s="26">
        <v>2016328.58</v>
      </c>
      <c r="J14" s="25">
        <f t="shared" si="2"/>
        <v>0.62726040752838697</v>
      </c>
      <c r="K14" s="26">
        <v>2710575</v>
      </c>
      <c r="L14" s="26">
        <v>1468659.59</v>
      </c>
      <c r="M14" s="25">
        <f t="shared" si="3"/>
        <v>0.54182584506977305</v>
      </c>
      <c r="N14" s="26">
        <v>958941</v>
      </c>
      <c r="O14" s="26">
        <v>313657.49</v>
      </c>
      <c r="P14" s="25">
        <f t="shared" si="4"/>
        <v>0.32708737033873825</v>
      </c>
      <c r="Q14" s="26">
        <v>744504</v>
      </c>
      <c r="R14" s="26">
        <v>378623.57</v>
      </c>
      <c r="S14" s="25">
        <f t="shared" si="5"/>
        <v>0.50855814072187655</v>
      </c>
      <c r="T14" s="24">
        <v>2561191</v>
      </c>
      <c r="U14" s="24">
        <v>1229621.8799999999</v>
      </c>
      <c r="V14" s="25">
        <f t="shared" si="6"/>
        <v>0.4800976889267532</v>
      </c>
      <c r="W14" s="24">
        <v>428872</v>
      </c>
      <c r="X14" s="24">
        <v>261759</v>
      </c>
      <c r="Y14" s="25">
        <f t="shared" si="7"/>
        <v>0.61034294614710216</v>
      </c>
      <c r="Z14" s="26">
        <v>848109</v>
      </c>
      <c r="AA14" s="26">
        <v>518789.52</v>
      </c>
      <c r="AB14" s="25">
        <f t="shared" si="8"/>
        <v>0.61170146761795952</v>
      </c>
      <c r="AC14" s="24">
        <v>1785365</v>
      </c>
      <c r="AD14" s="24">
        <v>718721.75</v>
      </c>
      <c r="AE14" s="25">
        <f t="shared" si="29"/>
        <v>0.40256292130740773</v>
      </c>
      <c r="AF14" s="24">
        <v>626444</v>
      </c>
      <c r="AG14" s="24">
        <v>247308.13</v>
      </c>
      <c r="AH14" s="25">
        <f t="shared" si="10"/>
        <v>0.39478090619432865</v>
      </c>
      <c r="AI14" s="26">
        <v>390321</v>
      </c>
      <c r="AJ14" s="26">
        <v>222598.15</v>
      </c>
      <c r="AK14" s="11">
        <f t="shared" si="11"/>
        <v>0.57029509045119275</v>
      </c>
      <c r="AL14" s="24">
        <v>1835963</v>
      </c>
      <c r="AM14" s="24">
        <v>734125.4</v>
      </c>
      <c r="AN14" s="12">
        <f t="shared" si="12"/>
        <v>0.3998584938803233</v>
      </c>
      <c r="AO14" s="24">
        <v>472241</v>
      </c>
      <c r="AP14" s="24">
        <v>100309.44</v>
      </c>
      <c r="AQ14" s="12">
        <f t="shared" si="13"/>
        <v>0.21241154410565793</v>
      </c>
      <c r="AR14" s="24">
        <v>891478</v>
      </c>
      <c r="AS14" s="24">
        <v>544353.39</v>
      </c>
      <c r="AT14" s="12">
        <f t="shared" si="14"/>
        <v>0.61061898330637432</v>
      </c>
      <c r="AU14" s="24">
        <v>766190</v>
      </c>
      <c r="AV14" s="24">
        <v>392764.52</v>
      </c>
      <c r="AW14" s="12">
        <f t="shared" si="15"/>
        <v>0.51262026390320936</v>
      </c>
      <c r="AX14" s="24">
        <v>1163740</v>
      </c>
      <c r="AY14" s="24">
        <v>245071.75</v>
      </c>
      <c r="AZ14" s="12">
        <f t="shared" si="16"/>
        <v>0.21058977950401292</v>
      </c>
      <c r="BA14" s="24">
        <v>655356</v>
      </c>
      <c r="BB14" s="24">
        <v>397660.86</v>
      </c>
      <c r="BC14" s="12">
        <f t="shared" si="17"/>
        <v>0.6067860216431985</v>
      </c>
      <c r="BD14" s="24">
        <v>771007</v>
      </c>
      <c r="BE14" s="24">
        <v>486554.84</v>
      </c>
      <c r="BF14" s="12">
        <f t="shared" si="18"/>
        <v>0.63106410188234352</v>
      </c>
      <c r="BG14" s="24">
        <v>489108</v>
      </c>
      <c r="BH14" s="24">
        <v>366832</v>
      </c>
      <c r="BI14" s="12">
        <f t="shared" si="19"/>
        <v>0.75000204453822061</v>
      </c>
      <c r="BJ14" s="26">
        <v>628852</v>
      </c>
      <c r="BK14" s="26">
        <v>308484.09000000003</v>
      </c>
      <c r="BL14" s="12">
        <f t="shared" si="20"/>
        <v>0.49055117897374906</v>
      </c>
      <c r="BM14" s="26">
        <v>1361311</v>
      </c>
      <c r="BN14" s="26">
        <v>770736.47</v>
      </c>
      <c r="BO14" s="12">
        <f t="shared" si="21"/>
        <v>0.56617221927979722</v>
      </c>
      <c r="BP14" s="26">
        <v>621624</v>
      </c>
      <c r="BQ14" s="26">
        <v>23357</v>
      </c>
      <c r="BR14" s="12">
        <f t="shared" si="22"/>
        <v>3.7574160585820367E-2</v>
      </c>
      <c r="BS14" s="26">
        <v>520429</v>
      </c>
      <c r="BT14" s="26">
        <v>100878.09</v>
      </c>
      <c r="BU14" s="12">
        <f t="shared" si="23"/>
        <v>0.19383641188327322</v>
      </c>
      <c r="BV14" s="26">
        <v>0</v>
      </c>
      <c r="BW14" s="26">
        <v>0</v>
      </c>
      <c r="BX14" s="25">
        <f t="shared" si="24"/>
        <v>0</v>
      </c>
      <c r="BY14" s="26">
        <v>0</v>
      </c>
      <c r="BZ14" s="26">
        <v>0</v>
      </c>
      <c r="CA14" s="12">
        <f t="shared" si="25"/>
        <v>0</v>
      </c>
      <c r="CB14" s="3">
        <f t="shared" si="28"/>
        <v>26506186</v>
      </c>
      <c r="CC14" s="3">
        <f t="shared" si="30"/>
        <v>12950257.470000001</v>
      </c>
      <c r="CD14" s="19">
        <f t="shared" si="26"/>
        <v>0.48857491115470181</v>
      </c>
      <c r="CF14" s="27"/>
      <c r="CG14" s="27"/>
      <c r="CH14" s="23"/>
      <c r="CI14" s="23"/>
    </row>
    <row r="15" spans="1:87" ht="31.5" x14ac:dyDescent="0.2">
      <c r="A15" s="5" t="s">
        <v>36</v>
      </c>
      <c r="B15" s="26">
        <v>4954392.03</v>
      </c>
      <c r="C15" s="26">
        <v>3683192.25</v>
      </c>
      <c r="D15" s="25">
        <f t="shared" si="0"/>
        <v>0.74341962196318156</v>
      </c>
      <c r="E15" s="26">
        <v>2674587</v>
      </c>
      <c r="F15" s="26">
        <v>1879496.8</v>
      </c>
      <c r="G15" s="25">
        <f t="shared" si="1"/>
        <v>0.70272412151857466</v>
      </c>
      <c r="H15" s="26">
        <v>20918569.09</v>
      </c>
      <c r="I15" s="26">
        <v>11902686.76</v>
      </c>
      <c r="J15" s="25">
        <f t="shared" si="2"/>
        <v>0.56900100139688858</v>
      </c>
      <c r="K15" s="26">
        <v>12051126</v>
      </c>
      <c r="L15" s="26">
        <v>5627869.1399999997</v>
      </c>
      <c r="M15" s="25">
        <f t="shared" si="3"/>
        <v>0.4669994438693944</v>
      </c>
      <c r="N15" s="26">
        <v>3660619.81</v>
      </c>
      <c r="O15" s="26">
        <v>2580293.33</v>
      </c>
      <c r="P15" s="25">
        <f t="shared" si="4"/>
        <v>0.70487880848789919</v>
      </c>
      <c r="Q15" s="26">
        <v>4637456</v>
      </c>
      <c r="R15" s="26">
        <v>3555794.92</v>
      </c>
      <c r="S15" s="25">
        <f t="shared" si="5"/>
        <v>0.76675550560479711</v>
      </c>
      <c r="T15" s="24">
        <v>13977421.08</v>
      </c>
      <c r="U15" s="24">
        <v>8954416.9900000002</v>
      </c>
      <c r="V15" s="25">
        <f t="shared" si="6"/>
        <v>0.64063441594477599</v>
      </c>
      <c r="W15" s="24">
        <v>3364060.01</v>
      </c>
      <c r="X15" s="24">
        <v>2229735.2200000002</v>
      </c>
      <c r="Y15" s="25">
        <f t="shared" si="7"/>
        <v>0.66281077429412449</v>
      </c>
      <c r="Z15" s="26">
        <v>8088988.71</v>
      </c>
      <c r="AA15" s="26">
        <v>5421434.3099999996</v>
      </c>
      <c r="AB15" s="25">
        <f t="shared" si="8"/>
        <v>0.67022399268498911</v>
      </c>
      <c r="AC15" s="24">
        <v>8182357.6699999999</v>
      </c>
      <c r="AD15" s="24">
        <v>5249040.25</v>
      </c>
      <c r="AE15" s="25">
        <f t="shared" si="29"/>
        <v>0.64150706455245921</v>
      </c>
      <c r="AF15" s="24">
        <v>5003696.46</v>
      </c>
      <c r="AG15" s="24">
        <v>3323844.95</v>
      </c>
      <c r="AH15" s="25">
        <f t="shared" si="10"/>
        <v>0.66427789466669607</v>
      </c>
      <c r="AI15" s="26">
        <v>8127250.9800000004</v>
      </c>
      <c r="AJ15" s="26">
        <v>5037415.1500000004</v>
      </c>
      <c r="AK15" s="11">
        <f t="shared" si="11"/>
        <v>0.61981784030004206</v>
      </c>
      <c r="AL15" s="24">
        <v>7182997</v>
      </c>
      <c r="AM15" s="24">
        <v>4948825.9000000004</v>
      </c>
      <c r="AN15" s="12">
        <f t="shared" si="12"/>
        <v>0.68896393803310796</v>
      </c>
      <c r="AO15" s="24">
        <v>4192162</v>
      </c>
      <c r="AP15" s="24">
        <v>1712428.18</v>
      </c>
      <c r="AQ15" s="12">
        <f t="shared" si="13"/>
        <v>0.40848330288762696</v>
      </c>
      <c r="AR15" s="24">
        <v>4375608</v>
      </c>
      <c r="AS15" s="24">
        <v>2737319.54</v>
      </c>
      <c r="AT15" s="12">
        <f t="shared" si="14"/>
        <v>0.62558609912039653</v>
      </c>
      <c r="AU15" s="24">
        <v>3806310.94</v>
      </c>
      <c r="AV15" s="24">
        <v>3023237.57</v>
      </c>
      <c r="AW15" s="12">
        <f t="shared" si="15"/>
        <v>0.79426973194155281</v>
      </c>
      <c r="AX15" s="24">
        <v>6643731.46</v>
      </c>
      <c r="AY15" s="24">
        <v>3458405.34</v>
      </c>
      <c r="AZ15" s="12">
        <f t="shared" si="16"/>
        <v>0.52055164493358375</v>
      </c>
      <c r="BA15" s="24">
        <v>2731395.37</v>
      </c>
      <c r="BB15" s="24">
        <v>1654260.16</v>
      </c>
      <c r="BC15" s="12">
        <f t="shared" si="17"/>
        <v>0.60564654175275978</v>
      </c>
      <c r="BD15" s="24">
        <v>5797018.8799999999</v>
      </c>
      <c r="BE15" s="24">
        <v>4107549.88</v>
      </c>
      <c r="BF15" s="12">
        <f t="shared" si="18"/>
        <v>0.70856244649663791</v>
      </c>
      <c r="BG15" s="24">
        <v>5737394</v>
      </c>
      <c r="BH15" s="24">
        <v>3103125.75</v>
      </c>
      <c r="BI15" s="12">
        <f t="shared" si="19"/>
        <v>0.54085979627684622</v>
      </c>
      <c r="BJ15" s="26">
        <v>4056642</v>
      </c>
      <c r="BK15" s="26">
        <v>2770847.87</v>
      </c>
      <c r="BL15" s="12">
        <f t="shared" si="20"/>
        <v>0.68303978265767595</v>
      </c>
      <c r="BM15" s="26">
        <v>6304468</v>
      </c>
      <c r="BN15" s="26">
        <v>3878682.15</v>
      </c>
      <c r="BO15" s="12">
        <f t="shared" si="21"/>
        <v>0.61522751007698029</v>
      </c>
      <c r="BP15" s="26">
        <v>3654505.85</v>
      </c>
      <c r="BQ15" s="26">
        <v>2084409.31</v>
      </c>
      <c r="BR15" s="12">
        <f t="shared" si="22"/>
        <v>0.5703669375710535</v>
      </c>
      <c r="BS15" s="26">
        <v>4330191.08</v>
      </c>
      <c r="BT15" s="26">
        <v>2851277.5</v>
      </c>
      <c r="BU15" s="12">
        <f t="shared" si="23"/>
        <v>0.65846459135932633</v>
      </c>
      <c r="BV15" s="26">
        <v>32171801</v>
      </c>
      <c r="BW15" s="26">
        <v>19814009.370000001</v>
      </c>
      <c r="BX15" s="25">
        <f t="shared" si="24"/>
        <v>0.61588126104597007</v>
      </c>
      <c r="BY15" s="26">
        <v>55521820</v>
      </c>
      <c r="BZ15" s="26">
        <v>35757069.109999999</v>
      </c>
      <c r="CA15" s="12">
        <f t="shared" si="25"/>
        <v>0.64401831766321782</v>
      </c>
      <c r="CB15" s="3">
        <f t="shared" si="28"/>
        <v>242146570.41999999</v>
      </c>
      <c r="CC15" s="3">
        <f t="shared" si="30"/>
        <v>151346667.70000002</v>
      </c>
      <c r="CD15" s="19">
        <f t="shared" si="26"/>
        <v>0.62502090133876864</v>
      </c>
      <c r="CF15" s="27"/>
      <c r="CG15" s="27"/>
      <c r="CH15" s="23"/>
      <c r="CI15" s="23"/>
    </row>
    <row r="16" spans="1:87" ht="15.75" x14ac:dyDescent="0.2">
      <c r="A16" s="5" t="s">
        <v>37</v>
      </c>
      <c r="B16" s="26">
        <v>19325543.73</v>
      </c>
      <c r="C16" s="26">
        <v>9167426.0199999996</v>
      </c>
      <c r="D16" s="25">
        <f t="shared" si="0"/>
        <v>0.47436833592262395</v>
      </c>
      <c r="E16" s="26">
        <v>9873850.3900000006</v>
      </c>
      <c r="F16" s="26">
        <v>4890163.75</v>
      </c>
      <c r="G16" s="25">
        <f t="shared" si="1"/>
        <v>0.49526411246342572</v>
      </c>
      <c r="H16" s="26">
        <v>131324701.65000001</v>
      </c>
      <c r="I16" s="26">
        <v>87773364.219999999</v>
      </c>
      <c r="J16" s="25">
        <f t="shared" si="2"/>
        <v>0.66836903581116947</v>
      </c>
      <c r="K16" s="26">
        <v>70555858.620000005</v>
      </c>
      <c r="L16" s="26">
        <v>40397113.479999997</v>
      </c>
      <c r="M16" s="25">
        <f t="shared" si="3"/>
        <v>0.57255505453588074</v>
      </c>
      <c r="N16" s="26">
        <v>25078988.77</v>
      </c>
      <c r="O16" s="26">
        <v>14851372.939999999</v>
      </c>
      <c r="P16" s="25">
        <f t="shared" si="4"/>
        <v>0.59218388254017307</v>
      </c>
      <c r="Q16" s="26">
        <v>22249019.98</v>
      </c>
      <c r="R16" s="26">
        <v>15803341.92</v>
      </c>
      <c r="S16" s="25">
        <f t="shared" si="5"/>
        <v>0.71029384369315485</v>
      </c>
      <c r="T16" s="24">
        <v>149132468.90000001</v>
      </c>
      <c r="U16" s="24">
        <v>103348430.12</v>
      </c>
      <c r="V16" s="25">
        <f t="shared" si="6"/>
        <v>0.69299751343417881</v>
      </c>
      <c r="W16" s="24">
        <v>17088733.640000001</v>
      </c>
      <c r="X16" s="24">
        <v>9794587.0600000005</v>
      </c>
      <c r="Y16" s="25">
        <f t="shared" si="7"/>
        <v>0.57316049663701119</v>
      </c>
      <c r="Z16" s="26">
        <v>97537293.260000005</v>
      </c>
      <c r="AA16" s="26">
        <v>53850478.469999999</v>
      </c>
      <c r="AB16" s="25">
        <f t="shared" si="8"/>
        <v>0.55210142367241655</v>
      </c>
      <c r="AC16" s="24">
        <v>52080890.189999998</v>
      </c>
      <c r="AD16" s="24">
        <v>29286143.859999999</v>
      </c>
      <c r="AE16" s="25">
        <f t="shared" si="29"/>
        <v>0.56232033963242822</v>
      </c>
      <c r="AF16" s="24">
        <v>23533381.129999999</v>
      </c>
      <c r="AG16" s="24">
        <v>11931048.869999999</v>
      </c>
      <c r="AH16" s="25">
        <f t="shared" si="10"/>
        <v>0.50698404976709777</v>
      </c>
      <c r="AI16" s="26">
        <v>37346169.899999999</v>
      </c>
      <c r="AJ16" s="26">
        <v>23645002.449999999</v>
      </c>
      <c r="AK16" s="11">
        <f t="shared" si="11"/>
        <v>0.63313058643799514</v>
      </c>
      <c r="AL16" s="24">
        <v>86359269.400000006</v>
      </c>
      <c r="AM16" s="24">
        <v>52364751.399999999</v>
      </c>
      <c r="AN16" s="12">
        <f t="shared" si="12"/>
        <v>0.60635936088639486</v>
      </c>
      <c r="AO16" s="24">
        <v>25349384.41</v>
      </c>
      <c r="AP16" s="24">
        <v>9736516.4700000007</v>
      </c>
      <c r="AQ16" s="12">
        <f t="shared" si="13"/>
        <v>0.38409281710837412</v>
      </c>
      <c r="AR16" s="24">
        <v>57183543.090000004</v>
      </c>
      <c r="AS16" s="24">
        <v>19725385.34</v>
      </c>
      <c r="AT16" s="12">
        <f t="shared" si="14"/>
        <v>0.34494863861364133</v>
      </c>
      <c r="AU16" s="24">
        <v>35111994.07</v>
      </c>
      <c r="AV16" s="24">
        <v>21397258.77</v>
      </c>
      <c r="AW16" s="12">
        <f t="shared" si="15"/>
        <v>0.60940027294781318</v>
      </c>
      <c r="AX16" s="24">
        <v>33542047.149999999</v>
      </c>
      <c r="AY16" s="24">
        <v>25038664.879999999</v>
      </c>
      <c r="AZ16" s="12">
        <f t="shared" si="16"/>
        <v>0.74648588883162426</v>
      </c>
      <c r="BA16" s="24">
        <v>9510439.9499999993</v>
      </c>
      <c r="BB16" s="24">
        <v>8576351.7599999998</v>
      </c>
      <c r="BC16" s="12">
        <f t="shared" si="17"/>
        <v>0.90178286231647997</v>
      </c>
      <c r="BD16" s="24">
        <v>48940236.490000002</v>
      </c>
      <c r="BE16" s="24">
        <v>28475371.870000001</v>
      </c>
      <c r="BF16" s="12">
        <f t="shared" si="18"/>
        <v>0.5818396867742639</v>
      </c>
      <c r="BG16" s="24">
        <v>32260063.899999999</v>
      </c>
      <c r="BH16" s="24">
        <v>17352231.59</v>
      </c>
      <c r="BI16" s="12">
        <f t="shared" si="19"/>
        <v>0.5378858406414998</v>
      </c>
      <c r="BJ16" s="26">
        <v>22026982</v>
      </c>
      <c r="BK16" s="26">
        <v>10904624.789999999</v>
      </c>
      <c r="BL16" s="12">
        <f t="shared" si="20"/>
        <v>0.49505759754105211</v>
      </c>
      <c r="BM16" s="26">
        <v>60981982.93</v>
      </c>
      <c r="BN16" s="26">
        <v>34075531</v>
      </c>
      <c r="BO16" s="12">
        <f t="shared" si="21"/>
        <v>0.55878030465350104</v>
      </c>
      <c r="BP16" s="26">
        <v>142222496.58000001</v>
      </c>
      <c r="BQ16" s="26">
        <v>128219959.09999999</v>
      </c>
      <c r="BR16" s="12">
        <f t="shared" si="22"/>
        <v>0.90154484827142933</v>
      </c>
      <c r="BS16" s="26">
        <v>23341283.449999999</v>
      </c>
      <c r="BT16" s="26">
        <v>12836024.16</v>
      </c>
      <c r="BU16" s="12">
        <f t="shared" si="23"/>
        <v>0.54992795008451001</v>
      </c>
      <c r="BV16" s="26">
        <v>786553664.36000001</v>
      </c>
      <c r="BW16" s="26">
        <v>364849391.75</v>
      </c>
      <c r="BX16" s="25">
        <f t="shared" si="24"/>
        <v>0.46385823152558736</v>
      </c>
      <c r="BY16" s="26">
        <v>1855220107.8499999</v>
      </c>
      <c r="BZ16" s="26">
        <v>1140929078.23</v>
      </c>
      <c r="CA16" s="12">
        <f t="shared" si="25"/>
        <v>0.61498313510207359</v>
      </c>
      <c r="CB16" s="3">
        <f t="shared" si="28"/>
        <v>3873730395.79</v>
      </c>
      <c r="CC16" s="3">
        <f t="shared" si="30"/>
        <v>2279219614.2699995</v>
      </c>
      <c r="CD16" s="19">
        <f t="shared" si="26"/>
        <v>0.58837848311464136</v>
      </c>
      <c r="CF16" s="27"/>
      <c r="CG16" s="27"/>
      <c r="CH16" s="23"/>
      <c r="CI16" s="23"/>
    </row>
    <row r="17" spans="1:87" ht="15.75" x14ac:dyDescent="0.2">
      <c r="A17" s="5" t="s">
        <v>38</v>
      </c>
      <c r="B17" s="26">
        <v>314893753.99000001</v>
      </c>
      <c r="C17" s="26">
        <v>187147406.24000001</v>
      </c>
      <c r="D17" s="25">
        <f t="shared" si="0"/>
        <v>0.59431920725218068</v>
      </c>
      <c r="E17" s="26">
        <v>9979433.7300000004</v>
      </c>
      <c r="F17" s="26">
        <v>6629353.2800000003</v>
      </c>
      <c r="G17" s="25">
        <f t="shared" si="1"/>
        <v>0.66430154850078849</v>
      </c>
      <c r="H17" s="26">
        <v>513089482.11000001</v>
      </c>
      <c r="I17" s="26">
        <v>318896487.74000001</v>
      </c>
      <c r="J17" s="25">
        <f t="shared" si="2"/>
        <v>0.62152216885949063</v>
      </c>
      <c r="K17" s="26">
        <v>364662215.20999998</v>
      </c>
      <c r="L17" s="26">
        <v>285225428.42000002</v>
      </c>
      <c r="M17" s="25">
        <f t="shared" si="3"/>
        <v>0.78216337345437814</v>
      </c>
      <c r="N17" s="26">
        <v>44041600.210000001</v>
      </c>
      <c r="O17" s="26">
        <v>33803383.530000001</v>
      </c>
      <c r="P17" s="25">
        <f t="shared" si="4"/>
        <v>0.7675330453211977</v>
      </c>
      <c r="Q17" s="26">
        <v>22417098.760000002</v>
      </c>
      <c r="R17" s="26">
        <v>16361548.23</v>
      </c>
      <c r="S17" s="25">
        <f t="shared" si="5"/>
        <v>0.72986912379557178</v>
      </c>
      <c r="T17" s="24">
        <v>189766429.30000001</v>
      </c>
      <c r="U17" s="24">
        <v>96022051.079999998</v>
      </c>
      <c r="V17" s="25">
        <f t="shared" si="6"/>
        <v>0.50600125340504576</v>
      </c>
      <c r="W17" s="24">
        <v>20280874.73</v>
      </c>
      <c r="X17" s="24">
        <v>11495562.210000001</v>
      </c>
      <c r="Y17" s="25">
        <f t="shared" si="7"/>
        <v>0.56681786969451886</v>
      </c>
      <c r="Z17" s="26">
        <v>137731483.78999999</v>
      </c>
      <c r="AA17" s="26">
        <v>77315815.519999996</v>
      </c>
      <c r="AB17" s="25">
        <f t="shared" si="8"/>
        <v>0.56135179403050561</v>
      </c>
      <c r="AC17" s="24">
        <v>796789909.03999996</v>
      </c>
      <c r="AD17" s="24">
        <v>442816831.06999999</v>
      </c>
      <c r="AE17" s="25">
        <f t="shared" si="29"/>
        <v>0.55575105312706707</v>
      </c>
      <c r="AF17" s="24">
        <v>20977035.100000001</v>
      </c>
      <c r="AG17" s="24">
        <v>10174572.619999999</v>
      </c>
      <c r="AH17" s="25">
        <f t="shared" si="10"/>
        <v>0.48503387497311279</v>
      </c>
      <c r="AI17" s="26">
        <v>469754626.69</v>
      </c>
      <c r="AJ17" s="26">
        <v>365471034.11000001</v>
      </c>
      <c r="AK17" s="11">
        <f t="shared" si="11"/>
        <v>0.77800411820356863</v>
      </c>
      <c r="AL17" s="24">
        <v>441077680.38999999</v>
      </c>
      <c r="AM17" s="24">
        <v>352965038.73000002</v>
      </c>
      <c r="AN17" s="12">
        <f t="shared" si="12"/>
        <v>0.80023327958446921</v>
      </c>
      <c r="AO17" s="24">
        <v>69754917.590000004</v>
      </c>
      <c r="AP17" s="24">
        <v>26968437.260000002</v>
      </c>
      <c r="AQ17" s="12">
        <f t="shared" si="13"/>
        <v>0.38661700410160288</v>
      </c>
      <c r="AR17" s="24">
        <v>27976935.850000001</v>
      </c>
      <c r="AS17" s="24">
        <v>17008804.02</v>
      </c>
      <c r="AT17" s="12">
        <f t="shared" si="14"/>
        <v>0.60795807343569397</v>
      </c>
      <c r="AU17" s="24">
        <v>30570771.989999998</v>
      </c>
      <c r="AV17" s="24">
        <v>18055975.890000001</v>
      </c>
      <c r="AW17" s="12">
        <f t="shared" si="15"/>
        <v>0.59062871869595868</v>
      </c>
      <c r="AX17" s="24">
        <v>68669727.890000001</v>
      </c>
      <c r="AY17" s="24">
        <v>49349534.850000001</v>
      </c>
      <c r="AZ17" s="12">
        <f t="shared" si="16"/>
        <v>0.71865050825673227</v>
      </c>
      <c r="BA17" s="24">
        <v>36694771.630000003</v>
      </c>
      <c r="BB17" s="24">
        <v>33607606.520000003</v>
      </c>
      <c r="BC17" s="12">
        <f t="shared" si="17"/>
        <v>0.91586907417960139</v>
      </c>
      <c r="BD17" s="24">
        <v>113196365.01000001</v>
      </c>
      <c r="BE17" s="24">
        <v>66780493.039999999</v>
      </c>
      <c r="BF17" s="12">
        <f t="shared" si="18"/>
        <v>0.58995262819703154</v>
      </c>
      <c r="BG17" s="24">
        <v>122896395.90000001</v>
      </c>
      <c r="BH17" s="24">
        <v>46473313.369999997</v>
      </c>
      <c r="BI17" s="12">
        <f t="shared" si="19"/>
        <v>0.37815033573331985</v>
      </c>
      <c r="BJ17" s="26">
        <v>25225668.190000001</v>
      </c>
      <c r="BK17" s="26">
        <v>11528355.51</v>
      </c>
      <c r="BL17" s="12">
        <f t="shared" si="20"/>
        <v>0.4570089253203643</v>
      </c>
      <c r="BM17" s="26">
        <v>57978634.390000001</v>
      </c>
      <c r="BN17" s="26">
        <v>30550632.920000002</v>
      </c>
      <c r="BO17" s="12">
        <f t="shared" si="21"/>
        <v>0.52692915660099249</v>
      </c>
      <c r="BP17" s="26">
        <v>35777549.359999999</v>
      </c>
      <c r="BQ17" s="26">
        <v>25622349.82</v>
      </c>
      <c r="BR17" s="12">
        <f t="shared" si="22"/>
        <v>0.71615720691720408</v>
      </c>
      <c r="BS17" s="26">
        <v>31446583.940000001</v>
      </c>
      <c r="BT17" s="26">
        <v>15512005.15</v>
      </c>
      <c r="BU17" s="12">
        <f t="shared" si="23"/>
        <v>0.49328108832415202</v>
      </c>
      <c r="BV17" s="26">
        <v>447197461.49000001</v>
      </c>
      <c r="BW17" s="26">
        <v>231984336.87</v>
      </c>
      <c r="BX17" s="25">
        <f t="shared" si="24"/>
        <v>0.51875146181970788</v>
      </c>
      <c r="BY17" s="26">
        <v>1610062360.71</v>
      </c>
      <c r="BZ17" s="26">
        <v>1093187138.1099999</v>
      </c>
      <c r="CA17" s="12">
        <f t="shared" si="25"/>
        <v>0.67897192356445735</v>
      </c>
      <c r="CB17" s="3">
        <f t="shared" si="28"/>
        <v>6022909766.9899988</v>
      </c>
      <c r="CC17" s="3">
        <f t="shared" si="30"/>
        <v>3870953496.1100006</v>
      </c>
      <c r="CD17" s="19">
        <f t="shared" si="26"/>
        <v>0.64270487951283772</v>
      </c>
      <c r="CF17" s="27"/>
      <c r="CG17" s="27"/>
      <c r="CH17" s="23"/>
      <c r="CI17" s="23"/>
    </row>
    <row r="18" spans="1:87" ht="15.75" x14ac:dyDescent="0.2">
      <c r="A18" s="5" t="s">
        <v>39</v>
      </c>
      <c r="B18" s="26">
        <v>0</v>
      </c>
      <c r="C18" s="26">
        <v>0</v>
      </c>
      <c r="D18" s="25">
        <f t="shared" si="0"/>
        <v>0</v>
      </c>
      <c r="E18" s="26">
        <v>0</v>
      </c>
      <c r="F18" s="26">
        <v>0</v>
      </c>
      <c r="G18" s="25">
        <f t="shared" si="1"/>
        <v>0</v>
      </c>
      <c r="H18" s="26">
        <v>2132040</v>
      </c>
      <c r="I18" s="26">
        <v>1269742.82</v>
      </c>
      <c r="J18" s="25">
        <f t="shared" si="2"/>
        <v>0.59555300088178464</v>
      </c>
      <c r="K18" s="26">
        <v>2198600</v>
      </c>
      <c r="L18" s="26">
        <v>39440</v>
      </c>
      <c r="M18" s="25">
        <f t="shared" si="3"/>
        <v>1.7938688256163012E-2</v>
      </c>
      <c r="N18" s="26">
        <v>0</v>
      </c>
      <c r="O18" s="26">
        <v>0</v>
      </c>
      <c r="P18" s="25">
        <f t="shared" si="4"/>
        <v>0</v>
      </c>
      <c r="Q18" s="26">
        <v>0</v>
      </c>
      <c r="R18" s="26">
        <v>0</v>
      </c>
      <c r="S18" s="25">
        <f t="shared" si="5"/>
        <v>0</v>
      </c>
      <c r="T18" s="24">
        <v>480000</v>
      </c>
      <c r="U18" s="24">
        <v>0</v>
      </c>
      <c r="V18" s="25">
        <f t="shared" si="6"/>
        <v>0</v>
      </c>
      <c r="W18" s="24">
        <v>0</v>
      </c>
      <c r="X18" s="24">
        <v>0</v>
      </c>
      <c r="Y18" s="25">
        <f t="shared" si="7"/>
        <v>0</v>
      </c>
      <c r="Z18" s="26">
        <v>0</v>
      </c>
      <c r="AA18" s="26">
        <v>0</v>
      </c>
      <c r="AB18" s="25">
        <f t="shared" si="8"/>
        <v>0</v>
      </c>
      <c r="AC18" s="24">
        <v>1400000</v>
      </c>
      <c r="AD18" s="24">
        <v>0</v>
      </c>
      <c r="AE18" s="25">
        <f t="shared" si="29"/>
        <v>0</v>
      </c>
      <c r="AF18" s="24">
        <v>50000</v>
      </c>
      <c r="AG18" s="24">
        <v>0</v>
      </c>
      <c r="AH18" s="25">
        <f t="shared" si="10"/>
        <v>0</v>
      </c>
      <c r="AI18" s="26">
        <v>3080000</v>
      </c>
      <c r="AJ18" s="26">
        <v>49820</v>
      </c>
      <c r="AK18" s="11">
        <f t="shared" si="11"/>
        <v>1.6175324675324676E-2</v>
      </c>
      <c r="AL18" s="24">
        <v>0</v>
      </c>
      <c r="AM18" s="24">
        <v>0</v>
      </c>
      <c r="AN18" s="12">
        <f t="shared" si="12"/>
        <v>0</v>
      </c>
      <c r="AO18" s="24">
        <v>70000</v>
      </c>
      <c r="AP18" s="24">
        <v>0</v>
      </c>
      <c r="AQ18" s="12">
        <f t="shared" si="13"/>
        <v>0</v>
      </c>
      <c r="AR18" s="24">
        <v>0</v>
      </c>
      <c r="AS18" s="24">
        <v>0</v>
      </c>
      <c r="AT18" s="12">
        <f t="shared" si="14"/>
        <v>0</v>
      </c>
      <c r="AU18" s="24">
        <v>92658.37</v>
      </c>
      <c r="AV18" s="24">
        <v>0</v>
      </c>
      <c r="AW18" s="12">
        <f t="shared" si="15"/>
        <v>0</v>
      </c>
      <c r="AX18" s="24">
        <v>1392000</v>
      </c>
      <c r="AY18" s="24">
        <v>169176.04</v>
      </c>
      <c r="AZ18" s="12">
        <f t="shared" si="16"/>
        <v>0.12153451149425287</v>
      </c>
      <c r="BA18" s="24">
        <v>0</v>
      </c>
      <c r="BB18" s="24">
        <v>0</v>
      </c>
      <c r="BC18" s="12">
        <f t="shared" si="17"/>
        <v>0</v>
      </c>
      <c r="BD18" s="24">
        <v>198027</v>
      </c>
      <c r="BE18" s="24">
        <v>198027</v>
      </c>
      <c r="BF18" s="12">
        <f t="shared" si="18"/>
        <v>1</v>
      </c>
      <c r="BG18" s="24">
        <v>0</v>
      </c>
      <c r="BH18" s="24">
        <v>0</v>
      </c>
      <c r="BI18" s="12">
        <f t="shared" si="19"/>
        <v>0</v>
      </c>
      <c r="BJ18" s="26">
        <v>0</v>
      </c>
      <c r="BK18" s="26">
        <v>0</v>
      </c>
      <c r="BL18" s="12">
        <f t="shared" si="20"/>
        <v>0</v>
      </c>
      <c r="BM18" s="26">
        <v>0</v>
      </c>
      <c r="BN18" s="26">
        <v>0</v>
      </c>
      <c r="BO18" s="12">
        <f t="shared" si="21"/>
        <v>0</v>
      </c>
      <c r="BP18" s="26">
        <v>2639500</v>
      </c>
      <c r="BQ18" s="26">
        <v>1350739.61</v>
      </c>
      <c r="BR18" s="12">
        <f t="shared" si="22"/>
        <v>0.51174071225610918</v>
      </c>
      <c r="BS18" s="26">
        <v>750000</v>
      </c>
      <c r="BT18" s="26">
        <v>233582.57</v>
      </c>
      <c r="BU18" s="12">
        <f t="shared" si="23"/>
        <v>0.31144342666666669</v>
      </c>
      <c r="BV18" s="26">
        <v>900000</v>
      </c>
      <c r="BW18" s="26">
        <v>183270</v>
      </c>
      <c r="BX18" s="25">
        <f t="shared" si="24"/>
        <v>0.20363333333333333</v>
      </c>
      <c r="BY18" s="26">
        <v>1755828.3</v>
      </c>
      <c r="BZ18" s="26">
        <v>1275828.3</v>
      </c>
      <c r="CA18" s="12">
        <f t="shared" si="25"/>
        <v>0.72662475026743789</v>
      </c>
      <c r="CB18" s="3">
        <f t="shared" si="28"/>
        <v>17138653.670000002</v>
      </c>
      <c r="CC18" s="3">
        <f t="shared" si="30"/>
        <v>4769626.3400000008</v>
      </c>
      <c r="CD18" s="19">
        <f t="shared" si="26"/>
        <v>0.27829644217322003</v>
      </c>
      <c r="CF18" s="27"/>
      <c r="CG18" s="27"/>
      <c r="CH18" s="23"/>
      <c r="CI18" s="23"/>
    </row>
    <row r="19" spans="1:87" ht="15.75" x14ac:dyDescent="0.2">
      <c r="A19" s="5" t="s">
        <v>40</v>
      </c>
      <c r="B19" s="26">
        <v>287405801.17000002</v>
      </c>
      <c r="C19" s="26">
        <v>187815660.30000001</v>
      </c>
      <c r="D19" s="25">
        <f t="shared" si="0"/>
        <v>0.65348597535408615</v>
      </c>
      <c r="E19" s="26">
        <v>83992533</v>
      </c>
      <c r="F19" s="26">
        <v>55332418.950000003</v>
      </c>
      <c r="G19" s="25">
        <f t="shared" si="1"/>
        <v>0.6587778338581598</v>
      </c>
      <c r="H19" s="26">
        <v>814045487.84000003</v>
      </c>
      <c r="I19" s="26">
        <v>491938430.04000002</v>
      </c>
      <c r="J19" s="25">
        <f t="shared" si="2"/>
        <v>0.60431319550129381</v>
      </c>
      <c r="K19" s="26">
        <v>620752704.09000003</v>
      </c>
      <c r="L19" s="26">
        <v>416341973.19</v>
      </c>
      <c r="M19" s="25">
        <f t="shared" si="3"/>
        <v>0.67070504960641542</v>
      </c>
      <c r="N19" s="26">
        <v>180804389.56</v>
      </c>
      <c r="O19" s="26">
        <v>124662651.84</v>
      </c>
      <c r="P19" s="25">
        <f t="shared" si="4"/>
        <v>0.6894890779110795</v>
      </c>
      <c r="Q19" s="26">
        <v>130778184.67</v>
      </c>
      <c r="R19" s="26">
        <v>94415891.150000006</v>
      </c>
      <c r="S19" s="25">
        <f t="shared" si="5"/>
        <v>0.72195444055325408</v>
      </c>
      <c r="T19" s="24">
        <v>535557803.95999998</v>
      </c>
      <c r="U19" s="24">
        <v>360929292.22000003</v>
      </c>
      <c r="V19" s="25">
        <f t="shared" si="6"/>
        <v>0.6739315337228422</v>
      </c>
      <c r="W19" s="24">
        <v>93398604.170000002</v>
      </c>
      <c r="X19" s="24">
        <v>60024736.210000001</v>
      </c>
      <c r="Y19" s="25">
        <f t="shared" si="7"/>
        <v>0.64267273310365147</v>
      </c>
      <c r="Z19" s="26">
        <v>481718076.10000002</v>
      </c>
      <c r="AA19" s="26">
        <v>324894854.26999998</v>
      </c>
      <c r="AB19" s="25">
        <f t="shared" si="8"/>
        <v>0.67445020311539017</v>
      </c>
      <c r="AC19" s="24">
        <v>407689595.20999998</v>
      </c>
      <c r="AD19" s="24">
        <v>278132933.47000003</v>
      </c>
      <c r="AE19" s="25">
        <f t="shared" si="29"/>
        <v>0.68221739464980558</v>
      </c>
      <c r="AF19" s="24">
        <v>117298784</v>
      </c>
      <c r="AG19" s="24">
        <v>82443809.730000004</v>
      </c>
      <c r="AH19" s="25">
        <f t="shared" si="10"/>
        <v>0.70285306393287084</v>
      </c>
      <c r="AI19" s="26">
        <v>492813651.94999999</v>
      </c>
      <c r="AJ19" s="26">
        <v>354533915.26999998</v>
      </c>
      <c r="AK19" s="11">
        <f t="shared" si="11"/>
        <v>0.71940765818307806</v>
      </c>
      <c r="AL19" s="24">
        <v>730517684.25</v>
      </c>
      <c r="AM19" s="24">
        <v>501234159.62</v>
      </c>
      <c r="AN19" s="12">
        <f t="shared" si="12"/>
        <v>0.68613555896952949</v>
      </c>
      <c r="AO19" s="24">
        <v>197343514.84999999</v>
      </c>
      <c r="AP19" s="24">
        <v>120055050.26000001</v>
      </c>
      <c r="AQ19" s="12">
        <f t="shared" si="13"/>
        <v>0.60835569058984973</v>
      </c>
      <c r="AR19" s="24">
        <v>149314650.15000001</v>
      </c>
      <c r="AS19" s="24">
        <v>102817971.87</v>
      </c>
      <c r="AT19" s="12">
        <f t="shared" si="14"/>
        <v>0.68859935556698626</v>
      </c>
      <c r="AU19" s="24">
        <v>132269256</v>
      </c>
      <c r="AV19" s="24">
        <v>92097832.150000006</v>
      </c>
      <c r="AW19" s="12">
        <f t="shared" si="15"/>
        <v>0.69629054351073094</v>
      </c>
      <c r="AX19" s="24">
        <v>187613168.13999999</v>
      </c>
      <c r="AY19" s="24">
        <v>124107310.7</v>
      </c>
      <c r="AZ19" s="12">
        <f t="shared" si="16"/>
        <v>0.66150639600835015</v>
      </c>
      <c r="BA19" s="24">
        <v>99534119.290000007</v>
      </c>
      <c r="BB19" s="24">
        <v>72704362.829999998</v>
      </c>
      <c r="BC19" s="12">
        <f t="shared" si="17"/>
        <v>0.73044663828461143</v>
      </c>
      <c r="BD19" s="24">
        <v>299854958.20999998</v>
      </c>
      <c r="BE19" s="24">
        <v>214490442.52000001</v>
      </c>
      <c r="BF19" s="12">
        <f t="shared" si="18"/>
        <v>0.71531397646519523</v>
      </c>
      <c r="BG19" s="24">
        <v>181464664.16</v>
      </c>
      <c r="BH19" s="24">
        <v>124550275.06999999</v>
      </c>
      <c r="BI19" s="12">
        <f t="shared" si="19"/>
        <v>0.68636103699055273</v>
      </c>
      <c r="BJ19" s="26">
        <v>81084792.810000002</v>
      </c>
      <c r="BK19" s="26">
        <v>53202237.340000004</v>
      </c>
      <c r="BL19" s="12">
        <f t="shared" si="20"/>
        <v>0.65613089083997378</v>
      </c>
      <c r="BM19" s="26">
        <v>316212565.41000003</v>
      </c>
      <c r="BN19" s="26">
        <v>202814966.86000001</v>
      </c>
      <c r="BO19" s="12">
        <f t="shared" si="21"/>
        <v>0.64138806943687043</v>
      </c>
      <c r="BP19" s="26">
        <v>157377825.34999999</v>
      </c>
      <c r="BQ19" s="26">
        <v>102497314.59</v>
      </c>
      <c r="BR19" s="12">
        <f t="shared" si="22"/>
        <v>0.65128180772641486</v>
      </c>
      <c r="BS19" s="26">
        <v>189095784.5</v>
      </c>
      <c r="BT19" s="26">
        <v>133120036.25</v>
      </c>
      <c r="BU19" s="12">
        <f t="shared" si="23"/>
        <v>0.70398204064670733</v>
      </c>
      <c r="BV19" s="26">
        <v>1432146285.95</v>
      </c>
      <c r="BW19" s="26">
        <v>1026242922.72</v>
      </c>
      <c r="BX19" s="25">
        <f t="shared" si="24"/>
        <v>0.71657688379176432</v>
      </c>
      <c r="BY19" s="26">
        <v>4022473061.2399998</v>
      </c>
      <c r="BZ19" s="26">
        <v>2654036939.1399999</v>
      </c>
      <c r="CA19" s="12">
        <f t="shared" si="25"/>
        <v>0.65980229046502181</v>
      </c>
      <c r="CB19" s="3">
        <f t="shared" si="28"/>
        <v>12422557946.029999</v>
      </c>
      <c r="CC19" s="3">
        <f t="shared" si="30"/>
        <v>8355438388.5599995</v>
      </c>
      <c r="CD19" s="19">
        <f t="shared" si="26"/>
        <v>0.67260208604864913</v>
      </c>
      <c r="CF19" s="27"/>
      <c r="CG19" s="27"/>
      <c r="CH19" s="23"/>
      <c r="CI19" s="27"/>
    </row>
    <row r="20" spans="1:87" ht="15.75" x14ac:dyDescent="0.2">
      <c r="A20" s="14" t="s">
        <v>53</v>
      </c>
      <c r="B20" s="26">
        <v>37273332.090000004</v>
      </c>
      <c r="C20" s="26">
        <v>23860301.149999999</v>
      </c>
      <c r="D20" s="25">
        <f t="shared" si="0"/>
        <v>0.64014403360523375</v>
      </c>
      <c r="E20" s="26">
        <v>15971764.67</v>
      </c>
      <c r="F20" s="26">
        <v>11446777.699999999</v>
      </c>
      <c r="G20" s="25">
        <f t="shared" si="1"/>
        <v>0.71668835200788117</v>
      </c>
      <c r="H20" s="26">
        <v>128428973.58</v>
      </c>
      <c r="I20" s="26">
        <v>75762063.069999993</v>
      </c>
      <c r="J20" s="25">
        <f t="shared" si="2"/>
        <v>0.58991410550211132</v>
      </c>
      <c r="K20" s="26">
        <v>79591763.909999996</v>
      </c>
      <c r="L20" s="26">
        <v>52897803.729999997</v>
      </c>
      <c r="M20" s="25">
        <f t="shared" si="3"/>
        <v>0.66461403958599619</v>
      </c>
      <c r="N20" s="26">
        <v>27102520.059999999</v>
      </c>
      <c r="O20" s="26">
        <v>18621190.719999999</v>
      </c>
      <c r="P20" s="25">
        <f t="shared" si="4"/>
        <v>0.68706491790343127</v>
      </c>
      <c r="Q20" s="26">
        <v>25951709.690000001</v>
      </c>
      <c r="R20" s="26">
        <v>17842613.579999998</v>
      </c>
      <c r="S20" s="25">
        <f t="shared" si="5"/>
        <v>0.68753133389417154</v>
      </c>
      <c r="T20" s="24">
        <v>84154766.870000005</v>
      </c>
      <c r="U20" s="24">
        <v>60817406.460000001</v>
      </c>
      <c r="V20" s="25">
        <f t="shared" si="6"/>
        <v>0.72268522297672189</v>
      </c>
      <c r="W20" s="24">
        <v>12016799</v>
      </c>
      <c r="X20" s="24">
        <v>8368249.75</v>
      </c>
      <c r="Y20" s="25">
        <f t="shared" si="7"/>
        <v>0.69637927288290336</v>
      </c>
      <c r="Z20" s="26">
        <v>50449521.18</v>
      </c>
      <c r="AA20" s="26">
        <v>33027921.879999999</v>
      </c>
      <c r="AB20" s="25">
        <f t="shared" si="8"/>
        <v>0.65467265312903411</v>
      </c>
      <c r="AC20" s="24">
        <v>57500330.659999996</v>
      </c>
      <c r="AD20" s="24">
        <v>35433366.299999997</v>
      </c>
      <c r="AE20" s="25">
        <f t="shared" si="29"/>
        <v>0.61622891369995469</v>
      </c>
      <c r="AF20" s="24">
        <v>22291252</v>
      </c>
      <c r="AG20" s="24">
        <v>14009839.289999999</v>
      </c>
      <c r="AH20" s="25">
        <f t="shared" si="10"/>
        <v>0.6284904629852105</v>
      </c>
      <c r="AI20" s="26">
        <v>66470860.520000003</v>
      </c>
      <c r="AJ20" s="26">
        <v>43616608.369999997</v>
      </c>
      <c r="AK20" s="11">
        <f t="shared" si="11"/>
        <v>0.65617637606596757</v>
      </c>
      <c r="AL20" s="24">
        <v>108035459.86</v>
      </c>
      <c r="AM20" s="24">
        <v>67226055.430000007</v>
      </c>
      <c r="AN20" s="12">
        <f t="shared" si="12"/>
        <v>0.62225916858331787</v>
      </c>
      <c r="AO20" s="24">
        <v>56298936.289999999</v>
      </c>
      <c r="AP20" s="24">
        <v>26964150.640000001</v>
      </c>
      <c r="AQ20" s="12">
        <f t="shared" si="13"/>
        <v>0.47894600532247467</v>
      </c>
      <c r="AR20" s="24">
        <v>21563751.210000001</v>
      </c>
      <c r="AS20" s="24">
        <v>15347636.16</v>
      </c>
      <c r="AT20" s="12">
        <f t="shared" si="14"/>
        <v>0.71173313077748124</v>
      </c>
      <c r="AU20" s="24">
        <v>28705275</v>
      </c>
      <c r="AV20" s="24">
        <v>18910875.07</v>
      </c>
      <c r="AW20" s="12">
        <f t="shared" si="15"/>
        <v>0.65879442262789678</v>
      </c>
      <c r="AX20" s="24">
        <v>25544657</v>
      </c>
      <c r="AY20" s="24">
        <v>17720787.510000002</v>
      </c>
      <c r="AZ20" s="12">
        <f t="shared" si="16"/>
        <v>0.69371796653993045</v>
      </c>
      <c r="BA20" s="24">
        <v>24247946</v>
      </c>
      <c r="BB20" s="24">
        <v>17170041.949999999</v>
      </c>
      <c r="BC20" s="12">
        <f t="shared" si="17"/>
        <v>0.70810294405967411</v>
      </c>
      <c r="BD20" s="24">
        <v>64280323.009999998</v>
      </c>
      <c r="BE20" s="24">
        <v>41547980.93</v>
      </c>
      <c r="BF20" s="12">
        <f t="shared" si="18"/>
        <v>0.64635613177513807</v>
      </c>
      <c r="BG20" s="24">
        <v>43867927.560000002</v>
      </c>
      <c r="BH20" s="24">
        <v>34096255.539999999</v>
      </c>
      <c r="BI20" s="12">
        <f t="shared" si="19"/>
        <v>0.77724792203518445</v>
      </c>
      <c r="BJ20" s="26">
        <v>16783568</v>
      </c>
      <c r="BK20" s="26">
        <v>12497852.369999999</v>
      </c>
      <c r="BL20" s="12">
        <f t="shared" si="20"/>
        <v>0.74464812070949393</v>
      </c>
      <c r="BM20" s="26">
        <v>33049605</v>
      </c>
      <c r="BN20" s="26">
        <v>19082034.66</v>
      </c>
      <c r="BO20" s="12">
        <f t="shared" si="21"/>
        <v>0.57737557408023488</v>
      </c>
      <c r="BP20" s="26">
        <v>13519904.18</v>
      </c>
      <c r="BQ20" s="26">
        <v>8717248.3000000007</v>
      </c>
      <c r="BR20" s="12">
        <f t="shared" si="22"/>
        <v>0.64477145576929684</v>
      </c>
      <c r="BS20" s="26">
        <v>28225622.079999998</v>
      </c>
      <c r="BT20" s="26">
        <v>19733543.199999999</v>
      </c>
      <c r="BU20" s="12">
        <f t="shared" si="23"/>
        <v>0.6991358115711015</v>
      </c>
      <c r="BV20" s="26">
        <v>163383628</v>
      </c>
      <c r="BW20" s="26">
        <v>109964763.7</v>
      </c>
      <c r="BX20" s="25">
        <f t="shared" si="24"/>
        <v>0.67304640646123981</v>
      </c>
      <c r="BY20" s="26">
        <v>231467504</v>
      </c>
      <c r="BZ20" s="26">
        <v>151493355.94999999</v>
      </c>
      <c r="CA20" s="12">
        <f t="shared" si="25"/>
        <v>0.65449081763978412</v>
      </c>
      <c r="CB20" s="3">
        <f t="shared" si="28"/>
        <v>1466177701.4200001</v>
      </c>
      <c r="CC20" s="3">
        <f t="shared" si="30"/>
        <v>956176723.41000021</v>
      </c>
      <c r="CD20" s="19">
        <f t="shared" si="26"/>
        <v>0.65215609436969235</v>
      </c>
      <c r="CF20" s="27"/>
      <c r="CG20" s="27"/>
      <c r="CH20" s="23"/>
      <c r="CI20" s="23"/>
    </row>
    <row r="21" spans="1:87" ht="15.75" x14ac:dyDescent="0.2">
      <c r="A21" s="14" t="s">
        <v>68</v>
      </c>
      <c r="B21" s="26">
        <v>0</v>
      </c>
      <c r="C21" s="26">
        <v>0</v>
      </c>
      <c r="D21" s="25">
        <f t="shared" si="0"/>
        <v>0</v>
      </c>
      <c r="E21" s="26">
        <v>0</v>
      </c>
      <c r="F21" s="26">
        <v>0</v>
      </c>
      <c r="G21" s="25">
        <f t="shared" si="1"/>
        <v>0</v>
      </c>
      <c r="H21" s="26">
        <v>4895037</v>
      </c>
      <c r="I21" s="26">
        <v>1348747.09</v>
      </c>
      <c r="J21" s="25">
        <f t="shared" si="2"/>
        <v>0.27553358432224312</v>
      </c>
      <c r="K21" s="26">
        <v>0</v>
      </c>
      <c r="L21" s="26">
        <v>0</v>
      </c>
      <c r="M21" s="25">
        <f t="shared" si="3"/>
        <v>0</v>
      </c>
      <c r="N21" s="26">
        <v>0</v>
      </c>
      <c r="O21" s="26">
        <v>0</v>
      </c>
      <c r="P21" s="25">
        <f t="shared" si="4"/>
        <v>0</v>
      </c>
      <c r="Q21" s="26">
        <v>0</v>
      </c>
      <c r="R21" s="26">
        <v>0</v>
      </c>
      <c r="S21" s="25">
        <f t="shared" si="5"/>
        <v>0</v>
      </c>
      <c r="T21" s="24">
        <v>0</v>
      </c>
      <c r="U21" s="24">
        <v>0</v>
      </c>
      <c r="V21" s="25">
        <f t="shared" si="6"/>
        <v>0</v>
      </c>
      <c r="W21" s="24">
        <v>0</v>
      </c>
      <c r="X21" s="24">
        <v>0</v>
      </c>
      <c r="Y21" s="25">
        <f t="shared" si="7"/>
        <v>0</v>
      </c>
      <c r="Z21" s="26">
        <v>0</v>
      </c>
      <c r="AA21" s="26">
        <v>0</v>
      </c>
      <c r="AB21" s="25">
        <f t="shared" si="8"/>
        <v>0</v>
      </c>
      <c r="AC21" s="24">
        <v>0</v>
      </c>
      <c r="AD21" s="24">
        <v>0</v>
      </c>
      <c r="AE21" s="25">
        <f t="shared" si="29"/>
        <v>0</v>
      </c>
      <c r="AF21" s="24">
        <v>0</v>
      </c>
      <c r="AG21" s="24">
        <v>0</v>
      </c>
      <c r="AH21" s="25">
        <f t="shared" si="10"/>
        <v>0</v>
      </c>
      <c r="AI21" s="26">
        <v>0</v>
      </c>
      <c r="AJ21" s="26">
        <v>0</v>
      </c>
      <c r="AK21" s="11">
        <f t="shared" si="11"/>
        <v>0</v>
      </c>
      <c r="AL21" s="24">
        <v>0</v>
      </c>
      <c r="AM21" s="24">
        <v>0</v>
      </c>
      <c r="AN21" s="12">
        <f t="shared" si="12"/>
        <v>0</v>
      </c>
      <c r="AO21" s="24">
        <v>0</v>
      </c>
      <c r="AP21" s="24">
        <v>0</v>
      </c>
      <c r="AQ21" s="12">
        <f t="shared" si="13"/>
        <v>0</v>
      </c>
      <c r="AR21" s="24">
        <v>0</v>
      </c>
      <c r="AS21" s="24">
        <v>0</v>
      </c>
      <c r="AT21" s="12">
        <f t="shared" si="14"/>
        <v>0</v>
      </c>
      <c r="AU21" s="24">
        <v>0</v>
      </c>
      <c r="AV21" s="24">
        <v>0</v>
      </c>
      <c r="AW21" s="12">
        <f t="shared" si="15"/>
        <v>0</v>
      </c>
      <c r="AX21" s="24">
        <v>0</v>
      </c>
      <c r="AY21" s="24">
        <v>0</v>
      </c>
      <c r="AZ21" s="12">
        <f t="shared" si="16"/>
        <v>0</v>
      </c>
      <c r="BA21" s="24">
        <v>0</v>
      </c>
      <c r="BB21" s="24">
        <v>0</v>
      </c>
      <c r="BC21" s="12">
        <f t="shared" si="17"/>
        <v>0</v>
      </c>
      <c r="BD21" s="24">
        <v>0</v>
      </c>
      <c r="BE21" s="24">
        <v>0</v>
      </c>
      <c r="BF21" s="12">
        <f t="shared" si="18"/>
        <v>0</v>
      </c>
      <c r="BG21" s="24">
        <v>0</v>
      </c>
      <c r="BH21" s="24">
        <v>0</v>
      </c>
      <c r="BI21" s="12">
        <f t="shared" si="19"/>
        <v>0</v>
      </c>
      <c r="BJ21" s="26">
        <v>0</v>
      </c>
      <c r="BK21" s="26">
        <v>0</v>
      </c>
      <c r="BL21" s="12">
        <f t="shared" si="20"/>
        <v>0</v>
      </c>
      <c r="BM21" s="26">
        <v>0</v>
      </c>
      <c r="BN21" s="26">
        <v>0</v>
      </c>
      <c r="BO21" s="12">
        <f t="shared" si="21"/>
        <v>0</v>
      </c>
      <c r="BP21" s="26">
        <v>0</v>
      </c>
      <c r="BQ21" s="26">
        <v>0</v>
      </c>
      <c r="BR21" s="12">
        <f t="shared" si="22"/>
        <v>0</v>
      </c>
      <c r="BS21" s="26">
        <v>0</v>
      </c>
      <c r="BT21" s="26">
        <v>0</v>
      </c>
      <c r="BU21" s="12">
        <f t="shared" si="23"/>
        <v>0</v>
      </c>
      <c r="BV21" s="26">
        <v>0</v>
      </c>
      <c r="BW21" s="26">
        <v>0</v>
      </c>
      <c r="BX21" s="25">
        <f t="shared" si="24"/>
        <v>0</v>
      </c>
      <c r="BY21" s="26">
        <v>0</v>
      </c>
      <c r="BZ21" s="26">
        <v>0</v>
      </c>
      <c r="CA21" s="12">
        <f t="shared" si="25"/>
        <v>0</v>
      </c>
      <c r="CB21" s="3">
        <f t="shared" si="28"/>
        <v>4895037</v>
      </c>
      <c r="CC21" s="3">
        <f t="shared" si="30"/>
        <v>1348747.09</v>
      </c>
      <c r="CD21" s="19">
        <f t="shared" si="26"/>
        <v>0.27553358432224312</v>
      </c>
      <c r="CF21" s="27"/>
      <c r="CG21" s="27"/>
      <c r="CH21" s="23"/>
      <c r="CI21" s="23"/>
    </row>
    <row r="22" spans="1:87" ht="15.75" x14ac:dyDescent="0.2">
      <c r="A22" s="5" t="s">
        <v>41</v>
      </c>
      <c r="B22" s="26">
        <v>170300929.43000001</v>
      </c>
      <c r="C22" s="26">
        <v>123559839.25</v>
      </c>
      <c r="D22" s="25">
        <f t="shared" si="0"/>
        <v>0.72553825550780493</v>
      </c>
      <c r="E22" s="26">
        <v>36918358</v>
      </c>
      <c r="F22" s="26">
        <v>29057853.399999999</v>
      </c>
      <c r="G22" s="25">
        <f t="shared" si="1"/>
        <v>0.78708412221366941</v>
      </c>
      <c r="H22" s="26">
        <v>362721126.56999999</v>
      </c>
      <c r="I22" s="26">
        <v>269588976.06999999</v>
      </c>
      <c r="J22" s="25">
        <f t="shared" si="2"/>
        <v>0.7432403472588277</v>
      </c>
      <c r="K22" s="26">
        <v>309402407.75999999</v>
      </c>
      <c r="L22" s="26">
        <v>254382185.69</v>
      </c>
      <c r="M22" s="25">
        <f t="shared" si="3"/>
        <v>0.82217261181535939</v>
      </c>
      <c r="N22" s="26">
        <v>111778133.89</v>
      </c>
      <c r="O22" s="26">
        <v>81528282.010000005</v>
      </c>
      <c r="P22" s="25">
        <f t="shared" si="4"/>
        <v>0.72937594476421796</v>
      </c>
      <c r="Q22" s="26">
        <v>121059460.98999999</v>
      </c>
      <c r="R22" s="26">
        <v>97564446.510000005</v>
      </c>
      <c r="S22" s="25">
        <f t="shared" si="5"/>
        <v>0.80592169923884949</v>
      </c>
      <c r="T22" s="24">
        <v>310888654.61000001</v>
      </c>
      <c r="U22" s="24">
        <v>242166112.83000001</v>
      </c>
      <c r="V22" s="25">
        <f t="shared" si="6"/>
        <v>0.77894805499991548</v>
      </c>
      <c r="W22" s="24">
        <v>52883718.909999996</v>
      </c>
      <c r="X22" s="24">
        <v>44063956.469999999</v>
      </c>
      <c r="Y22" s="25">
        <f t="shared" si="7"/>
        <v>0.83322348310999295</v>
      </c>
      <c r="Z22" s="26">
        <v>241804004</v>
      </c>
      <c r="AA22" s="26">
        <v>192680882.19</v>
      </c>
      <c r="AB22" s="25">
        <f t="shared" si="8"/>
        <v>0.79684735985596</v>
      </c>
      <c r="AC22" s="24">
        <v>292843283.61000001</v>
      </c>
      <c r="AD22" s="24">
        <v>236318790.16999999</v>
      </c>
      <c r="AE22" s="25">
        <f t="shared" si="29"/>
        <v>0.80698040008567284</v>
      </c>
      <c r="AF22" s="24">
        <v>89152853.109999999</v>
      </c>
      <c r="AG22" s="24">
        <v>71401467.730000004</v>
      </c>
      <c r="AH22" s="25">
        <f t="shared" si="10"/>
        <v>0.80088819638674158</v>
      </c>
      <c r="AI22" s="26">
        <v>593373178.75999999</v>
      </c>
      <c r="AJ22" s="26">
        <v>396081044.93000001</v>
      </c>
      <c r="AK22" s="11">
        <f t="shared" si="11"/>
        <v>0.66750749630731421</v>
      </c>
      <c r="AL22" s="24">
        <v>336937097.54000002</v>
      </c>
      <c r="AM22" s="24">
        <v>284445716.72000003</v>
      </c>
      <c r="AN22" s="12">
        <f t="shared" si="12"/>
        <v>0.84421014722557108</v>
      </c>
      <c r="AO22" s="24">
        <v>62451929.780000001</v>
      </c>
      <c r="AP22" s="24">
        <v>51290632.75</v>
      </c>
      <c r="AQ22" s="12">
        <f t="shared" si="13"/>
        <v>0.82128179114211508</v>
      </c>
      <c r="AR22" s="24">
        <v>77365754</v>
      </c>
      <c r="AS22" s="24">
        <v>58166363.630000003</v>
      </c>
      <c r="AT22" s="12">
        <f t="shared" si="14"/>
        <v>0.75183605953093924</v>
      </c>
      <c r="AU22" s="24">
        <v>62925609</v>
      </c>
      <c r="AV22" s="24">
        <v>49587908.100000001</v>
      </c>
      <c r="AW22" s="12">
        <f t="shared" si="15"/>
        <v>0.78804017772795809</v>
      </c>
      <c r="AX22" s="24">
        <v>92689574.310000002</v>
      </c>
      <c r="AY22" s="24">
        <v>75163110.780000001</v>
      </c>
      <c r="AZ22" s="12">
        <f t="shared" si="16"/>
        <v>0.81091224487251612</v>
      </c>
      <c r="BA22" s="24">
        <v>55718258.600000001</v>
      </c>
      <c r="BB22" s="24">
        <v>41958951.390000001</v>
      </c>
      <c r="BC22" s="12">
        <f t="shared" si="17"/>
        <v>0.75305568487382701</v>
      </c>
      <c r="BD22" s="24">
        <v>149213473.40000001</v>
      </c>
      <c r="BE22" s="24">
        <v>125350531.43000001</v>
      </c>
      <c r="BF22" s="12">
        <f t="shared" si="18"/>
        <v>0.84007515255656529</v>
      </c>
      <c r="BG22" s="24">
        <v>94157828.030000001</v>
      </c>
      <c r="BH22" s="24">
        <v>74216095.390000001</v>
      </c>
      <c r="BI22" s="12">
        <f t="shared" si="19"/>
        <v>0.78820950889344765</v>
      </c>
      <c r="BJ22" s="26">
        <v>105014724</v>
      </c>
      <c r="BK22" s="26">
        <v>70347909.099999994</v>
      </c>
      <c r="BL22" s="12">
        <f t="shared" si="20"/>
        <v>0.66988614948890401</v>
      </c>
      <c r="BM22" s="26">
        <v>89363031.680000007</v>
      </c>
      <c r="BN22" s="26">
        <v>70792016.25</v>
      </c>
      <c r="BO22" s="12">
        <f t="shared" si="21"/>
        <v>0.79218458594264196</v>
      </c>
      <c r="BP22" s="26">
        <v>120393101.88</v>
      </c>
      <c r="BQ22" s="26">
        <v>94725875.75</v>
      </c>
      <c r="BR22" s="12">
        <f t="shared" si="22"/>
        <v>0.78680484405507378</v>
      </c>
      <c r="BS22" s="26">
        <v>56827344</v>
      </c>
      <c r="BT22" s="26">
        <v>47550828.25</v>
      </c>
      <c r="BU22" s="12">
        <f t="shared" si="23"/>
        <v>0.83675964602533592</v>
      </c>
      <c r="BV22" s="26">
        <v>711177891.72000003</v>
      </c>
      <c r="BW22" s="26">
        <v>511581823.82999998</v>
      </c>
      <c r="BX22" s="25">
        <f t="shared" si="24"/>
        <v>0.71934438596330319</v>
      </c>
      <c r="BY22" s="26">
        <v>2025354144.72</v>
      </c>
      <c r="BZ22" s="26">
        <v>1516822420.5799999</v>
      </c>
      <c r="CA22" s="12">
        <f t="shared" si="25"/>
        <v>0.74891713359576273</v>
      </c>
      <c r="CB22" s="3">
        <f t="shared" si="28"/>
        <v>6732715872.2999992</v>
      </c>
      <c r="CC22" s="3">
        <f t="shared" si="30"/>
        <v>5110394021.1999989</v>
      </c>
      <c r="CD22" s="19">
        <f t="shared" si="26"/>
        <v>0.75903901458628009</v>
      </c>
      <c r="CE22" s="31"/>
      <c r="CF22" s="27"/>
      <c r="CG22" s="27"/>
      <c r="CH22" s="23"/>
      <c r="CI22" s="23"/>
    </row>
    <row r="23" spans="1:87" ht="15.75" x14ac:dyDescent="0.2">
      <c r="A23" s="5" t="s">
        <v>52</v>
      </c>
      <c r="B23" s="26">
        <v>12781700</v>
      </c>
      <c r="C23" s="26">
        <v>8472070.3399999999</v>
      </c>
      <c r="D23" s="25">
        <f t="shared" si="0"/>
        <v>0.66282813240805216</v>
      </c>
      <c r="E23" s="26">
        <v>6953200</v>
      </c>
      <c r="F23" s="26">
        <v>5029464.63</v>
      </c>
      <c r="G23" s="25">
        <f t="shared" si="1"/>
        <v>0.72333093108209168</v>
      </c>
      <c r="H23" s="26">
        <v>45481252.75</v>
      </c>
      <c r="I23" s="26">
        <v>26380482.940000001</v>
      </c>
      <c r="J23" s="25">
        <f t="shared" si="2"/>
        <v>0.58002982206773102</v>
      </c>
      <c r="K23" s="26">
        <v>8025000</v>
      </c>
      <c r="L23" s="26">
        <v>4978676.87</v>
      </c>
      <c r="M23" s="25">
        <f t="shared" si="3"/>
        <v>0.62039587165109034</v>
      </c>
      <c r="N23" s="26">
        <v>9285330</v>
      </c>
      <c r="O23" s="26">
        <v>4862801.46</v>
      </c>
      <c r="P23" s="25">
        <f t="shared" si="4"/>
        <v>0.52370798453043677</v>
      </c>
      <c r="Q23" s="26">
        <v>720000</v>
      </c>
      <c r="R23" s="26">
        <v>300820.78999999998</v>
      </c>
      <c r="S23" s="25">
        <f t="shared" si="5"/>
        <v>0.41780665277777773</v>
      </c>
      <c r="T23" s="24">
        <v>33488481</v>
      </c>
      <c r="U23" s="24">
        <v>22129930.879999999</v>
      </c>
      <c r="V23" s="25">
        <f t="shared" si="6"/>
        <v>0.6608221758401045</v>
      </c>
      <c r="W23" s="24">
        <v>6004153</v>
      </c>
      <c r="X23" s="24">
        <v>3515874.98</v>
      </c>
      <c r="Y23" s="25">
        <f t="shared" si="7"/>
        <v>0.58557384863443684</v>
      </c>
      <c r="Z23" s="26">
        <v>897605</v>
      </c>
      <c r="AA23" s="26">
        <v>535160.29</v>
      </c>
      <c r="AB23" s="25">
        <f t="shared" si="8"/>
        <v>0.59620912316664909</v>
      </c>
      <c r="AC23" s="24">
        <v>4326099.9000000004</v>
      </c>
      <c r="AD23" s="24">
        <v>4079837.78</v>
      </c>
      <c r="AE23" s="25">
        <f t="shared" si="29"/>
        <v>0.94307525815573501</v>
      </c>
      <c r="AF23" s="24">
        <v>6345588</v>
      </c>
      <c r="AG23" s="24">
        <v>5065507.3099999996</v>
      </c>
      <c r="AH23" s="25">
        <f t="shared" si="10"/>
        <v>0.79827232874242693</v>
      </c>
      <c r="AI23" s="26">
        <v>21103504</v>
      </c>
      <c r="AJ23" s="26">
        <v>17010961.920000002</v>
      </c>
      <c r="AK23" s="11">
        <f t="shared" si="11"/>
        <v>0.80607286448733828</v>
      </c>
      <c r="AL23" s="24">
        <v>49574500</v>
      </c>
      <c r="AM23" s="24">
        <v>38166323.700000003</v>
      </c>
      <c r="AN23" s="12">
        <f t="shared" si="12"/>
        <v>0.76987813694540541</v>
      </c>
      <c r="AO23" s="24">
        <v>12310285.48</v>
      </c>
      <c r="AP23" s="24">
        <v>3468092.65</v>
      </c>
      <c r="AQ23" s="12">
        <f t="shared" si="13"/>
        <v>0.28172317007874947</v>
      </c>
      <c r="AR23" s="24">
        <v>6387249</v>
      </c>
      <c r="AS23" s="24">
        <v>4113651.71</v>
      </c>
      <c r="AT23" s="12">
        <f t="shared" si="14"/>
        <v>0.64404123120924206</v>
      </c>
      <c r="AU23" s="24">
        <v>3210477.03</v>
      </c>
      <c r="AV23" s="24">
        <v>2351929.21</v>
      </c>
      <c r="AW23" s="12">
        <f t="shared" si="15"/>
        <v>0.73257936064410967</v>
      </c>
      <c r="AX23" s="24">
        <v>21374723</v>
      </c>
      <c r="AY23" s="24">
        <v>10231796.529999999</v>
      </c>
      <c r="AZ23" s="12">
        <f t="shared" si="16"/>
        <v>0.47868674274749662</v>
      </c>
      <c r="BA23" s="24">
        <v>485000</v>
      </c>
      <c r="BB23" s="24">
        <v>402000</v>
      </c>
      <c r="BC23" s="12">
        <f t="shared" si="17"/>
        <v>0.82886597938144335</v>
      </c>
      <c r="BD23" s="24">
        <v>3846150</v>
      </c>
      <c r="BE23" s="24">
        <v>2150675.6</v>
      </c>
      <c r="BF23" s="12">
        <f t="shared" si="18"/>
        <v>0.55917621517621519</v>
      </c>
      <c r="BG23" s="24">
        <v>15435056</v>
      </c>
      <c r="BH23" s="24">
        <v>10651076.609999999</v>
      </c>
      <c r="BI23" s="12">
        <f t="shared" si="19"/>
        <v>0.69005752943170395</v>
      </c>
      <c r="BJ23" s="26">
        <v>1823000</v>
      </c>
      <c r="BK23" s="26">
        <v>227522.8</v>
      </c>
      <c r="BL23" s="12">
        <f t="shared" si="20"/>
        <v>0.12480680197476686</v>
      </c>
      <c r="BM23" s="26">
        <v>1980000</v>
      </c>
      <c r="BN23" s="26">
        <v>980700</v>
      </c>
      <c r="BO23" s="12">
        <f t="shared" si="21"/>
        <v>0.4953030303030303</v>
      </c>
      <c r="BP23" s="26">
        <v>2201551.56</v>
      </c>
      <c r="BQ23" s="26">
        <v>1668741.59</v>
      </c>
      <c r="BR23" s="12">
        <f t="shared" si="22"/>
        <v>0.75798433264947018</v>
      </c>
      <c r="BS23" s="26">
        <v>2502739.73</v>
      </c>
      <c r="BT23" s="26">
        <v>1668653.63</v>
      </c>
      <c r="BU23" s="12">
        <f t="shared" si="23"/>
        <v>0.66673078706430244</v>
      </c>
      <c r="BV23" s="26">
        <v>32000000</v>
      </c>
      <c r="BW23" s="26">
        <v>23524340.780000001</v>
      </c>
      <c r="BX23" s="25">
        <f t="shared" si="24"/>
        <v>0.73513564937500009</v>
      </c>
      <c r="BY23" s="26">
        <v>57757414.740000002</v>
      </c>
      <c r="BZ23" s="26">
        <v>38661506.689999998</v>
      </c>
      <c r="CA23" s="12">
        <f t="shared" si="25"/>
        <v>0.66937737542509679</v>
      </c>
      <c r="CB23" s="3">
        <f t="shared" si="28"/>
        <v>366300060.19000006</v>
      </c>
      <c r="CC23" s="3">
        <f>C23+F23+I23+L23+O23+R23+U23+X23+AA23+AD23+AG23+AJ23+AM23+AP23+AS23+AV23+AY23+BB23+BE23+BH23+BK23+BN23+BQ23+BT23+BW23+BZ23</f>
        <v>240628601.69000006</v>
      </c>
      <c r="CD23" s="19">
        <f t="shared" si="26"/>
        <v>0.65691663158664471</v>
      </c>
      <c r="CE23" s="31"/>
      <c r="CF23" s="27"/>
      <c r="CG23" s="27"/>
      <c r="CH23" s="23"/>
      <c r="CI23" s="23"/>
    </row>
    <row r="24" spans="1:87" ht="15.75" x14ac:dyDescent="0.2">
      <c r="A24" s="14" t="s">
        <v>54</v>
      </c>
      <c r="B24" s="26">
        <v>1000000</v>
      </c>
      <c r="C24" s="26">
        <v>720000</v>
      </c>
      <c r="D24" s="25">
        <f t="shared" si="0"/>
        <v>0.72</v>
      </c>
      <c r="E24" s="26">
        <v>1100000</v>
      </c>
      <c r="F24" s="26">
        <v>892061</v>
      </c>
      <c r="G24" s="25">
        <f t="shared" si="1"/>
        <v>0.81096454545454544</v>
      </c>
      <c r="H24" s="26">
        <v>14157011</v>
      </c>
      <c r="I24" s="26">
        <v>10106103.279999999</v>
      </c>
      <c r="J24" s="25">
        <f t="shared" si="2"/>
        <v>0.71385854542318283</v>
      </c>
      <c r="K24" s="26">
        <v>496800</v>
      </c>
      <c r="L24" s="26">
        <v>80000</v>
      </c>
      <c r="M24" s="25">
        <f t="shared" si="3"/>
        <v>0.1610305958132045</v>
      </c>
      <c r="N24" s="26">
        <v>1050000</v>
      </c>
      <c r="O24" s="26">
        <v>787500</v>
      </c>
      <c r="P24" s="25">
        <f t="shared" si="4"/>
        <v>0.75</v>
      </c>
      <c r="Q24" s="26">
        <v>850000</v>
      </c>
      <c r="R24" s="26">
        <v>637500</v>
      </c>
      <c r="S24" s="25">
        <f t="shared" si="5"/>
        <v>0.75</v>
      </c>
      <c r="T24" s="24">
        <v>8676976.0700000003</v>
      </c>
      <c r="U24" s="24">
        <v>5681272.04</v>
      </c>
      <c r="V24" s="25">
        <f t="shared" si="6"/>
        <v>0.65475253062441596</v>
      </c>
      <c r="W24" s="24">
        <v>2500000</v>
      </c>
      <c r="X24" s="24">
        <v>1843867</v>
      </c>
      <c r="Y24" s="25">
        <f t="shared" si="7"/>
        <v>0.73754679999999995</v>
      </c>
      <c r="Z24" s="26">
        <v>6084000</v>
      </c>
      <c r="AA24" s="26">
        <v>4521298.88</v>
      </c>
      <c r="AB24" s="25">
        <f t="shared" si="8"/>
        <v>0.74314577251808023</v>
      </c>
      <c r="AC24" s="24">
        <v>2900000</v>
      </c>
      <c r="AD24" s="24">
        <v>2215000</v>
      </c>
      <c r="AE24" s="25">
        <f t="shared" si="29"/>
        <v>0.76379310344827589</v>
      </c>
      <c r="AF24" s="24">
        <v>1600000</v>
      </c>
      <c r="AG24" s="24">
        <v>1094000</v>
      </c>
      <c r="AH24" s="25">
        <f t="shared" si="10"/>
        <v>0.68374999999999997</v>
      </c>
      <c r="AI24" s="26">
        <v>2400000</v>
      </c>
      <c r="AJ24" s="26">
        <v>1800000</v>
      </c>
      <c r="AK24" s="11">
        <f t="shared" si="11"/>
        <v>0.75</v>
      </c>
      <c r="AL24" s="24">
        <v>9600000</v>
      </c>
      <c r="AM24" s="24">
        <v>6731713.4699999997</v>
      </c>
      <c r="AN24" s="12">
        <f t="shared" si="12"/>
        <v>0.70122015312499997</v>
      </c>
      <c r="AO24" s="24">
        <v>2600000</v>
      </c>
      <c r="AP24" s="24">
        <v>1718621</v>
      </c>
      <c r="AQ24" s="12">
        <f t="shared" si="13"/>
        <v>0.66100807692307695</v>
      </c>
      <c r="AR24" s="24">
        <v>2150000</v>
      </c>
      <c r="AS24" s="24">
        <v>1620000</v>
      </c>
      <c r="AT24" s="12">
        <f t="shared" si="14"/>
        <v>0.75348837209302322</v>
      </c>
      <c r="AU24" s="24">
        <v>1820500</v>
      </c>
      <c r="AV24" s="24">
        <v>1355333.3</v>
      </c>
      <c r="AW24" s="12">
        <f t="shared" si="15"/>
        <v>0.74448409777533642</v>
      </c>
      <c r="AX24" s="24">
        <v>1700000</v>
      </c>
      <c r="AY24" s="24">
        <v>1513000</v>
      </c>
      <c r="AZ24" s="12">
        <f t="shared" si="16"/>
        <v>0.89</v>
      </c>
      <c r="BA24" s="24">
        <v>2495242</v>
      </c>
      <c r="BB24" s="24">
        <v>2495242</v>
      </c>
      <c r="BC24" s="12">
        <f t="shared" si="17"/>
        <v>1</v>
      </c>
      <c r="BD24" s="24">
        <v>5134000</v>
      </c>
      <c r="BE24" s="24">
        <v>4055000</v>
      </c>
      <c r="BF24" s="12">
        <f t="shared" si="18"/>
        <v>0.78983248928710559</v>
      </c>
      <c r="BG24" s="24">
        <v>1751516</v>
      </c>
      <c r="BH24" s="24">
        <v>1057233</v>
      </c>
      <c r="BI24" s="12">
        <f t="shared" si="19"/>
        <v>0.6036102439258334</v>
      </c>
      <c r="BJ24" s="26">
        <v>1400000</v>
      </c>
      <c r="BK24" s="26">
        <v>1049200</v>
      </c>
      <c r="BL24" s="12">
        <f t="shared" si="20"/>
        <v>0.74942857142857144</v>
      </c>
      <c r="BM24" s="26">
        <v>4482000</v>
      </c>
      <c r="BN24" s="26">
        <v>3284110.99</v>
      </c>
      <c r="BO24" s="12">
        <f t="shared" si="21"/>
        <v>0.73273337572512276</v>
      </c>
      <c r="BP24" s="26">
        <v>2500000</v>
      </c>
      <c r="BQ24" s="26">
        <v>2157905.84</v>
      </c>
      <c r="BR24" s="12">
        <f t="shared" si="22"/>
        <v>0.86316233599999992</v>
      </c>
      <c r="BS24" s="26">
        <v>1500000</v>
      </c>
      <c r="BT24" s="26">
        <v>1000000</v>
      </c>
      <c r="BU24" s="12">
        <f t="shared" si="23"/>
        <v>0.66666666666666663</v>
      </c>
      <c r="BV24" s="26">
        <v>5450000</v>
      </c>
      <c r="BW24" s="26">
        <v>2500371.16</v>
      </c>
      <c r="BX24" s="25">
        <f t="shared" si="24"/>
        <v>0.45878369908256883</v>
      </c>
      <c r="BY24" s="26">
        <v>26419390</v>
      </c>
      <c r="BZ24" s="26">
        <v>19600000</v>
      </c>
      <c r="CA24" s="12">
        <f t="shared" si="25"/>
        <v>0.74187935451954035</v>
      </c>
      <c r="CB24" s="3">
        <f t="shared" si="28"/>
        <v>111817435.06999999</v>
      </c>
      <c r="CC24" s="3">
        <f>C24+F24+I24+L24+O24+R24+U24+X24+AA24+AD24+AG24+AJ24+AM24+AP24+AS24+AV24+AY24+BB24+BE24+BH24+BK24+BN24+BQ24+BT24+BW24+BZ24</f>
        <v>80516332.959999993</v>
      </c>
      <c r="CD24" s="19">
        <f t="shared" si="26"/>
        <v>0.72006957510333813</v>
      </c>
      <c r="CE24" s="31"/>
      <c r="CF24" s="27"/>
      <c r="CG24" s="27"/>
      <c r="CH24" s="23"/>
      <c r="CI24" s="23"/>
    </row>
    <row r="25" spans="1:87" s="34" customFormat="1" ht="31.5" x14ac:dyDescent="0.2">
      <c r="A25" s="14" t="s">
        <v>55</v>
      </c>
      <c r="B25" s="26">
        <v>169428.15</v>
      </c>
      <c r="C25" s="26">
        <v>36095.9</v>
      </c>
      <c r="D25" s="25">
        <f t="shared" si="0"/>
        <v>0.21304547089725057</v>
      </c>
      <c r="E25" s="26">
        <v>15000</v>
      </c>
      <c r="F25" s="26">
        <v>0</v>
      </c>
      <c r="G25" s="25">
        <f t="shared" si="1"/>
        <v>0</v>
      </c>
      <c r="H25" s="26">
        <v>22160865.530000001</v>
      </c>
      <c r="I25" s="26">
        <v>11756035.470000001</v>
      </c>
      <c r="J25" s="25">
        <f t="shared" si="2"/>
        <v>0.53048629594748509</v>
      </c>
      <c r="K25" s="26">
        <v>1530456</v>
      </c>
      <c r="L25" s="26">
        <v>1003241</v>
      </c>
      <c r="M25" s="25">
        <f t="shared" si="3"/>
        <v>0.65551770191367797</v>
      </c>
      <c r="N25" s="26">
        <v>128000</v>
      </c>
      <c r="O25" s="26">
        <v>0</v>
      </c>
      <c r="P25" s="25">
        <f t="shared" si="4"/>
        <v>0</v>
      </c>
      <c r="Q25" s="26">
        <v>393069.81</v>
      </c>
      <c r="R25" s="26">
        <v>204541</v>
      </c>
      <c r="S25" s="25">
        <f t="shared" si="5"/>
        <v>0.52036812493943507</v>
      </c>
      <c r="T25" s="24">
        <v>310217.73</v>
      </c>
      <c r="U25" s="24">
        <v>68702</v>
      </c>
      <c r="V25" s="25">
        <f t="shared" si="6"/>
        <v>0.22146380866109749</v>
      </c>
      <c r="W25" s="24">
        <v>1139593.49</v>
      </c>
      <c r="X25" s="24">
        <v>561604.23</v>
      </c>
      <c r="Y25" s="25">
        <f t="shared" si="7"/>
        <v>0.49281101983129089</v>
      </c>
      <c r="Z25" s="26">
        <v>4422000</v>
      </c>
      <c r="AA25" s="26">
        <v>3237487.29</v>
      </c>
      <c r="AB25" s="25">
        <f t="shared" si="8"/>
        <v>0.73213190637720493</v>
      </c>
      <c r="AC25" s="24">
        <v>1303364.21</v>
      </c>
      <c r="AD25" s="24">
        <v>301502</v>
      </c>
      <c r="AE25" s="25">
        <f t="shared" si="29"/>
        <v>0.23132597756386145</v>
      </c>
      <c r="AF25" s="24">
        <v>302801.36</v>
      </c>
      <c r="AG25" s="24">
        <v>183516</v>
      </c>
      <c r="AH25" s="25">
        <f t="shared" si="10"/>
        <v>0.60606068612109276</v>
      </c>
      <c r="AI25" s="26">
        <v>1224070</v>
      </c>
      <c r="AJ25" s="26">
        <v>89112</v>
      </c>
      <c r="AK25" s="11">
        <f t="shared" si="11"/>
        <v>7.2799758183763996E-2</v>
      </c>
      <c r="AL25" s="24">
        <v>6272005</v>
      </c>
      <c r="AM25" s="24">
        <v>4453915.6100000003</v>
      </c>
      <c r="AN25" s="12">
        <f t="shared" si="12"/>
        <v>0.71012628497585706</v>
      </c>
      <c r="AO25" s="24">
        <v>109167</v>
      </c>
      <c r="AP25" s="24">
        <v>91343</v>
      </c>
      <c r="AQ25" s="12">
        <f t="shared" si="13"/>
        <v>0.83672721610010348</v>
      </c>
      <c r="AR25" s="24">
        <v>132388</v>
      </c>
      <c r="AS25" s="24">
        <v>68018</v>
      </c>
      <c r="AT25" s="12">
        <f t="shared" si="14"/>
        <v>0.51377768377798594</v>
      </c>
      <c r="AU25" s="24">
        <v>325000</v>
      </c>
      <c r="AV25" s="24">
        <v>203300</v>
      </c>
      <c r="AW25" s="12">
        <f t="shared" si="15"/>
        <v>0.62553846153846149</v>
      </c>
      <c r="AX25" s="24">
        <v>1153190.6000000001</v>
      </c>
      <c r="AY25" s="24">
        <v>104916</v>
      </c>
      <c r="AZ25" s="12">
        <f t="shared" si="16"/>
        <v>9.0978889352722775E-2</v>
      </c>
      <c r="BA25" s="24">
        <v>120000</v>
      </c>
      <c r="BB25" s="24">
        <v>62465</v>
      </c>
      <c r="BC25" s="12">
        <f t="shared" si="17"/>
        <v>0.52054166666666668</v>
      </c>
      <c r="BD25" s="24">
        <v>230000</v>
      </c>
      <c r="BE25" s="24">
        <v>73228</v>
      </c>
      <c r="BF25" s="12">
        <f t="shared" si="18"/>
        <v>0.31838260869565216</v>
      </c>
      <c r="BG25" s="24">
        <v>1710019.84</v>
      </c>
      <c r="BH25" s="24">
        <v>788412.39</v>
      </c>
      <c r="BI25" s="12">
        <f t="shared" si="19"/>
        <v>0.46105452788196888</v>
      </c>
      <c r="BJ25" s="26">
        <v>17100</v>
      </c>
      <c r="BK25" s="26">
        <v>0</v>
      </c>
      <c r="BL25" s="12">
        <f t="shared" si="20"/>
        <v>0</v>
      </c>
      <c r="BM25" s="26">
        <v>47950</v>
      </c>
      <c r="BN25" s="26">
        <v>0</v>
      </c>
      <c r="BO25" s="12">
        <f t="shared" si="21"/>
        <v>0</v>
      </c>
      <c r="BP25" s="26">
        <v>150000</v>
      </c>
      <c r="BQ25" s="26">
        <v>0</v>
      </c>
      <c r="BR25" s="12">
        <f t="shared" si="22"/>
        <v>0</v>
      </c>
      <c r="BS25" s="26">
        <v>243300</v>
      </c>
      <c r="BT25" s="26">
        <v>84961</v>
      </c>
      <c r="BU25" s="12">
        <f t="shared" si="23"/>
        <v>0.34920263049732841</v>
      </c>
      <c r="BV25" s="26">
        <v>17500000</v>
      </c>
      <c r="BW25" s="26">
        <v>9871159.9000000004</v>
      </c>
      <c r="BX25" s="25">
        <f t="shared" si="24"/>
        <v>0.56406628000000003</v>
      </c>
      <c r="BY25" s="26">
        <v>219543900</v>
      </c>
      <c r="BZ25" s="26">
        <v>148491411.09999999</v>
      </c>
      <c r="CA25" s="12">
        <f t="shared" si="25"/>
        <v>0.67636318339976653</v>
      </c>
      <c r="CB25" s="3">
        <f t="shared" si="28"/>
        <v>280652886.72000003</v>
      </c>
      <c r="CC25" s="3">
        <f>C25+F25+I25+L25+O25+R25+U25+X25+AA25+AD25+AG25+AJ25+AM25+AP25+AS25+AV25+AY25+BB25+BE25+BH25+BK25+BN25+BQ25+BT25+BW25+BZ25</f>
        <v>181734966.88999999</v>
      </c>
      <c r="CD25" s="19">
        <f t="shared" si="26"/>
        <v>0.6475435510888301</v>
      </c>
      <c r="CE25" s="33"/>
      <c r="CF25" s="27"/>
      <c r="CG25" s="27"/>
      <c r="CH25" s="23"/>
      <c r="CI25" s="23"/>
    </row>
    <row r="26" spans="1:87" ht="15.75" x14ac:dyDescent="0.2">
      <c r="A26" s="5" t="s">
        <v>42</v>
      </c>
      <c r="B26" s="35">
        <v>0</v>
      </c>
      <c r="C26" s="35">
        <v>0</v>
      </c>
      <c r="D26" s="25">
        <f t="shared" si="0"/>
        <v>0</v>
      </c>
      <c r="E26" s="24">
        <v>120000</v>
      </c>
      <c r="F26" s="24">
        <v>120000</v>
      </c>
      <c r="G26" s="25">
        <f t="shared" si="1"/>
        <v>1</v>
      </c>
      <c r="H26" s="24">
        <v>0</v>
      </c>
      <c r="I26" s="24">
        <v>0</v>
      </c>
      <c r="J26" s="25">
        <f t="shared" si="2"/>
        <v>0</v>
      </c>
      <c r="K26" s="26">
        <v>0</v>
      </c>
      <c r="L26" s="26">
        <v>0</v>
      </c>
      <c r="M26" s="25">
        <f t="shared" si="3"/>
        <v>0</v>
      </c>
      <c r="N26" s="24">
        <v>0</v>
      </c>
      <c r="O26" s="24">
        <v>0</v>
      </c>
      <c r="P26" s="25">
        <f t="shared" si="4"/>
        <v>0</v>
      </c>
      <c r="Q26" s="24">
        <v>0</v>
      </c>
      <c r="R26" s="24">
        <v>0</v>
      </c>
      <c r="S26" s="25">
        <f t="shared" si="5"/>
        <v>0</v>
      </c>
      <c r="T26" s="24">
        <v>2825748.96</v>
      </c>
      <c r="U26" s="24">
        <v>2825748.96</v>
      </c>
      <c r="V26" s="25">
        <f t="shared" si="6"/>
        <v>1</v>
      </c>
      <c r="W26" s="24">
        <v>100000</v>
      </c>
      <c r="X26" s="24">
        <v>0</v>
      </c>
      <c r="Y26" s="25">
        <f t="shared" si="7"/>
        <v>0</v>
      </c>
      <c r="Z26" s="24">
        <v>0</v>
      </c>
      <c r="AA26" s="24">
        <v>0</v>
      </c>
      <c r="AB26" s="25">
        <f t="shared" si="8"/>
        <v>0</v>
      </c>
      <c r="AC26" s="24">
        <v>0</v>
      </c>
      <c r="AD26" s="24">
        <v>0</v>
      </c>
      <c r="AE26" s="25">
        <f t="shared" si="29"/>
        <v>0</v>
      </c>
      <c r="AF26" s="24">
        <v>250000</v>
      </c>
      <c r="AG26" s="24">
        <v>250000</v>
      </c>
      <c r="AH26" s="25">
        <f t="shared" si="10"/>
        <v>1</v>
      </c>
      <c r="AI26" s="24">
        <v>0</v>
      </c>
      <c r="AJ26" s="24">
        <v>0</v>
      </c>
      <c r="AK26" s="11">
        <f t="shared" si="11"/>
        <v>0</v>
      </c>
      <c r="AL26" s="24">
        <v>0</v>
      </c>
      <c r="AM26" s="24">
        <v>0</v>
      </c>
      <c r="AN26" s="12">
        <f t="shared" si="12"/>
        <v>0</v>
      </c>
      <c r="AO26" s="24">
        <v>0</v>
      </c>
      <c r="AP26" s="24">
        <v>0</v>
      </c>
      <c r="AQ26" s="12">
        <f t="shared" si="13"/>
        <v>0</v>
      </c>
      <c r="AR26" s="35">
        <v>0</v>
      </c>
      <c r="AS26" s="35">
        <v>0</v>
      </c>
      <c r="AT26" s="12">
        <f t="shared" si="14"/>
        <v>0</v>
      </c>
      <c r="AU26" s="24">
        <v>0</v>
      </c>
      <c r="AV26" s="24">
        <v>0</v>
      </c>
      <c r="AW26" s="12">
        <f t="shared" si="15"/>
        <v>0</v>
      </c>
      <c r="AX26" s="24">
        <v>0</v>
      </c>
      <c r="AY26" s="24">
        <v>0</v>
      </c>
      <c r="AZ26" s="12">
        <f t="shared" si="16"/>
        <v>0</v>
      </c>
      <c r="BA26" s="24">
        <v>497725</v>
      </c>
      <c r="BB26" s="24">
        <v>497724.78</v>
      </c>
      <c r="BC26" s="12">
        <f t="shared" si="17"/>
        <v>0.99999955798884932</v>
      </c>
      <c r="BD26" s="24">
        <v>0</v>
      </c>
      <c r="BE26" s="24">
        <v>0</v>
      </c>
      <c r="BF26" s="12">
        <f t="shared" si="18"/>
        <v>0</v>
      </c>
      <c r="BG26" s="36">
        <v>0</v>
      </c>
      <c r="BH26" s="36">
        <v>0</v>
      </c>
      <c r="BI26" s="12">
        <f t="shared" si="19"/>
        <v>0</v>
      </c>
      <c r="BJ26" s="24">
        <v>0</v>
      </c>
      <c r="BK26" s="24">
        <v>0</v>
      </c>
      <c r="BL26" s="12">
        <f t="shared" si="20"/>
        <v>0</v>
      </c>
      <c r="BM26" s="36">
        <v>4800000</v>
      </c>
      <c r="BN26" s="36">
        <v>0</v>
      </c>
      <c r="BO26" s="12">
        <f t="shared" si="21"/>
        <v>0</v>
      </c>
      <c r="BP26" s="24">
        <v>0</v>
      </c>
      <c r="BQ26" s="24">
        <v>0</v>
      </c>
      <c r="BR26" s="12">
        <f t="shared" si="22"/>
        <v>0</v>
      </c>
      <c r="BS26" s="36">
        <v>0</v>
      </c>
      <c r="BT26" s="36">
        <v>0</v>
      </c>
      <c r="BU26" s="12">
        <f t="shared" si="23"/>
        <v>0</v>
      </c>
      <c r="BV26" s="24">
        <v>26768785.899999999</v>
      </c>
      <c r="BW26" s="24">
        <v>6125064.5599999996</v>
      </c>
      <c r="BX26" s="25">
        <f t="shared" si="24"/>
        <v>0.22881368556950504</v>
      </c>
      <c r="BY26" s="24">
        <v>0</v>
      </c>
      <c r="BZ26" s="24">
        <v>0</v>
      </c>
      <c r="CA26" s="12">
        <f t="shared" si="25"/>
        <v>0</v>
      </c>
      <c r="CB26" s="3">
        <f t="shared" si="28"/>
        <v>35362259.859999999</v>
      </c>
      <c r="CC26" s="3">
        <f>C26+F26+I26+L26+O26+R26+U26+X26+AA26+AD26+AG26+AJ26+AM26+AP26+AS26+AV26+AY26+BB26+BE26+BH26+BK26+BN26+BQ26+BT26+BW26+BZ26</f>
        <v>9818538.3000000007</v>
      </c>
      <c r="CD26" s="19">
        <f t="shared" si="26"/>
        <v>0.27765584945282967</v>
      </c>
      <c r="CF26" s="27"/>
      <c r="CG26" s="27"/>
      <c r="CH26" s="23"/>
      <c r="CI26" s="23"/>
    </row>
    <row r="27" spans="1:87" s="13" customFormat="1" ht="15.75" x14ac:dyDescent="0.25">
      <c r="A27" s="4" t="s">
        <v>43</v>
      </c>
      <c r="B27" s="3">
        <f>SUM(B13:B26)</f>
        <v>912010863.31000006</v>
      </c>
      <c r="C27" s="3">
        <f>SUM(C13:C26)</f>
        <v>588220218.87</v>
      </c>
      <c r="D27" s="16">
        <f t="shared" si="0"/>
        <v>0.64497062758128476</v>
      </c>
      <c r="E27" s="3">
        <f>SUM(E13:E26)</f>
        <v>199855981.09999999</v>
      </c>
      <c r="F27" s="3">
        <f>SUM(F13:F26)</f>
        <v>138342859.53999999</v>
      </c>
      <c r="G27" s="16">
        <f t="shared" si="1"/>
        <v>0.69221275629864043</v>
      </c>
      <c r="H27" s="3">
        <f>SUM(H13:H26)</f>
        <v>2365523564.6000004</v>
      </c>
      <c r="I27" s="3">
        <f>SUM(I13:I26)</f>
        <v>1494490154.1699998</v>
      </c>
      <c r="J27" s="16">
        <f t="shared" si="2"/>
        <v>0.63177986325522462</v>
      </c>
      <c r="K27" s="3">
        <f>SUM(K13:K26)</f>
        <v>1593432631.9900002</v>
      </c>
      <c r="L27" s="3">
        <f>SUM(L13:L26)</f>
        <v>1140688670.55</v>
      </c>
      <c r="M27" s="16">
        <f t="shared" si="3"/>
        <v>0.7158687776623609</v>
      </c>
      <c r="N27" s="3">
        <f>SUM(N13:N26)</f>
        <v>449492992.5</v>
      </c>
      <c r="O27" s="3">
        <f>SUM(O13:O26)</f>
        <v>313855434.25</v>
      </c>
      <c r="P27" s="16">
        <f t="shared" si="4"/>
        <v>0.69824321955363966</v>
      </c>
      <c r="Q27" s="3">
        <f>SUM(Q13:Q26)</f>
        <v>375326067.75999999</v>
      </c>
      <c r="R27" s="3">
        <f>SUM(R13:R26)</f>
        <v>278759910.75999999</v>
      </c>
      <c r="S27" s="16">
        <f t="shared" si="5"/>
        <v>0.74271396181906379</v>
      </c>
      <c r="T27" s="3">
        <f>SUM(T13:T26)</f>
        <v>1508833072.0699999</v>
      </c>
      <c r="U27" s="3">
        <f>SUM(U13:U26)</f>
        <v>1023198648.9300001</v>
      </c>
      <c r="V27" s="16">
        <f t="shared" si="6"/>
        <v>0.67813906512948596</v>
      </c>
      <c r="W27" s="3">
        <f>SUM(W13:W26)</f>
        <v>247652439.45000002</v>
      </c>
      <c r="X27" s="3">
        <f>SUM(X13:X26)</f>
        <v>170497124.78999996</v>
      </c>
      <c r="Y27" s="16">
        <f t="shared" si="7"/>
        <v>0.68845324184429291</v>
      </c>
      <c r="Z27" s="3">
        <f>SUM(Z13:Z26)</f>
        <v>1108457308.8899999</v>
      </c>
      <c r="AA27" s="3">
        <f>SUM(AA13:AA26)</f>
        <v>749524572.48999989</v>
      </c>
      <c r="AB27" s="16">
        <f t="shared" si="8"/>
        <v>0.67618713547079923</v>
      </c>
      <c r="AC27" s="3">
        <f>SUM(AC13:AC26)</f>
        <v>1756718580.3900003</v>
      </c>
      <c r="AD27" s="3">
        <f>SUM(AD13:AD26)</f>
        <v>1131383142.1700001</v>
      </c>
      <c r="AE27" s="16">
        <f t="shared" si="29"/>
        <v>0.64403209187827193</v>
      </c>
      <c r="AF27" s="3">
        <f>SUM(AF13:AF26)</f>
        <v>321567437.16000003</v>
      </c>
      <c r="AG27" s="3">
        <f>SUM(AG13:AG26)</f>
        <v>226443662.59999996</v>
      </c>
      <c r="AH27" s="16">
        <f t="shared" si="10"/>
        <v>0.70418716708349416</v>
      </c>
      <c r="AI27" s="3">
        <f>SUM(AI13:AI26)</f>
        <v>1778566567.79</v>
      </c>
      <c r="AJ27" s="3">
        <f>SUM(AJ13:AJ26)</f>
        <v>1262240866.5599999</v>
      </c>
      <c r="AK27" s="19">
        <f t="shared" si="11"/>
        <v>0.70969559948966499</v>
      </c>
      <c r="AL27" s="3">
        <f>SUM(AL13:AL26)</f>
        <v>1932418102.3599999</v>
      </c>
      <c r="AM27" s="3">
        <f>SUM(AM13:AM26)</f>
        <v>1410433921</v>
      </c>
      <c r="AN27" s="16">
        <f t="shared" si="12"/>
        <v>0.72988030865446896</v>
      </c>
      <c r="AO27" s="3">
        <f>SUM(AO13:AO26)</f>
        <v>492384802.91000009</v>
      </c>
      <c r="AP27" s="3">
        <f>SUM(AP13:AP26)</f>
        <v>276135405.13</v>
      </c>
      <c r="AQ27" s="16">
        <f t="shared" si="13"/>
        <v>0.56081220114438224</v>
      </c>
      <c r="AR27" s="3">
        <f>SUM(AR13:AR26)</f>
        <v>411814656.89999998</v>
      </c>
      <c r="AS27" s="3">
        <f>SUM(AS13:AS26)</f>
        <v>267122375.76999998</v>
      </c>
      <c r="AT27" s="16">
        <f t="shared" si="14"/>
        <v>0.64864708259974513</v>
      </c>
      <c r="AU27" s="3">
        <f t="shared" ref="AU27:AV27" si="31">SUM(AU13:AU26)</f>
        <v>353442061.88999999</v>
      </c>
      <c r="AV27" s="3">
        <f t="shared" si="31"/>
        <v>245005309.71000004</v>
      </c>
      <c r="AW27" s="16">
        <f t="shared" si="15"/>
        <v>0.6931979414104138</v>
      </c>
      <c r="AX27" s="3">
        <f>SUM(AX13:AX26)</f>
        <v>496502007.57999998</v>
      </c>
      <c r="AY27" s="3">
        <f>SUM(AY13:AY26)</f>
        <v>343826859.32999998</v>
      </c>
      <c r="AZ27" s="16">
        <f t="shared" si="16"/>
        <v>0.69249842715812204</v>
      </c>
      <c r="BA27" s="3">
        <f t="shared" ref="BA27:BB27" si="32">SUM(BA13:BA26)</f>
        <v>272008406.24000001</v>
      </c>
      <c r="BB27" s="3">
        <f t="shared" si="32"/>
        <v>212806467.55999997</v>
      </c>
      <c r="BC27" s="16">
        <f t="shared" si="17"/>
        <v>0.78235254013523159</v>
      </c>
      <c r="BD27" s="3">
        <f t="shared" ref="BD27:BE27" si="33">SUM(BD13:BD26)</f>
        <v>763181374.29999995</v>
      </c>
      <c r="BE27" s="3">
        <f t="shared" si="33"/>
        <v>541002677.53000009</v>
      </c>
      <c r="BF27" s="16">
        <f t="shared" si="18"/>
        <v>0.70887825063369092</v>
      </c>
      <c r="BG27" s="3">
        <f t="shared" ref="BG27:BH27" si="34">SUM(BG13:BG26)</f>
        <v>572114871.22000003</v>
      </c>
      <c r="BH27" s="3">
        <f t="shared" si="34"/>
        <v>357970109.30000001</v>
      </c>
      <c r="BI27" s="16">
        <f t="shared" si="19"/>
        <v>0.62569621470711045</v>
      </c>
      <c r="BJ27" s="3">
        <f t="shared" ref="BJ27:BK27" si="35">SUM(BJ13:BJ26)</f>
        <v>296891065.19</v>
      </c>
      <c r="BK27" s="3">
        <f t="shared" si="35"/>
        <v>192106755.23000002</v>
      </c>
      <c r="BL27" s="16">
        <f t="shared" si="20"/>
        <v>0.64706142337782491</v>
      </c>
      <c r="BM27" s="3">
        <f>SUM(BM13:BM26)</f>
        <v>646708883.93000007</v>
      </c>
      <c r="BN27" s="3">
        <f>SUM(BN13:BN26)</f>
        <v>407500912.09000003</v>
      </c>
      <c r="BO27" s="16">
        <f t="shared" si="21"/>
        <v>0.63011491293215027</v>
      </c>
      <c r="BP27" s="3">
        <f>SUM(BP13:BP26)</f>
        <v>531459929.63</v>
      </c>
      <c r="BQ27" s="3">
        <f>SUM(BQ13:BQ26)</f>
        <v>401924281.56</v>
      </c>
      <c r="BR27" s="16">
        <f t="shared" si="22"/>
        <v>0.7562645067894731</v>
      </c>
      <c r="BS27" s="3">
        <f>SUM(BS13:BS26)</f>
        <v>387921040.49000001</v>
      </c>
      <c r="BT27" s="3">
        <f>SUM(BT13:BT26)</f>
        <v>266546944.60999998</v>
      </c>
      <c r="BU27" s="16">
        <f t="shared" si="23"/>
        <v>0.68711649224623883</v>
      </c>
      <c r="BV27" s="3">
        <f>SUM(BV13:BV26)</f>
        <v>3953227424.4200006</v>
      </c>
      <c r="BW27" s="3">
        <f>SUM(BW13:BW26)</f>
        <v>2497120310.9600005</v>
      </c>
      <c r="BX27" s="16">
        <f t="shared" si="24"/>
        <v>0.63166624200133559</v>
      </c>
      <c r="BY27" s="3">
        <f>SUM(BY13:BY26)</f>
        <v>10612274925.459999</v>
      </c>
      <c r="BZ27" s="3">
        <f>SUM(BZ13:BZ26)</f>
        <v>7171673219.4499989</v>
      </c>
      <c r="CA27" s="16">
        <f t="shared" si="25"/>
        <v>0.67579037198182423</v>
      </c>
      <c r="CB27" s="3">
        <f>SUM(CB13:CB26)</f>
        <v>34339787059.529999</v>
      </c>
      <c r="CC27" s="3">
        <f>SUM(CC13:CC26)</f>
        <v>23108820814.909996</v>
      </c>
      <c r="CD27" s="19">
        <f t="shared" si="26"/>
        <v>0.67294595551362979</v>
      </c>
      <c r="CE27" s="17"/>
      <c r="CF27" s="30"/>
      <c r="CG27" s="30"/>
      <c r="CH27" s="18"/>
      <c r="CI27" s="27"/>
    </row>
    <row r="28" spans="1:87" s="13" customFormat="1" ht="15.75" x14ac:dyDescent="0.25">
      <c r="A28" s="4" t="s">
        <v>44</v>
      </c>
      <c r="B28" s="3">
        <f>B12-B27</f>
        <v>-34995511.970000029</v>
      </c>
      <c r="C28" s="3">
        <f>C12-C27</f>
        <v>13919980.149999976</v>
      </c>
      <c r="D28" s="16"/>
      <c r="E28" s="3">
        <f>E12-E27</f>
        <v>0</v>
      </c>
      <c r="F28" s="3">
        <f>F12-F27</f>
        <v>10380782.719999999</v>
      </c>
      <c r="G28" s="16"/>
      <c r="H28" s="3">
        <f>H12-H27</f>
        <v>-119793750.30000019</v>
      </c>
      <c r="I28" s="3">
        <f>I12-I27</f>
        <v>149556072.74000025</v>
      </c>
      <c r="J28" s="16"/>
      <c r="K28" s="3">
        <f>K12-K27</f>
        <v>-87939748.310000181</v>
      </c>
      <c r="L28" s="3">
        <f>L12-L27</f>
        <v>77984968.610000134</v>
      </c>
      <c r="M28" s="16"/>
      <c r="N28" s="3">
        <f>N12-N27</f>
        <v>65139994.459999979</v>
      </c>
      <c r="O28" s="3">
        <f>O12-O27</f>
        <v>71300145.170000017</v>
      </c>
      <c r="P28" s="16"/>
      <c r="Q28" s="3">
        <f>Q12-Q27</f>
        <v>12415052.99000001</v>
      </c>
      <c r="R28" s="3">
        <f>R12-R27</f>
        <v>24245844.050000012</v>
      </c>
      <c r="S28" s="16"/>
      <c r="T28" s="3">
        <f>T12-T27</f>
        <v>-63926136.159999847</v>
      </c>
      <c r="U28" s="3">
        <f>U12-U27</f>
        <v>79624723.769999981</v>
      </c>
      <c r="V28" s="16"/>
      <c r="W28" s="3">
        <f>W12-W27</f>
        <v>-5471137.9200000167</v>
      </c>
      <c r="X28" s="3">
        <f>X12-X27</f>
        <v>8909506.0000000298</v>
      </c>
      <c r="Y28" s="16"/>
      <c r="Z28" s="3">
        <f>Z12-Z27</f>
        <v>-24234747.299999952</v>
      </c>
      <c r="AA28" s="3">
        <f>AA12-AA27</f>
        <v>28865363.580000162</v>
      </c>
      <c r="AB28" s="16"/>
      <c r="AC28" s="3">
        <f>AC12-AC27</f>
        <v>-93798663.120000362</v>
      </c>
      <c r="AD28" s="3">
        <f>AD12-AD27</f>
        <v>50417800.919999838</v>
      </c>
      <c r="AE28" s="16"/>
      <c r="AF28" s="3">
        <f>AF12-AF27</f>
        <v>42903827.409999967</v>
      </c>
      <c r="AG28" s="3">
        <f>AG12-AG27</f>
        <v>53614132.330000043</v>
      </c>
      <c r="AH28" s="16"/>
      <c r="AI28" s="3">
        <f>AI12-AI27</f>
        <v>8892626.5</v>
      </c>
      <c r="AJ28" s="3">
        <f>AJ12-AJ27</f>
        <v>80658448.610000134</v>
      </c>
      <c r="AK28" s="19"/>
      <c r="AL28" s="3">
        <f>AL12-AL27</f>
        <v>-82612326.929999828</v>
      </c>
      <c r="AM28" s="3">
        <f>AM12-AM27</f>
        <v>-349817.45000004768</v>
      </c>
      <c r="AN28" s="16"/>
      <c r="AO28" s="3">
        <f>AO12-AO27</f>
        <v>15030930.149999917</v>
      </c>
      <c r="AP28" s="3">
        <f>AP12-AP27</f>
        <v>21517629.970000029</v>
      </c>
      <c r="AQ28" s="16"/>
      <c r="AR28" s="3">
        <f>AR12-AR27</f>
        <v>9032155.3300000429</v>
      </c>
      <c r="AS28" s="3">
        <f>AS12-AS27</f>
        <v>46457148.25999999</v>
      </c>
      <c r="AT28" s="16"/>
      <c r="AU28" s="3">
        <f>AU12-AU27</f>
        <v>14691414</v>
      </c>
      <c r="AV28" s="3">
        <f>AV12-AV27</f>
        <v>22380673.409999967</v>
      </c>
      <c r="AW28" s="16"/>
      <c r="AX28" s="3">
        <f>AX12-AX27</f>
        <v>24758132.710000038</v>
      </c>
      <c r="AY28" s="3">
        <f>AY12-AY27</f>
        <v>66861659.390000045</v>
      </c>
      <c r="AZ28" s="16"/>
      <c r="BA28" s="3">
        <f>BA12-BA27</f>
        <v>-2786778</v>
      </c>
      <c r="BB28" s="3">
        <f>BB12-BB27</f>
        <v>7732808.4900000393</v>
      </c>
      <c r="BC28" s="16"/>
      <c r="BD28" s="3">
        <f>BD12-BD27</f>
        <v>-26535788.2299999</v>
      </c>
      <c r="BE28" s="3">
        <f>BE12-BE27</f>
        <v>13336606.159999967</v>
      </c>
      <c r="BF28" s="16"/>
      <c r="BG28" s="3">
        <f>BG12-BG27</f>
        <v>-8885910</v>
      </c>
      <c r="BH28" s="3">
        <f>BH12-BH27</f>
        <v>27754300.849999964</v>
      </c>
      <c r="BI28" s="16"/>
      <c r="BJ28" s="3">
        <v>16783568</v>
      </c>
      <c r="BK28" s="3">
        <v>12497852.369999999</v>
      </c>
      <c r="BL28" s="16"/>
      <c r="BM28" s="3">
        <f>BM12-BM27</f>
        <v>-55198360.600000024</v>
      </c>
      <c r="BN28" s="3">
        <f>BN12-BN27</f>
        <v>35135320.079999983</v>
      </c>
      <c r="BO28" s="16"/>
      <c r="BP28" s="3">
        <f>BP12-BP27</f>
        <v>-14954851.180000007</v>
      </c>
      <c r="BQ28" s="3">
        <f>BQ12-BQ27</f>
        <v>16924501.949999988</v>
      </c>
      <c r="BR28" s="16"/>
      <c r="BS28" s="3">
        <f>BS12-BS27</f>
        <v>-7374235.6000000238</v>
      </c>
      <c r="BT28" s="3">
        <f>BT12-BT27</f>
        <v>8802332.099999994</v>
      </c>
      <c r="BU28" s="16"/>
      <c r="BV28" s="3">
        <f>BV12-BV27</f>
        <v>-183267197.39000034</v>
      </c>
      <c r="BW28" s="3">
        <f>BW12-BW27</f>
        <v>103599580.93999958</v>
      </c>
      <c r="BX28" s="16"/>
      <c r="BY28" s="3">
        <f>BY12-BY27</f>
        <v>-419638072.59999847</v>
      </c>
      <c r="BZ28" s="3">
        <f>BZ12-BZ27</f>
        <v>175427587.88000107</v>
      </c>
      <c r="CA28" s="16"/>
      <c r="CB28" s="3">
        <f>BY28+BV28+BS28+BP28+BM28+BJ28+BG28+BD28+BA28+AX28+AU28+AR28+AO28+AL28+AI28+AF28+AC28+Z28+W28+T28+Q28+N28+K28+H28+E28+B28</f>
        <v>-1021765514.059999</v>
      </c>
      <c r="CC28" s="3">
        <f>BZ28+BW28+BT28+BQ28+BN28+BK28+BH28+BE28+BB28+AY28+AV28+AS28+AP28+AM28+AJ28+AG28+AD28+AA28+X28+U28+R28+O28+L28+I28+F28+C28</f>
        <v>1207555953.0500011</v>
      </c>
      <c r="CD28" s="19"/>
      <c r="CE28" s="17"/>
      <c r="CF28" s="30"/>
      <c r="CG28" s="30"/>
      <c r="CH28" s="18"/>
      <c r="CI28" s="27"/>
    </row>
    <row r="29" spans="1:87" ht="15.75" hidden="1" x14ac:dyDescent="0.25">
      <c r="A29" s="4" t="s">
        <v>45</v>
      </c>
      <c r="B29" s="1"/>
      <c r="C29" s="1"/>
      <c r="D29" s="12"/>
      <c r="E29" s="1"/>
      <c r="F29" s="1"/>
      <c r="G29" s="12"/>
      <c r="H29" s="1"/>
      <c r="I29" s="1"/>
      <c r="J29" s="12"/>
      <c r="K29" s="1"/>
      <c r="L29" s="1"/>
      <c r="M29" s="12"/>
      <c r="N29" s="1"/>
      <c r="O29" s="1"/>
      <c r="P29" s="12"/>
      <c r="Q29" s="1"/>
      <c r="R29" s="1"/>
      <c r="S29" s="12"/>
      <c r="T29" s="1"/>
      <c r="U29" s="1"/>
      <c r="V29" s="12"/>
      <c r="W29" s="1"/>
      <c r="X29" s="1"/>
      <c r="Y29" s="12"/>
      <c r="Z29" s="1"/>
      <c r="AA29" s="1"/>
      <c r="AB29" s="12"/>
      <c r="AC29" s="1"/>
      <c r="AD29" s="1"/>
      <c r="AE29" s="12"/>
      <c r="AF29" s="1"/>
      <c r="AG29" s="1"/>
      <c r="AH29" s="12"/>
      <c r="AI29" s="1"/>
      <c r="AJ29" s="1"/>
      <c r="AK29" s="11"/>
      <c r="AL29" s="1"/>
      <c r="AM29" s="1"/>
      <c r="AN29" s="12"/>
      <c r="AO29" s="1"/>
      <c r="AP29" s="1"/>
      <c r="AQ29" s="12"/>
      <c r="AR29" s="1"/>
      <c r="AS29" s="1"/>
      <c r="AT29" s="12"/>
      <c r="AU29" s="1"/>
      <c r="AV29" s="1"/>
      <c r="AW29" s="12"/>
      <c r="AX29" s="1"/>
      <c r="AY29" s="1"/>
      <c r="AZ29" s="12"/>
      <c r="BA29" s="1"/>
      <c r="BB29" s="1"/>
      <c r="BC29" s="12"/>
      <c r="BD29" s="1"/>
      <c r="BE29" s="1"/>
      <c r="BF29" s="12"/>
      <c r="BG29" s="1"/>
      <c r="BH29" s="1"/>
      <c r="BI29" s="12"/>
      <c r="BJ29" s="1">
        <v>0</v>
      </c>
      <c r="BK29" s="1">
        <v>0</v>
      </c>
      <c r="BL29" s="12"/>
      <c r="BM29" s="1"/>
      <c r="BN29" s="1"/>
      <c r="BO29" s="12"/>
      <c r="BP29" s="1"/>
      <c r="BQ29" s="1"/>
      <c r="BR29" s="12"/>
      <c r="BS29" s="1"/>
      <c r="BT29" s="1"/>
      <c r="BU29" s="12"/>
      <c r="BV29" s="1"/>
      <c r="BW29" s="1"/>
      <c r="BX29" s="12"/>
      <c r="BY29" s="1"/>
      <c r="BZ29" s="1"/>
      <c r="CA29" s="12"/>
      <c r="CB29" s="1"/>
      <c r="CC29" s="3"/>
      <c r="CD29" s="19"/>
      <c r="CF29" s="23"/>
      <c r="CG29" s="23"/>
      <c r="CH29" s="23"/>
      <c r="CI29" s="23"/>
    </row>
    <row r="30" spans="1:87" ht="15.75" hidden="1" x14ac:dyDescent="0.25">
      <c r="A30" s="7" t="s">
        <v>46</v>
      </c>
      <c r="B30" s="2"/>
      <c r="C30" s="2"/>
      <c r="D30" s="12" t="e">
        <f>SUM(C30/B30)</f>
        <v>#DIV/0!</v>
      </c>
      <c r="E30" s="2"/>
      <c r="F30" s="2"/>
      <c r="G30" s="12" t="e">
        <f>SUM(F30/E30)</f>
        <v>#DIV/0!</v>
      </c>
      <c r="H30" s="2"/>
      <c r="I30" s="2"/>
      <c r="J30" s="12" t="e">
        <f>SUM(I30/H30)</f>
        <v>#DIV/0!</v>
      </c>
      <c r="K30" s="2"/>
      <c r="L30" s="2"/>
      <c r="M30" s="12" t="e">
        <f>SUM(L30/K30)</f>
        <v>#DIV/0!</v>
      </c>
      <c r="N30" s="2"/>
      <c r="O30" s="2"/>
      <c r="P30" s="12" t="e">
        <f>SUM(O30/N30)</f>
        <v>#DIV/0!</v>
      </c>
      <c r="Q30" s="2"/>
      <c r="R30" s="2"/>
      <c r="S30" s="12" t="e">
        <f>SUM(R30/Q30)</f>
        <v>#DIV/0!</v>
      </c>
      <c r="T30" s="2"/>
      <c r="U30" s="2"/>
      <c r="V30" s="12" t="e">
        <f>SUM(U30/T30)</f>
        <v>#DIV/0!</v>
      </c>
      <c r="W30" s="2"/>
      <c r="X30" s="2"/>
      <c r="Y30" s="12" t="e">
        <f>SUM(X30/W30)</f>
        <v>#DIV/0!</v>
      </c>
      <c r="Z30" s="2"/>
      <c r="AA30" s="2"/>
      <c r="AB30" s="12" t="e">
        <f>SUM(AA30/Z30)</f>
        <v>#DIV/0!</v>
      </c>
      <c r="AC30" s="2"/>
      <c r="AD30" s="2"/>
      <c r="AE30" s="12" t="e">
        <f>SUM(AD30/AC30)</f>
        <v>#DIV/0!</v>
      </c>
      <c r="AF30" s="2"/>
      <c r="AG30" s="2"/>
      <c r="AH30" s="12" t="e">
        <f>SUM(AG30/AF30)</f>
        <v>#DIV/0!</v>
      </c>
      <c r="AI30" s="2"/>
      <c r="AJ30" s="2"/>
      <c r="AK30" s="11" t="e">
        <f>SUM(AJ30/AI30)</f>
        <v>#DIV/0!</v>
      </c>
      <c r="AL30" s="2"/>
      <c r="AM30" s="2"/>
      <c r="AN30" s="12" t="e">
        <f>SUM(AM30/AL30)</f>
        <v>#DIV/0!</v>
      </c>
      <c r="AO30" s="2"/>
      <c r="AP30" s="2"/>
      <c r="AQ30" s="12" t="e">
        <f>SUM(AP30/AO30)</f>
        <v>#DIV/0!</v>
      </c>
      <c r="AR30" s="2"/>
      <c r="AS30" s="2"/>
      <c r="AT30" s="12" t="e">
        <f>SUM(AS30/AR30)</f>
        <v>#DIV/0!</v>
      </c>
      <c r="AU30" s="2"/>
      <c r="AV30" s="2"/>
      <c r="AW30" s="12" t="e">
        <f>SUM(AV30/AU30)</f>
        <v>#DIV/0!</v>
      </c>
      <c r="AX30" s="2"/>
      <c r="AY30" s="2"/>
      <c r="AZ30" s="12" t="e">
        <f>SUM(AY30/AX30)</f>
        <v>#DIV/0!</v>
      </c>
      <c r="BA30" s="2"/>
      <c r="BB30" s="2"/>
      <c r="BC30" s="12" t="e">
        <f>SUM(BB30/BA30)</f>
        <v>#DIV/0!</v>
      </c>
      <c r="BD30" s="2"/>
      <c r="BE30" s="2"/>
      <c r="BF30" s="12" t="e">
        <f>SUM(BE30/BD30)</f>
        <v>#DIV/0!</v>
      </c>
      <c r="BG30" s="2"/>
      <c r="BH30" s="2"/>
      <c r="BI30" s="12" t="e">
        <f>SUM(BH30/BG30)</f>
        <v>#DIV/0!</v>
      </c>
      <c r="BJ30" s="2">
        <v>105014724</v>
      </c>
      <c r="BK30" s="2">
        <v>70347909.099999994</v>
      </c>
      <c r="BL30" s="12">
        <f>SUM(BK30/BJ30)</f>
        <v>0.66988614948890401</v>
      </c>
      <c r="BM30" s="2"/>
      <c r="BN30" s="2"/>
      <c r="BO30" s="12" t="e">
        <f>SUM(BN30/BM30)</f>
        <v>#DIV/0!</v>
      </c>
      <c r="BP30" s="2"/>
      <c r="BQ30" s="2"/>
      <c r="BR30" s="12" t="e">
        <f>SUM(BQ30/BP30)</f>
        <v>#DIV/0!</v>
      </c>
      <c r="BS30" s="2"/>
      <c r="BT30" s="2"/>
      <c r="BU30" s="12" t="e">
        <f>SUM(BT30/BS30)</f>
        <v>#DIV/0!</v>
      </c>
      <c r="BV30" s="2"/>
      <c r="BW30" s="2"/>
      <c r="BX30" s="12" t="e">
        <f>SUM(BW30/BV30)</f>
        <v>#DIV/0!</v>
      </c>
      <c r="BY30" s="2"/>
      <c r="BZ30" s="2"/>
      <c r="CA30" s="12" t="e">
        <f>SUM(BZ30/BY30)</f>
        <v>#DIV/0!</v>
      </c>
      <c r="CB30" s="1">
        <f>BY30+BV30+BS30+BP30+BM30+BJ30+BG30+BD30+BA30+AX30+AU30+AR30+AO30+AL30+AI30+AF30+AC30+Z30+W30+T30+Q30+N30+K30+H30+E30+B30</f>
        <v>105014724</v>
      </c>
      <c r="CC30" s="3">
        <f>BZ30+BW30+BT30+BQ30+BN30+BK30+BH30+BE30+BB30+AY30+AV30+AS30+AP30+AM30+AJ30+AG30+AD30+AA30+X30+U30+R30+O30+L30+I30+F30+C30</f>
        <v>70347909.099999994</v>
      </c>
      <c r="CD30" s="19">
        <f>SUM(CC30/CB30)</f>
        <v>0.66988614948890401</v>
      </c>
      <c r="CF30" s="23"/>
      <c r="CG30" s="23"/>
      <c r="CH30" s="23"/>
      <c r="CI30" s="23"/>
    </row>
    <row r="31" spans="1:87" ht="16.5" hidden="1" thickBot="1" x14ac:dyDescent="0.3">
      <c r="A31" s="7" t="s">
        <v>47</v>
      </c>
      <c r="B31" s="37"/>
      <c r="C31" s="24"/>
      <c r="D31" s="12" t="e">
        <f>SUM(C31/B31)</f>
        <v>#DIV/0!</v>
      </c>
      <c r="E31" s="24"/>
      <c r="F31" s="24"/>
      <c r="G31" s="12" t="e">
        <f>SUM(F31/E31)</f>
        <v>#DIV/0!</v>
      </c>
      <c r="H31" s="24"/>
      <c r="I31" s="24"/>
      <c r="J31" s="12" t="e">
        <f>SUM(I31/H31)</f>
        <v>#DIV/0!</v>
      </c>
      <c r="K31" s="24"/>
      <c r="L31" s="24"/>
      <c r="M31" s="12" t="e">
        <f>SUM(L31/K31)</f>
        <v>#DIV/0!</v>
      </c>
      <c r="N31" s="24"/>
      <c r="O31" s="24"/>
      <c r="P31" s="12" t="e">
        <f>SUM(O31/N31)</f>
        <v>#DIV/0!</v>
      </c>
      <c r="Q31" s="24"/>
      <c r="R31" s="24"/>
      <c r="S31" s="12" t="e">
        <f>SUM(R31/Q31)</f>
        <v>#DIV/0!</v>
      </c>
      <c r="T31" s="24"/>
      <c r="U31" s="24"/>
      <c r="V31" s="12" t="e">
        <f>SUM(U31/T31)</f>
        <v>#DIV/0!</v>
      </c>
      <c r="W31" s="24"/>
      <c r="X31" s="24"/>
      <c r="Y31" s="12" t="e">
        <f>SUM(X31/W31)</f>
        <v>#DIV/0!</v>
      </c>
      <c r="Z31" s="24"/>
      <c r="AA31" s="24"/>
      <c r="AB31" s="12" t="e">
        <f>SUM(AA31/Z31)</f>
        <v>#DIV/0!</v>
      </c>
      <c r="AC31" s="24"/>
      <c r="AD31" s="24"/>
      <c r="AE31" s="12" t="e">
        <f>SUM(AD31/AC31)</f>
        <v>#DIV/0!</v>
      </c>
      <c r="AF31" s="38"/>
      <c r="AG31" s="38"/>
      <c r="AH31" s="12" t="e">
        <f>SUM(AG31/AF31)</f>
        <v>#DIV/0!</v>
      </c>
      <c r="AI31" s="24"/>
      <c r="AJ31" s="24"/>
      <c r="AK31" s="11" t="e">
        <f>SUM(AJ31/AI31)</f>
        <v>#DIV/0!</v>
      </c>
      <c r="AL31" s="24"/>
      <c r="AM31" s="24"/>
      <c r="AN31" s="12" t="e">
        <f>SUM(AM31/AL31)</f>
        <v>#DIV/0!</v>
      </c>
      <c r="AO31" s="24"/>
      <c r="AP31" s="24"/>
      <c r="AQ31" s="12" t="e">
        <f>SUM(AP31/AO31)</f>
        <v>#DIV/0!</v>
      </c>
      <c r="AR31" s="24"/>
      <c r="AS31" s="24"/>
      <c r="AT31" s="12" t="e">
        <f>SUM(AS31/AR31)</f>
        <v>#DIV/0!</v>
      </c>
      <c r="AU31" s="24"/>
      <c r="AV31" s="24"/>
      <c r="AW31" s="12" t="e">
        <f>SUM(AV31/AU31)</f>
        <v>#DIV/0!</v>
      </c>
      <c r="AX31" s="24"/>
      <c r="AY31" s="24"/>
      <c r="AZ31" s="12" t="e">
        <f>SUM(AY31/AX31)</f>
        <v>#DIV/0!</v>
      </c>
      <c r="BA31" s="24"/>
      <c r="BB31" s="24"/>
      <c r="BC31" s="12" t="e">
        <f>SUM(BB31/BA31)</f>
        <v>#DIV/0!</v>
      </c>
      <c r="BD31" s="24"/>
      <c r="BE31" s="24"/>
      <c r="BF31" s="12" t="e">
        <f>SUM(BE31/BD31)</f>
        <v>#DIV/0!</v>
      </c>
      <c r="BG31" s="24"/>
      <c r="BH31" s="24"/>
      <c r="BI31" s="12" t="e">
        <f>SUM(BH31/BG31)</f>
        <v>#DIV/0!</v>
      </c>
      <c r="BJ31" s="24">
        <v>1823000</v>
      </c>
      <c r="BK31" s="24">
        <v>227522.8</v>
      </c>
      <c r="BL31" s="12">
        <f>SUM(BK31/BJ31)</f>
        <v>0.12480680197476686</v>
      </c>
      <c r="BM31" s="24"/>
      <c r="BN31" s="24"/>
      <c r="BO31" s="12" t="e">
        <f>SUM(BN31/BM31)</f>
        <v>#DIV/0!</v>
      </c>
      <c r="BP31" s="24"/>
      <c r="BQ31" s="24"/>
      <c r="BR31" s="12" t="e">
        <f>SUM(BQ31/BP31)</f>
        <v>#DIV/0!</v>
      </c>
      <c r="BS31" s="24"/>
      <c r="BT31" s="24"/>
      <c r="BU31" s="12" t="e">
        <f>SUM(BT31/BS31)</f>
        <v>#DIV/0!</v>
      </c>
      <c r="BV31" s="24"/>
      <c r="BW31" s="24"/>
      <c r="BX31" s="12" t="e">
        <f>SUM(BW31/BV31)</f>
        <v>#DIV/0!</v>
      </c>
      <c r="BY31" s="24"/>
      <c r="BZ31" s="24"/>
      <c r="CA31" s="12" t="e">
        <f>SUM(BZ31/BY31)</f>
        <v>#DIV/0!</v>
      </c>
      <c r="CB31" s="3">
        <f>BY31+BV31+BS31+BP31+BM31+BJ31+BG31+BD31+BA31+AX31+AU31+AR31+AO31+AL31+AI31+AF31+AC31+Z31+W31+T31+Q31+N31+K31+H31+E31+B31</f>
        <v>1823000</v>
      </c>
      <c r="CC31" s="3">
        <f>BZ31+BW31+BT31+BQ31+BN31+BK31+BH31+BE31+BB31+AY31+AV31+AS31+AP31+AM31+AJ31+AG31+AD31+AA31+X31+U31+R31+O31+L31+I31+F31+C31</f>
        <v>227522.8</v>
      </c>
      <c r="CD31" s="19">
        <f>SUM(CC31/CB31)</f>
        <v>0.12480680197476686</v>
      </c>
      <c r="CF31" s="27"/>
      <c r="CG31" s="27"/>
      <c r="CH31" s="23"/>
      <c r="CI31" s="23"/>
    </row>
    <row r="32" spans="1:87" ht="32.25" hidden="1" thickBot="1" x14ac:dyDescent="0.3">
      <c r="A32" s="7" t="s">
        <v>48</v>
      </c>
      <c r="B32" s="37">
        <f>(B31+B30)/B27*100</f>
        <v>0</v>
      </c>
      <c r="C32" s="24">
        <f>(C31+C30)/C27*100</f>
        <v>0</v>
      </c>
      <c r="D32" s="12"/>
      <c r="E32" s="24">
        <f>(E31+E30)/E27*100</f>
        <v>0</v>
      </c>
      <c r="F32" s="24">
        <f>(F31+F30)/F27*100</f>
        <v>0</v>
      </c>
      <c r="G32" s="12"/>
      <c r="H32" s="24">
        <f>(H31+H30)/H27*100</f>
        <v>0</v>
      </c>
      <c r="I32" s="24">
        <f>(I31+I30)/I27*100</f>
        <v>0</v>
      </c>
      <c r="J32" s="12"/>
      <c r="K32" s="24">
        <f>(K31+K30)/K27*100</f>
        <v>0</v>
      </c>
      <c r="L32" s="24">
        <f>(L31+L30)/L27*100</f>
        <v>0</v>
      </c>
      <c r="M32" s="12"/>
      <c r="N32" s="24">
        <f>(N31+N30)/N27*100</f>
        <v>0</v>
      </c>
      <c r="O32" s="24">
        <f>(O31+O30)/O27*100</f>
        <v>0</v>
      </c>
      <c r="P32" s="12"/>
      <c r="Q32" s="24">
        <f>(Q31+Q30)/Q27*100</f>
        <v>0</v>
      </c>
      <c r="R32" s="24">
        <f>(R31+R30)/R27*100</f>
        <v>0</v>
      </c>
      <c r="S32" s="12"/>
      <c r="T32" s="24">
        <f>(T31+T30)/T27*100</f>
        <v>0</v>
      </c>
      <c r="U32" s="24">
        <f>(U31+U30)/U27*100</f>
        <v>0</v>
      </c>
      <c r="V32" s="12"/>
      <c r="W32" s="24">
        <f>(W31+W30)/W27*100</f>
        <v>0</v>
      </c>
      <c r="X32" s="24">
        <f>(X31+X30)/X27*100</f>
        <v>0</v>
      </c>
      <c r="Y32" s="12"/>
      <c r="Z32" s="24">
        <f>(Z31+Z30)/Z27*100</f>
        <v>0</v>
      </c>
      <c r="AA32" s="24">
        <f>(AA31+AA30)/AA27*100</f>
        <v>0</v>
      </c>
      <c r="AB32" s="12"/>
      <c r="AC32" s="24">
        <f>(AC31+AC30)/AC27*100</f>
        <v>0</v>
      </c>
      <c r="AD32" s="24">
        <f>(AD31+AD30)/AD27*100</f>
        <v>0</v>
      </c>
      <c r="AE32" s="12"/>
      <c r="AF32" s="24">
        <f>(AF31+AF30)/AF27*100</f>
        <v>0</v>
      </c>
      <c r="AG32" s="24">
        <f>(AG31+AG30)/AG27*100</f>
        <v>0</v>
      </c>
      <c r="AH32" s="12"/>
      <c r="AI32" s="24">
        <f>(AI31+AI30)/AI27*100</f>
        <v>0</v>
      </c>
      <c r="AJ32" s="24">
        <f>(AJ31+AJ30)/AJ27*100</f>
        <v>0</v>
      </c>
      <c r="AK32" s="11"/>
      <c r="AL32" s="24">
        <f>(AL31+AL30)/AL27*100</f>
        <v>0</v>
      </c>
      <c r="AM32" s="24">
        <f>(AM31+AM30)/AM27*100</f>
        <v>0</v>
      </c>
      <c r="AN32" s="12"/>
      <c r="AO32" s="24">
        <f>(AO31+AO30)/AO27*100</f>
        <v>0</v>
      </c>
      <c r="AP32" s="24">
        <f>(AP31+AP30)/AP27*100</f>
        <v>0</v>
      </c>
      <c r="AQ32" s="12"/>
      <c r="AR32" s="24">
        <f>(AR31+AR30)/AR27*100</f>
        <v>0</v>
      </c>
      <c r="AS32" s="24">
        <f>(AS31+AS30)/AS27*100</f>
        <v>0</v>
      </c>
      <c r="AT32" s="12"/>
      <c r="AU32" s="24">
        <f>(AU31+AU30)/AU27*100</f>
        <v>0</v>
      </c>
      <c r="AV32" s="24">
        <f>(AV31+AV30)/AV27*100</f>
        <v>0</v>
      </c>
      <c r="AW32" s="12"/>
      <c r="AX32" s="24">
        <f>(AX31+AX30)/AX27*100</f>
        <v>0</v>
      </c>
      <c r="AY32" s="24">
        <f>(AY31+AY30)/AY27*100</f>
        <v>0</v>
      </c>
      <c r="AZ32" s="12"/>
      <c r="BA32" s="24">
        <f>(BA31+BA30)/BA27*100</f>
        <v>0</v>
      </c>
      <c r="BB32" s="24">
        <f>(BB31+BB30)/BB27*100</f>
        <v>0</v>
      </c>
      <c r="BC32" s="12"/>
      <c r="BD32" s="24">
        <f>(BD31+BD30)/BD27*100</f>
        <v>0</v>
      </c>
      <c r="BE32" s="24">
        <f>(BE31+BE30)/BE27*100</f>
        <v>0</v>
      </c>
      <c r="BF32" s="12" t="e">
        <f>SUM(BE32/BD32)</f>
        <v>#DIV/0!</v>
      </c>
      <c r="BG32" s="24">
        <f>(BG31+BG30)/BG27*100</f>
        <v>0</v>
      </c>
      <c r="BH32" s="24">
        <f>(BH31+BH30)/BH27*100</f>
        <v>0</v>
      </c>
      <c r="BI32" s="12"/>
      <c r="BJ32" s="24">
        <v>1400000</v>
      </c>
      <c r="BK32" s="24">
        <v>1049200</v>
      </c>
      <c r="BL32" s="12"/>
      <c r="BM32" s="24">
        <f>(BM31+BM30)/BM27*100</f>
        <v>0</v>
      </c>
      <c r="BN32" s="24">
        <f>(BN31+BN30)/BN27*100</f>
        <v>0</v>
      </c>
      <c r="BO32" s="12"/>
      <c r="BP32" s="24">
        <f>(BP31+BP30)/BP27*100</f>
        <v>0</v>
      </c>
      <c r="BQ32" s="24">
        <f>(BQ31+BQ30)/BQ27*100</f>
        <v>0</v>
      </c>
      <c r="BR32" s="12"/>
      <c r="BS32" s="38">
        <f>(BS31+BS30)/BS27*100</f>
        <v>0</v>
      </c>
      <c r="BT32" s="38">
        <f>(BT31+BT30)/BT27*100</f>
        <v>0</v>
      </c>
      <c r="BU32" s="12"/>
      <c r="BV32" s="24">
        <f>(BV31+BV30)/BV27*100</f>
        <v>0</v>
      </c>
      <c r="BW32" s="24">
        <f>(BW31+BW30)/BW27*100</f>
        <v>0</v>
      </c>
      <c r="BX32" s="12"/>
      <c r="BY32" s="24">
        <f>(BY31+BY30)/BY27*100</f>
        <v>0</v>
      </c>
      <c r="BZ32" s="24">
        <f>(BZ31+BZ30)/BZ27*100</f>
        <v>0</v>
      </c>
      <c r="CA32" s="12"/>
      <c r="CB32" s="3">
        <f>(CB31+CB30)/CB27*100</f>
        <v>0.31111935497675236</v>
      </c>
      <c r="CC32" s="3">
        <f>(CC31+CC30)/CC27*100</f>
        <v>0.30540473036367199</v>
      </c>
      <c r="CD32" s="19"/>
      <c r="CF32" s="27"/>
      <c r="CG32" s="27"/>
      <c r="CH32" s="23"/>
      <c r="CI32" s="23"/>
    </row>
    <row r="33" spans="1:87" ht="15.75" hidden="1" x14ac:dyDescent="0.25">
      <c r="A33" s="8"/>
      <c r="B33" s="2"/>
      <c r="C33" s="2"/>
      <c r="D33" s="12"/>
      <c r="E33" s="2"/>
      <c r="F33" s="2"/>
      <c r="G33" s="12"/>
      <c r="H33" s="2"/>
      <c r="I33" s="2"/>
      <c r="J33" s="12"/>
      <c r="K33" s="2"/>
      <c r="L33" s="2"/>
      <c r="M33" s="12"/>
      <c r="N33" s="2"/>
      <c r="O33" s="2"/>
      <c r="P33" s="12"/>
      <c r="Q33" s="9"/>
      <c r="R33" s="2"/>
      <c r="S33" s="12"/>
      <c r="T33" s="2"/>
      <c r="U33" s="10"/>
      <c r="V33" s="12"/>
      <c r="W33" s="2"/>
      <c r="X33" s="2"/>
      <c r="Y33" s="2"/>
      <c r="Z33" s="2"/>
      <c r="AA33" s="2"/>
      <c r="AB33" s="12"/>
      <c r="AC33" s="2"/>
      <c r="AD33" s="2"/>
      <c r="AE33" s="12"/>
      <c r="AF33" s="2"/>
      <c r="AG33" s="2"/>
      <c r="AH33" s="12"/>
      <c r="AI33" s="2"/>
      <c r="AJ33" s="2"/>
      <c r="AK33" s="11"/>
      <c r="AL33" s="2"/>
      <c r="AM33" s="2"/>
      <c r="AN33" s="12"/>
      <c r="AO33" s="2"/>
      <c r="AP33" s="2"/>
      <c r="AQ33" s="12"/>
      <c r="AR33" s="2"/>
      <c r="AS33" s="2"/>
      <c r="AT33" s="12"/>
      <c r="AU33" s="2"/>
      <c r="AV33" s="2"/>
      <c r="AW33" s="12"/>
      <c r="AX33" s="2"/>
      <c r="AY33" s="2"/>
      <c r="AZ33" s="12"/>
      <c r="BA33" s="2"/>
      <c r="BB33" s="2"/>
      <c r="BC33" s="12"/>
      <c r="BD33" s="2"/>
      <c r="BE33" s="2"/>
      <c r="BF33" s="12"/>
      <c r="BG33" s="2"/>
      <c r="BH33" s="2"/>
      <c r="BI33" s="12"/>
      <c r="BJ33" s="2">
        <v>17100</v>
      </c>
      <c r="BK33" s="2">
        <v>0</v>
      </c>
      <c r="BL33" s="12"/>
      <c r="BM33" s="2"/>
      <c r="BN33" s="2"/>
      <c r="BO33" s="12"/>
      <c r="BP33" s="2"/>
      <c r="BQ33" s="2"/>
      <c r="BR33" s="12"/>
      <c r="BS33" s="2"/>
      <c r="BT33" s="2"/>
      <c r="BU33" s="12"/>
      <c r="BV33" s="2"/>
      <c r="BW33" s="2"/>
      <c r="BX33" s="12"/>
      <c r="BY33" s="2"/>
      <c r="BZ33" s="2"/>
      <c r="CA33" s="12"/>
      <c r="CB33" s="2"/>
      <c r="CC33" s="3"/>
      <c r="CD33" s="19"/>
      <c r="CF33" s="23"/>
      <c r="CG33" s="23"/>
      <c r="CH33" s="23"/>
      <c r="CI33" s="23"/>
    </row>
    <row r="34" spans="1:87" x14ac:dyDescent="0.2">
      <c r="R34" s="34"/>
      <c r="S34" s="39"/>
      <c r="T34" s="34"/>
      <c r="AY34" s="34"/>
      <c r="AZ34" s="15"/>
      <c r="BE34" s="34"/>
      <c r="BF34" s="15"/>
      <c r="BG34" s="34"/>
      <c r="BJ34" s="22">
        <v>0</v>
      </c>
      <c r="BK34" s="22">
        <v>0</v>
      </c>
      <c r="CF34" s="23"/>
      <c r="CG34" s="23"/>
      <c r="CH34" s="23"/>
      <c r="CI34" s="23"/>
    </row>
    <row r="35" spans="1:87" x14ac:dyDescent="0.2">
      <c r="B35" s="41"/>
      <c r="C35" s="41"/>
      <c r="E35" s="41"/>
      <c r="F35" s="41"/>
      <c r="H35" s="41"/>
      <c r="I35" s="41"/>
      <c r="K35" s="41"/>
      <c r="L35" s="41"/>
      <c r="N35" s="41"/>
      <c r="O35" s="41"/>
      <c r="Q35" s="41"/>
      <c r="R35" s="41"/>
      <c r="T35" s="41"/>
      <c r="U35" s="41"/>
      <c r="W35" s="41"/>
      <c r="X35" s="41"/>
      <c r="Z35" s="41"/>
      <c r="AA35" s="41"/>
      <c r="AC35" s="41"/>
      <c r="AD35" s="41"/>
      <c r="AF35" s="41"/>
      <c r="AG35" s="41"/>
      <c r="AI35" s="41"/>
      <c r="AJ35" s="41"/>
      <c r="AL35" s="41"/>
      <c r="AM35" s="41"/>
      <c r="AO35" s="41"/>
      <c r="AP35" s="41"/>
      <c r="AR35" s="41"/>
      <c r="AS35" s="41"/>
      <c r="AU35" s="41"/>
      <c r="AV35" s="41"/>
      <c r="AX35" s="41"/>
      <c r="AY35" s="41"/>
      <c r="AZ35" s="34"/>
      <c r="BA35" s="41"/>
      <c r="BB35" s="41"/>
      <c r="BD35" s="41"/>
      <c r="BE35" s="42"/>
      <c r="BF35" s="15"/>
      <c r="BG35" s="42"/>
      <c r="BH35" s="41"/>
      <c r="BJ35" s="41"/>
      <c r="BK35" s="41"/>
      <c r="BM35" s="41"/>
      <c r="BN35" s="41"/>
      <c r="BP35" s="41"/>
      <c r="BQ35" s="41"/>
      <c r="BS35" s="41"/>
      <c r="BT35" s="41"/>
      <c r="BV35" s="41"/>
      <c r="BW35" s="41"/>
      <c r="BY35" s="41"/>
      <c r="BZ35" s="41"/>
      <c r="CB35" s="41"/>
      <c r="CC35" s="41"/>
      <c r="CF35" s="23"/>
      <c r="CG35" s="23"/>
      <c r="CH35" s="23"/>
      <c r="CI35" s="23"/>
    </row>
    <row r="36" spans="1:87" x14ac:dyDescent="0.2">
      <c r="BE36" s="34"/>
      <c r="BF36" s="15"/>
      <c r="BG36" s="34"/>
      <c r="CF36" s="23"/>
      <c r="CG36" s="23"/>
      <c r="CH36" s="23"/>
      <c r="CI36" s="23"/>
    </row>
    <row r="37" spans="1:87" x14ac:dyDescent="0.2">
      <c r="BD37" s="41"/>
      <c r="BE37" s="42"/>
      <c r="BF37" s="15"/>
      <c r="BG37" s="34"/>
    </row>
    <row r="38" spans="1:87" x14ac:dyDescent="0.2">
      <c r="BE38" s="34"/>
      <c r="BF38" s="34"/>
      <c r="BG38" s="34"/>
    </row>
    <row r="39" spans="1:87" x14ac:dyDescent="0.2">
      <c r="BE39" s="34"/>
      <c r="BF39" s="34"/>
      <c r="BG39" s="34"/>
    </row>
  </sheetData>
  <mergeCells count="110">
    <mergeCell ref="CD4:CD5"/>
    <mergeCell ref="BS4:BS5"/>
    <mergeCell ref="BT4:BT5"/>
    <mergeCell ref="BU4:BU5"/>
    <mergeCell ref="BV4:BV5"/>
    <mergeCell ref="BW4:BW5"/>
    <mergeCell ref="BX4:BX5"/>
    <mergeCell ref="CA4:CA5"/>
    <mergeCell ref="CB4:CB5"/>
    <mergeCell ref="BY4:BY5"/>
    <mergeCell ref="BI4:BI5"/>
    <mergeCell ref="BJ4:BJ5"/>
    <mergeCell ref="BM4:BM5"/>
    <mergeCell ref="CC4:CC5"/>
    <mergeCell ref="BN4:BN5"/>
    <mergeCell ref="BK4:BK5"/>
    <mergeCell ref="BL4:BL5"/>
    <mergeCell ref="BZ4:BZ5"/>
    <mergeCell ref="BQ4:BQ5"/>
    <mergeCell ref="BR4:BR5"/>
    <mergeCell ref="BO4:BO5"/>
    <mergeCell ref="BP4:BP5"/>
    <mergeCell ref="BF4:BF5"/>
    <mergeCell ref="BH4:BH5"/>
    <mergeCell ref="AU4:AU5"/>
    <mergeCell ref="AV4:AV5"/>
    <mergeCell ref="BB4:BB5"/>
    <mergeCell ref="BC4:BC5"/>
    <mergeCell ref="BD4:BD5"/>
    <mergeCell ref="BE4:BE5"/>
    <mergeCell ref="AO4:AO5"/>
    <mergeCell ref="AP4:AP5"/>
    <mergeCell ref="AQ4:AQ5"/>
    <mergeCell ref="AM4:AM5"/>
    <mergeCell ref="AF4:AF5"/>
    <mergeCell ref="AJ4:AJ5"/>
    <mergeCell ref="AK4:AK5"/>
    <mergeCell ref="O4:O5"/>
    <mergeCell ref="P4:P5"/>
    <mergeCell ref="AC4:AC5"/>
    <mergeCell ref="AA4:AA5"/>
    <mergeCell ref="AB4:AB5"/>
    <mergeCell ref="U4:U5"/>
    <mergeCell ref="V4:V5"/>
    <mergeCell ref="K4:K5"/>
    <mergeCell ref="L4:L5"/>
    <mergeCell ref="M4:M5"/>
    <mergeCell ref="N4:N5"/>
    <mergeCell ref="W4:W5"/>
    <mergeCell ref="X4:X5"/>
    <mergeCell ref="Y4:Y5"/>
    <mergeCell ref="Z4:Z5"/>
    <mergeCell ref="AG4:AG5"/>
    <mergeCell ref="AC3:AE3"/>
    <mergeCell ref="Q4:Q5"/>
    <mergeCell ref="R4:R5"/>
    <mergeCell ref="S4:S5"/>
    <mergeCell ref="T4:T5"/>
    <mergeCell ref="T3:V3"/>
    <mergeCell ref="W3:Y3"/>
    <mergeCell ref="AD4:AD5"/>
    <mergeCell ref="AE4:AE5"/>
    <mergeCell ref="H4:H5"/>
    <mergeCell ref="N3:P3"/>
    <mergeCell ref="Q3:S3"/>
    <mergeCell ref="AZ4:AZ5"/>
    <mergeCell ref="AS4:AS5"/>
    <mergeCell ref="AT4:AT5"/>
    <mergeCell ref="CB3:CD3"/>
    <mergeCell ref="I4:I5"/>
    <mergeCell ref="J4:J5"/>
    <mergeCell ref="BY3:CA3"/>
    <mergeCell ref="AR3:AT3"/>
    <mergeCell ref="AU3:AW3"/>
    <mergeCell ref="AX3:AZ3"/>
    <mergeCell ref="BJ3:BL3"/>
    <mergeCell ref="BM3:BO3"/>
    <mergeCell ref="AL4:AL5"/>
    <mergeCell ref="AR4:AR5"/>
    <mergeCell ref="AW4:AW5"/>
    <mergeCell ref="AX4:AX5"/>
    <mergeCell ref="BG4:BG5"/>
    <mergeCell ref="BA4:BA5"/>
    <mergeCell ref="AN4:AN5"/>
    <mergeCell ref="AY4:AY5"/>
    <mergeCell ref="Z3:AB3"/>
    <mergeCell ref="B4:B5"/>
    <mergeCell ref="C4:C5"/>
    <mergeCell ref="D4:D5"/>
    <mergeCell ref="E4:E5"/>
    <mergeCell ref="B2:CD2"/>
    <mergeCell ref="A3:A5"/>
    <mergeCell ref="B3:D3"/>
    <mergeCell ref="E3:G3"/>
    <mergeCell ref="H3:J3"/>
    <mergeCell ref="K3:M3"/>
    <mergeCell ref="BV3:BX3"/>
    <mergeCell ref="AL3:AN3"/>
    <mergeCell ref="AO3:AQ3"/>
    <mergeCell ref="BS3:BU3"/>
    <mergeCell ref="BP3:BR3"/>
    <mergeCell ref="AH4:AH5"/>
    <mergeCell ref="AI4:AI5"/>
    <mergeCell ref="AF3:AH3"/>
    <mergeCell ref="AI3:AK3"/>
    <mergeCell ref="BA3:BC3"/>
    <mergeCell ref="BD3:BF3"/>
    <mergeCell ref="BG3:BI3"/>
    <mergeCell ref="F4:F5"/>
    <mergeCell ref="G4:G5"/>
  </mergeCells>
  <phoneticPr fontId="7" type="noConversion"/>
  <pageMargins left="0.2" right="0.25" top="0.55118110236220474" bottom="0.98425196850393704" header="0.39370078740157483" footer="0.51181102362204722"/>
  <pageSetup paperSize="9" scale="75" orientation="landscape" r:id="rId1"/>
  <headerFooter alignWithMargins="0"/>
  <colBreaks count="3" manualBreakCount="3">
    <brk id="49" max="1048575" man="1"/>
    <brk id="61" max="1048575" man="1"/>
    <brk id="7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12</vt:i4>
      </vt:variant>
    </vt:vector>
  </HeadingPairs>
  <TitlesOfParts>
    <vt:vector size="24" baseType="lpstr">
      <vt:lpstr>Январь</vt:lpstr>
      <vt:lpstr>Февраль</vt:lpstr>
      <vt:lpstr>Март</vt:lpstr>
      <vt:lpstr>Апрель</vt:lpstr>
      <vt:lpstr>Май</vt:lpstr>
      <vt:lpstr>Июнь</vt:lpstr>
      <vt:lpstr>Июль</vt:lpstr>
      <vt:lpstr>Август</vt:lpstr>
      <vt:lpstr>Сентябрь</vt:lpstr>
      <vt:lpstr>Октябрь</vt:lpstr>
      <vt:lpstr>Ноябрь</vt:lpstr>
      <vt:lpstr>Декабрь</vt:lpstr>
      <vt:lpstr>Август!Заголовки_для_печати</vt:lpstr>
      <vt:lpstr>Апрель!Заголовки_для_печати</vt:lpstr>
      <vt:lpstr>Декабрь!Заголовки_для_печати</vt:lpstr>
      <vt:lpstr>Июль!Заголовки_для_печати</vt:lpstr>
      <vt:lpstr>Июнь!Заголовки_для_печати</vt:lpstr>
      <vt:lpstr>Май!Заголовки_для_печати</vt:lpstr>
      <vt:lpstr>Март!Заголовки_для_печати</vt:lpstr>
      <vt:lpstr>Ноябрь!Заголовки_для_печати</vt:lpstr>
      <vt:lpstr>Октябрь!Заголовки_для_печати</vt:lpstr>
      <vt:lpstr>Сентябрь!Заголовки_для_печати</vt:lpstr>
      <vt:lpstr>Февраль!Заголовки_для_печати</vt:lpstr>
      <vt:lpstr>Январь!Заголовки_для_печати</vt:lpstr>
    </vt:vector>
  </TitlesOfParts>
  <Company>Министерство финансов К.О.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Иващенко</dc:creator>
  <cp:lastModifiedBy>Ermolenko EA.</cp:lastModifiedBy>
  <cp:lastPrinted>2016-07-21T12:27:04Z</cp:lastPrinted>
  <dcterms:created xsi:type="dcterms:W3CDTF">2010-03-01T08:28:04Z</dcterms:created>
  <dcterms:modified xsi:type="dcterms:W3CDTF">2017-11-20T11:40:20Z</dcterms:modified>
</cp:coreProperties>
</file>