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420" windowWidth="15165" windowHeight="8025"/>
  </bookViews>
  <sheets>
    <sheet name="Июль" sheetId="42" r:id="rId1"/>
  </sheets>
  <definedNames>
    <definedName name="_xlnm.Print_Titles" localSheetId="0">Июль!$A:$A</definedName>
  </definedNames>
  <calcPr calcId="145621"/>
</workbook>
</file>

<file path=xl/calcChain.xml><?xml version="1.0" encoding="utf-8"?>
<calcChain xmlns="http://schemas.openxmlformats.org/spreadsheetml/2006/main">
  <c r="CC21" i="42" l="1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BZ27" i="42"/>
  <c r="BY27" i="42"/>
  <c r="CA27" i="42"/>
  <c r="BW27" i="42"/>
  <c r="BW32" i="42" s="1"/>
  <c r="BV27" i="42"/>
  <c r="BX27" i="42" s="1"/>
  <c r="BT27" i="42"/>
  <c r="BT28" i="42"/>
  <c r="BS27" i="42"/>
  <c r="BQ27" i="42"/>
  <c r="BP27" i="42"/>
  <c r="BP28" i="42" s="1"/>
  <c r="BN27" i="42"/>
  <c r="BN28" i="42" s="1"/>
  <c r="BM27" i="42"/>
  <c r="BK27" i="42"/>
  <c r="BK32" i="42" s="1"/>
  <c r="BJ27" i="42"/>
  <c r="BJ32" i="42" s="1"/>
  <c r="BH27" i="42"/>
  <c r="BH28" i="42" s="1"/>
  <c r="BG27" i="42"/>
  <c r="BE27" i="42"/>
  <c r="BE28" i="42" s="1"/>
  <c r="BD27" i="42"/>
  <c r="BD32" i="42"/>
  <c r="BB27" i="42"/>
  <c r="BB32" i="42" s="1"/>
  <c r="BA27" i="42"/>
  <c r="AY27" i="42"/>
  <c r="AY28" i="42" s="1"/>
  <c r="AX27" i="42"/>
  <c r="AX32" i="42" s="1"/>
  <c r="AX28" i="42"/>
  <c r="AV27" i="42"/>
  <c r="AV28" i="42" s="1"/>
  <c r="AU27" i="42"/>
  <c r="AW27" i="42"/>
  <c r="AU32" i="42"/>
  <c r="AS27" i="42"/>
  <c r="AR27" i="42"/>
  <c r="AT27" i="42"/>
  <c r="AP27" i="42"/>
  <c r="AP28" i="42" s="1"/>
  <c r="AO27" i="42"/>
  <c r="AM27" i="42"/>
  <c r="AM32" i="42"/>
  <c r="AL27" i="42"/>
  <c r="AN27" i="42" s="1"/>
  <c r="AJ27" i="42"/>
  <c r="AI27" i="42"/>
  <c r="AI28" i="42" s="1"/>
  <c r="AG27" i="42"/>
  <c r="AG32" i="42" s="1"/>
  <c r="AF27" i="42"/>
  <c r="AF28" i="42" s="1"/>
  <c r="AD27" i="42"/>
  <c r="AD32" i="42" s="1"/>
  <c r="AC27" i="42"/>
  <c r="AE27" i="42" s="1"/>
  <c r="AA27" i="42"/>
  <c r="AA32" i="42" s="1"/>
  <c r="Z27" i="42"/>
  <c r="X27" i="42"/>
  <c r="X32" i="42"/>
  <c r="W27" i="42"/>
  <c r="Y27" i="42" s="1"/>
  <c r="U27" i="42"/>
  <c r="U28" i="42" s="1"/>
  <c r="T27" i="42"/>
  <c r="V27" i="42"/>
  <c r="R27" i="42"/>
  <c r="R32" i="42" s="1"/>
  <c r="Q27" i="42"/>
  <c r="O27" i="42"/>
  <c r="O32" i="42"/>
  <c r="N27" i="42"/>
  <c r="P27" i="42" s="1"/>
  <c r="L27" i="42"/>
  <c r="L28" i="42" s="1"/>
  <c r="K27" i="42"/>
  <c r="K28" i="42" s="1"/>
  <c r="I27" i="42"/>
  <c r="J27" i="42" s="1"/>
  <c r="H27" i="42"/>
  <c r="F27" i="42"/>
  <c r="F32" i="42" s="1"/>
  <c r="E27" i="42"/>
  <c r="G27" i="42" s="1"/>
  <c r="C27" i="42"/>
  <c r="B27" i="42"/>
  <c r="D27" i="42" s="1"/>
  <c r="BT32" i="42"/>
  <c r="BS32" i="42"/>
  <c r="BA32" i="42"/>
  <c r="AR32" i="42"/>
  <c r="AC32" i="42"/>
  <c r="T32" i="42"/>
  <c r="Q32" i="42"/>
  <c r="B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AR28" i="42"/>
  <c r="AC28" i="42"/>
  <c r="Q28" i="42"/>
  <c r="N28" i="42"/>
  <c r="F28" i="42"/>
  <c r="B28" i="42"/>
  <c r="BZ32" i="42"/>
  <c r="BV32" i="42"/>
  <c r="BN32" i="42"/>
  <c r="BM32" i="42"/>
  <c r="BK28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D11" i="42" s="1"/>
  <c r="CC10" i="42"/>
  <c r="CB10" i="42"/>
  <c r="CC9" i="42"/>
  <c r="CB9" i="42"/>
  <c r="CD9" i="42" s="1"/>
  <c r="CC8" i="42"/>
  <c r="CB8" i="42"/>
  <c r="CC7" i="42"/>
  <c r="CB7" i="42"/>
  <c r="CD7" i="42" s="1"/>
  <c r="CC6" i="42"/>
  <c r="CB6" i="42"/>
  <c r="H32" i="42"/>
  <c r="AY32" i="42"/>
  <c r="T28" i="42"/>
  <c r="AV32" i="42"/>
  <c r="BH32" i="42"/>
  <c r="BW28" i="42"/>
  <c r="BE32" i="42"/>
  <c r="C32" i="42"/>
  <c r="C28" i="42"/>
  <c r="U32" i="42"/>
  <c r="BQ28" i="42"/>
  <c r="AG28" i="42"/>
  <c r="BQ32" i="42"/>
  <c r="AS32" i="42"/>
  <c r="AS28" i="42"/>
  <c r="BY32" i="42"/>
  <c r="BB28" i="42"/>
  <c r="BZ28" i="42"/>
  <c r="L32" i="42"/>
  <c r="H28" i="42"/>
  <c r="I28" i="42"/>
  <c r="AM28" i="42"/>
  <c r="AD28" i="42"/>
  <c r="BD28" i="42"/>
  <c r="AL28" i="42"/>
  <c r="AU28" i="42"/>
  <c r="Z32" i="42"/>
  <c r="BF27" i="42"/>
  <c r="X28" i="42"/>
  <c r="BP32" i="42"/>
  <c r="K32" i="42"/>
  <c r="O28" i="42"/>
  <c r="BS28" i="42"/>
  <c r="M27" i="42"/>
  <c r="AK27" i="42"/>
  <c r="CD31" i="42"/>
  <c r="BG32" i="42"/>
  <c r="BG28" i="42"/>
  <c r="AJ32" i="42"/>
  <c r="AJ28" i="42"/>
  <c r="AO32" i="42"/>
  <c r="AO28" i="42"/>
  <c r="AI32" i="42" l="1"/>
  <c r="AB27" i="42"/>
  <c r="BV28" i="42"/>
  <c r="BU27" i="42"/>
  <c r="BR27" i="42"/>
  <c r="BO27" i="42"/>
  <c r="BJ28" i="42"/>
  <c r="BL27" i="42"/>
  <c r="BI27" i="42"/>
  <c r="BF32" i="42"/>
  <c r="BC27" i="42"/>
  <c r="AZ27" i="42"/>
  <c r="AQ27" i="42"/>
  <c r="AH27" i="42"/>
  <c r="AF32" i="42"/>
  <c r="W32" i="42"/>
  <c r="CD26" i="42"/>
  <c r="R28" i="42"/>
  <c r="S27" i="42"/>
  <c r="N32" i="42"/>
  <c r="CD18" i="42"/>
  <c r="I32" i="42"/>
  <c r="CD21" i="42"/>
  <c r="CC27" i="42"/>
  <c r="CC32" i="42" s="1"/>
  <c r="CD13" i="42"/>
  <c r="CD15" i="42"/>
  <c r="CD17" i="42"/>
  <c r="CD19" i="42"/>
  <c r="CD22" i="42"/>
  <c r="CD24" i="42"/>
  <c r="E32" i="42"/>
  <c r="CD14" i="42"/>
  <c r="CD16" i="42"/>
  <c r="CD20" i="42"/>
  <c r="CD23" i="42"/>
  <c r="CD25" i="42"/>
  <c r="E28" i="42"/>
  <c r="CB27" i="42"/>
  <c r="CB32" i="42" s="1"/>
  <c r="CD6" i="42"/>
  <c r="CD8" i="42"/>
  <c r="CD10" i="42"/>
  <c r="CD12" i="42"/>
  <c r="AA28" i="42"/>
  <c r="AP32" i="42"/>
  <c r="W28" i="42"/>
  <c r="Z28" i="42"/>
  <c r="AL32" i="42"/>
  <c r="CC28" i="42" l="1"/>
  <c r="CD27" i="42"/>
  <c r="CB28" i="42"/>
</calcChain>
</file>

<file path=xl/sharedStrings.xml><?xml version="1.0" encoding="utf-8"?>
<sst xmlns="http://schemas.openxmlformats.org/spreadsheetml/2006/main" count="137" uniqueCount="59">
  <si>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</si>
  <si>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</si>
  <si>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</si>
  <si>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</si>
  <si>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</si>
  <si>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</si>
  <si>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</si>
  <si>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</si>
  <si>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</si>
  <si>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</si>
  <si>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</si>
  <si>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</si>
  <si>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</si>
  <si>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</si>
  <si>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</si>
  <si>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</si>
  <si>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</si>
  <si>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</si>
  <si>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</si>
  <si>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</si>
  <si>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</si>
  <si>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</si>
  <si>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</si>
  <si>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</si>
  <si>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</si>
  <si>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</si>
  <si>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</si>
  <si>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</si>
  <si>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</si>
  <si>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</si>
  <si>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</si>
  <si>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</si>
  <si>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</si>
  <si>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</si>
  <si>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</si>
  <si>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</si>
  <si>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</si>
  <si>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</si>
  <si>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</si>
  <si>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</si>
  <si>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</si>
  <si>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</si>
  <si>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</si>
  <si>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</si>
  <si>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</si>
  <si>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</si>
  <si>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</si>
  <si>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</si>
  <si>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</si>
  <si>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</si>
  <si>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</si>
  <si>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</si>
  <si>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</si>
  <si>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</si>
  <si>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</si>
  <si>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</si>
  <si>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августа</t>
  </si>
  <si>
    <t>Исполнение консолидированных бюджетов районов и городов области на 01.08.2016 года (по месячному отчету)</t>
  </si>
  <si>
    <t>Здравоохранение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</si>
</sst>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49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7" t="s">
        <v>57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75" x14ac:dyDescent="0.25">
      <c r="A3" s="48"/>
      <c r="B3" s="45" t="s">
        <v>1</v>
      </c>
      <c r="C3" s="44"/>
      <c r="D3" s="44"/>
      <c r="E3" s="45" t="s">
        <v>2</v>
      </c>
      <c r="F3" s="44"/>
      <c r="G3" s="44"/>
      <c r="H3" s="45" t="s">
        <v>3</v>
      </c>
      <c r="I3" s="44"/>
      <c r="J3" s="44"/>
      <c r="K3" s="45" t="s">
        <v>4</v>
      </c>
      <c r="L3" s="44"/>
      <c r="M3" s="44"/>
      <c r="N3" s="45" t="s">
        <v>5</v>
      </c>
      <c r="O3" s="44"/>
      <c r="P3" s="44"/>
      <c r="Q3" s="45" t="s">
        <v>6</v>
      </c>
      <c r="R3" s="44"/>
      <c r="S3" s="44"/>
      <c r="T3" s="45" t="s">
        <v>7</v>
      </c>
      <c r="U3" s="44"/>
      <c r="V3" s="44"/>
      <c r="W3" s="45" t="s">
        <v>8</v>
      </c>
      <c r="X3" s="44"/>
      <c r="Y3" s="44"/>
      <c r="Z3" s="45" t="s">
        <v>49</v>
      </c>
      <c r="AA3" s="44"/>
      <c r="AB3" s="44"/>
      <c r="AC3" s="45" t="s">
        <v>9</v>
      </c>
      <c r="AD3" s="44"/>
      <c r="AE3" s="44"/>
      <c r="AF3" s="45" t="s">
        <v>10</v>
      </c>
      <c r="AG3" s="44"/>
      <c r="AH3" s="44"/>
      <c r="AI3" s="45" t="s">
        <v>51</v>
      </c>
      <c r="AJ3" s="44"/>
      <c r="AK3" s="44"/>
      <c r="AL3" s="45" t="s">
        <v>11</v>
      </c>
      <c r="AM3" s="44"/>
      <c r="AN3" s="44"/>
      <c r="AO3" s="45" t="s">
        <v>12</v>
      </c>
      <c r="AP3" s="44"/>
      <c r="AQ3" s="44"/>
      <c r="AR3" s="45" t="s">
        <v>13</v>
      </c>
      <c r="AS3" s="44"/>
      <c r="AT3" s="44"/>
      <c r="AU3" s="45" t="s">
        <v>14</v>
      </c>
      <c r="AV3" s="44"/>
      <c r="AW3" s="44"/>
      <c r="AX3" s="45" t="s">
        <v>15</v>
      </c>
      <c r="AY3" s="44"/>
      <c r="AZ3" s="44"/>
      <c r="BA3" s="45" t="s">
        <v>16</v>
      </c>
      <c r="BB3" s="44"/>
      <c r="BC3" s="44"/>
      <c r="BD3" s="45" t="s">
        <v>17</v>
      </c>
      <c r="BE3" s="44"/>
      <c r="BF3" s="44"/>
      <c r="BG3" s="45" t="s">
        <v>18</v>
      </c>
      <c r="BH3" s="44"/>
      <c r="BI3" s="44"/>
      <c r="BJ3" s="45" t="s">
        <v>19</v>
      </c>
      <c r="BK3" s="44"/>
      <c r="BL3" s="44"/>
      <c r="BM3" s="45" t="s">
        <v>20</v>
      </c>
      <c r="BN3" s="44"/>
      <c r="BO3" s="44"/>
      <c r="BP3" s="45" t="s">
        <v>21</v>
      </c>
      <c r="BQ3" s="44"/>
      <c r="BR3" s="44"/>
      <c r="BS3" s="45" t="s">
        <v>22</v>
      </c>
      <c r="BT3" s="44"/>
      <c r="BU3" s="44"/>
      <c r="BV3" s="45" t="s">
        <v>23</v>
      </c>
      <c r="BW3" s="44"/>
      <c r="BX3" s="44"/>
      <c r="BY3" s="45" t="s">
        <v>24</v>
      </c>
      <c r="BZ3" s="44"/>
      <c r="CA3" s="44"/>
      <c r="CB3" s="45" t="s">
        <v>25</v>
      </c>
      <c r="CC3" s="44"/>
      <c r="CD3" s="44"/>
    </row>
    <row r="4" spans="1:87" ht="13.15" customHeight="1" x14ac:dyDescent="0.2">
      <c r="A4" s="44"/>
      <c r="B4" s="45" t="s">
        <v>26</v>
      </c>
      <c r="C4" s="45" t="s">
        <v>56</v>
      </c>
      <c r="D4" s="43" t="s">
        <v>27</v>
      </c>
      <c r="E4" s="45" t="s">
        <v>26</v>
      </c>
      <c r="F4" s="45" t="s">
        <v>56</v>
      </c>
      <c r="G4" s="43" t="s">
        <v>27</v>
      </c>
      <c r="H4" s="45" t="s">
        <v>26</v>
      </c>
      <c r="I4" s="45" t="s">
        <v>56</v>
      </c>
      <c r="J4" s="43" t="s">
        <v>27</v>
      </c>
      <c r="K4" s="45" t="s">
        <v>26</v>
      </c>
      <c r="L4" s="45" t="s">
        <v>56</v>
      </c>
      <c r="M4" s="43" t="s">
        <v>27</v>
      </c>
      <c r="N4" s="45" t="s">
        <v>26</v>
      </c>
      <c r="O4" s="45" t="s">
        <v>56</v>
      </c>
      <c r="P4" s="43" t="s">
        <v>27</v>
      </c>
      <c r="Q4" s="45" t="s">
        <v>26</v>
      </c>
      <c r="R4" s="45" t="s">
        <v>56</v>
      </c>
      <c r="S4" s="43" t="s">
        <v>27</v>
      </c>
      <c r="T4" s="45" t="s">
        <v>26</v>
      </c>
      <c r="U4" s="45" t="s">
        <v>56</v>
      </c>
      <c r="V4" s="43" t="s">
        <v>27</v>
      </c>
      <c r="W4" s="45" t="s">
        <v>26</v>
      </c>
      <c r="X4" s="45" t="s">
        <v>56</v>
      </c>
      <c r="Y4" s="43" t="s">
        <v>27</v>
      </c>
      <c r="Z4" s="45" t="s">
        <v>26</v>
      </c>
      <c r="AA4" s="45" t="s">
        <v>56</v>
      </c>
      <c r="AB4" s="43" t="s">
        <v>27</v>
      </c>
      <c r="AC4" s="45" t="s">
        <v>26</v>
      </c>
      <c r="AD4" s="45" t="s">
        <v>56</v>
      </c>
      <c r="AE4" s="43" t="s">
        <v>27</v>
      </c>
      <c r="AF4" s="45" t="s">
        <v>26</v>
      </c>
      <c r="AG4" s="45" t="s">
        <v>56</v>
      </c>
      <c r="AH4" s="43" t="s">
        <v>27</v>
      </c>
      <c r="AI4" s="45" t="s">
        <v>26</v>
      </c>
      <c r="AJ4" s="45" t="s">
        <v>56</v>
      </c>
      <c r="AK4" s="43" t="s">
        <v>27</v>
      </c>
      <c r="AL4" s="45" t="s">
        <v>26</v>
      </c>
      <c r="AM4" s="45" t="s">
        <v>56</v>
      </c>
      <c r="AN4" s="43" t="s">
        <v>27</v>
      </c>
      <c r="AO4" s="45" t="s">
        <v>26</v>
      </c>
      <c r="AP4" s="45" t="s">
        <v>56</v>
      </c>
      <c r="AQ4" s="43" t="s">
        <v>27</v>
      </c>
      <c r="AR4" s="45" t="s">
        <v>26</v>
      </c>
      <c r="AS4" s="45" t="s">
        <v>56</v>
      </c>
      <c r="AT4" s="43" t="s">
        <v>27</v>
      </c>
      <c r="AU4" s="45" t="s">
        <v>26</v>
      </c>
      <c r="AV4" s="45" t="s">
        <v>56</v>
      </c>
      <c r="AW4" s="43" t="s">
        <v>27</v>
      </c>
      <c r="AX4" s="45" t="s">
        <v>26</v>
      </c>
      <c r="AY4" s="45" t="s">
        <v>56</v>
      </c>
      <c r="AZ4" s="43" t="s">
        <v>27</v>
      </c>
      <c r="BA4" s="45" t="s">
        <v>26</v>
      </c>
      <c r="BB4" s="45" t="s">
        <v>56</v>
      </c>
      <c r="BC4" s="43" t="s">
        <v>27</v>
      </c>
      <c r="BD4" s="45" t="s">
        <v>26</v>
      </c>
      <c r="BE4" s="45" t="s">
        <v>56</v>
      </c>
      <c r="BF4" s="43" t="s">
        <v>27</v>
      </c>
      <c r="BG4" s="45" t="s">
        <v>26</v>
      </c>
      <c r="BH4" s="45" t="s">
        <v>56</v>
      </c>
      <c r="BI4" s="43" t="s">
        <v>27</v>
      </c>
      <c r="BJ4" s="45" t="s">
        <v>26</v>
      </c>
      <c r="BK4" s="45" t="s">
        <v>56</v>
      </c>
      <c r="BL4" s="43" t="s">
        <v>27</v>
      </c>
      <c r="BM4" s="45" t="s">
        <v>26</v>
      </c>
      <c r="BN4" s="45" t="s">
        <v>56</v>
      </c>
      <c r="BO4" s="43" t="s">
        <v>27</v>
      </c>
      <c r="BP4" s="45" t="s">
        <v>26</v>
      </c>
      <c r="BQ4" s="45" t="s">
        <v>56</v>
      </c>
      <c r="BR4" s="43" t="s">
        <v>27</v>
      </c>
      <c r="BS4" s="45" t="s">
        <v>26</v>
      </c>
      <c r="BT4" s="45" t="s">
        <v>56</v>
      </c>
      <c r="BU4" s="43" t="s">
        <v>27</v>
      </c>
      <c r="BV4" s="45" t="s">
        <v>26</v>
      </c>
      <c r="BW4" s="45" t="s">
        <v>56</v>
      </c>
      <c r="BX4" s="43" t="s">
        <v>27</v>
      </c>
      <c r="BY4" s="45" t="s">
        <v>26</v>
      </c>
      <c r="BZ4" s="45" t="s">
        <v>56</v>
      </c>
      <c r="CA4" s="43" t="s">
        <v>27</v>
      </c>
      <c r="CB4" s="45" t="s">
        <v>26</v>
      </c>
      <c r="CC4" s="45" t="s">
        <v>56</v>
      </c>
      <c r="CD4" s="43" t="s">
        <v>27</v>
      </c>
    </row>
    <row r="5" spans="1:87" ht="18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75" x14ac:dyDescent="0.2">
      <c r="A6" s="5" t="s">
        <v>28</v>
      </c>
      <c r="B6" s="24">
        <v>232690862.53</v>
      </c>
      <c r="C6" s="24">
        <v>138537582.81999999</v>
      </c>
      <c r="D6" s="25">
        <f t="shared" ref="D6:D27" si="0">IF(B6=0,0,C6/B6)</f>
        <v>0.59537182214079776</v>
      </c>
      <c r="E6" s="26">
        <v>55930488</v>
      </c>
      <c r="F6" s="26">
        <v>30491612.73</v>
      </c>
      <c r="G6" s="25">
        <f t="shared" ref="G6:G27" si="1">IF(E6=0,0,F6/E6)</f>
        <v>0.54516979594385084</v>
      </c>
      <c r="H6" s="26">
        <v>1061810521.52</v>
      </c>
      <c r="I6" s="26">
        <v>551460614</v>
      </c>
      <c r="J6" s="25">
        <f t="shared" ref="J6:J27" si="2">IF(H6=0,0,I6/H6)</f>
        <v>0.51935877712962819</v>
      </c>
      <c r="K6" s="26">
        <v>496963635</v>
      </c>
      <c r="L6" s="26">
        <v>290653370.68000001</v>
      </c>
      <c r="M6" s="25">
        <f t="shared" ref="M6:M27" si="3">IF(K6=0,0,L6/K6)</f>
        <v>0.58485842868563209</v>
      </c>
      <c r="N6" s="26">
        <v>141154518.41</v>
      </c>
      <c r="O6" s="26">
        <v>73165872.760000005</v>
      </c>
      <c r="P6" s="25">
        <f t="shared" ref="P6:P27" si="4">IF(N6=0,0,O6/N6)</f>
        <v>0.51833886427553866</v>
      </c>
      <c r="Q6" s="26">
        <v>99139381.950000003</v>
      </c>
      <c r="R6" s="26">
        <v>52145136.93</v>
      </c>
      <c r="S6" s="25">
        <f t="shared" ref="S6:S27" si="5">IF(Q6=0,0,R6/Q6)</f>
        <v>0.52597803117532949</v>
      </c>
      <c r="T6" s="26">
        <v>615268066.55999994</v>
      </c>
      <c r="U6" s="26">
        <v>359368869.70999998</v>
      </c>
      <c r="V6" s="25">
        <f t="shared" ref="V6:V27" si="6">IF(T6=0,0,U6/T6)</f>
        <v>0.5840850342180971</v>
      </c>
      <c r="W6" s="26">
        <v>83192905.060000002</v>
      </c>
      <c r="X6" s="26">
        <v>44512399.759999998</v>
      </c>
      <c r="Y6" s="25">
        <f t="shared" ref="Y6:Y27" si="7">IF(W6=0,0,X6/W6)</f>
        <v>0.53505043161910226</v>
      </c>
      <c r="Z6" s="26">
        <v>361672596.60000002</v>
      </c>
      <c r="AA6" s="26">
        <v>191230208.94999999</v>
      </c>
      <c r="AB6" s="25">
        <f t="shared" ref="AB6:AB27" si="8">IF(Z6=0,0,AA6/Z6)</f>
        <v>0.52873845225684979</v>
      </c>
      <c r="AC6" s="26">
        <v>374908850</v>
      </c>
      <c r="AD6" s="26">
        <v>224503607.75999999</v>
      </c>
      <c r="AE6" s="25">
        <f t="shared" ref="AE6:AE27" si="9">IF(AC6=0,0,AD6/AC6)</f>
        <v>0.5988218409888163</v>
      </c>
      <c r="AF6" s="26">
        <v>62645367</v>
      </c>
      <c r="AG6" s="26">
        <v>40047374.240000002</v>
      </c>
      <c r="AH6" s="25">
        <f t="shared" ref="AH6:AH27" si="10">IF(AF6=0,0,AG6/AF6)</f>
        <v>0.63927112502988448</v>
      </c>
      <c r="AI6" s="26">
        <v>374606313</v>
      </c>
      <c r="AJ6" s="26">
        <v>223847677.78999999</v>
      </c>
      <c r="AK6" s="11">
        <f t="shared" ref="AK6:AK27" si="11">IF(AI6=0,0,AJ6/AI6)</f>
        <v>0.59755447258039129</v>
      </c>
      <c r="AL6" s="26">
        <v>627339020.09000003</v>
      </c>
      <c r="AM6" s="26">
        <v>417569042.16000003</v>
      </c>
      <c r="AN6" s="12">
        <f t="shared" ref="AN6:AN27" si="12">IF(AL6=0,0,AM6/AL6)</f>
        <v>0.66561943189839246</v>
      </c>
      <c r="AO6" s="26">
        <v>214608127.16</v>
      </c>
      <c r="AP6" s="26">
        <v>89835743.269999996</v>
      </c>
      <c r="AQ6" s="12">
        <f t="shared" ref="AQ6:AQ27" si="13">IF(AO6=0,0,AP6/AO6)</f>
        <v>0.41860364031332054</v>
      </c>
      <c r="AR6" s="26">
        <v>104701156</v>
      </c>
      <c r="AS6" s="26">
        <v>64834171.890000001</v>
      </c>
      <c r="AT6" s="12">
        <f t="shared" ref="AT6:AT27" si="14">IF(AR6=0,0,AS6/AR6)</f>
        <v>0.61923071689867493</v>
      </c>
      <c r="AU6" s="26">
        <v>130493362.19</v>
      </c>
      <c r="AV6" s="26">
        <v>60952541.020000003</v>
      </c>
      <c r="AW6" s="12">
        <f t="shared" ref="AW6:AW27" si="15">IF(AU6=0,0,AV6/AU6)</f>
        <v>0.46709303827463905</v>
      </c>
      <c r="AX6" s="26">
        <v>130159526</v>
      </c>
      <c r="AY6" s="26">
        <v>88220824.219999999</v>
      </c>
      <c r="AZ6" s="12">
        <f t="shared" ref="AZ6:AZ27" si="16">IF(AX6=0,0,AY6/AX6)</f>
        <v>0.67778999302747922</v>
      </c>
      <c r="BA6" s="26">
        <v>72934800.560000002</v>
      </c>
      <c r="BB6" s="26">
        <v>46505064.109999999</v>
      </c>
      <c r="BC6" s="12">
        <f t="shared" ref="BC6:BC27" si="17">IF(BA6=0,0,BB6/BA6)</f>
        <v>0.63762516319959617</v>
      </c>
      <c r="BD6" s="26">
        <v>284235498.19999999</v>
      </c>
      <c r="BE6" s="26">
        <v>164302074.53</v>
      </c>
      <c r="BF6" s="12">
        <f t="shared" ref="BF6:BF27" si="18">IF(BD6=0,0,BE6/BD6)</f>
        <v>0.57804910213709548</v>
      </c>
      <c r="BG6" s="26">
        <v>239930450</v>
      </c>
      <c r="BH6" s="26">
        <v>128020427.76000001</v>
      </c>
      <c r="BI6" s="12">
        <f t="shared" ref="BI6:BI27" si="19">IF(BG6=0,0,BH6/BG6)</f>
        <v>0.53357307403041176</v>
      </c>
      <c r="BJ6" s="26">
        <v>65188383.229999997</v>
      </c>
      <c r="BK6" s="26">
        <v>34631370.420000002</v>
      </c>
      <c r="BL6" s="12">
        <f t="shared" ref="BL6:BL27" si="20">IF(BJ6=0,0,BK6/BJ6)</f>
        <v>0.53125064166436453</v>
      </c>
      <c r="BM6" s="26">
        <v>201097273.46000001</v>
      </c>
      <c r="BN6" s="26">
        <v>127441755.51000001</v>
      </c>
      <c r="BO6" s="12">
        <f t="shared" ref="BO6:BO27" si="21">IF(BM6=0,0,BN6/BM6)</f>
        <v>0.63373189162283339</v>
      </c>
      <c r="BP6" s="26">
        <v>95550817</v>
      </c>
      <c r="BQ6" s="26">
        <v>59285777.539999999</v>
      </c>
      <c r="BR6" s="12">
        <f t="shared" ref="BR6:BR27" si="22">IF(BP6=0,0,BQ6/BP6)</f>
        <v>0.62046332413881922</v>
      </c>
      <c r="BS6" s="26">
        <v>154842741.87</v>
      </c>
      <c r="BT6" s="26">
        <v>83290805.909999996</v>
      </c>
      <c r="BU6" s="12">
        <f t="shared" ref="BU6:BU27" si="23">IF(BS6=0,0,BT6/BS6)</f>
        <v>0.53790578043320714</v>
      </c>
      <c r="BV6" s="26">
        <v>1800670000</v>
      </c>
      <c r="BW6" s="26">
        <v>1052302242.98</v>
      </c>
      <c r="BX6" s="25">
        <f t="shared" ref="BX6:BX27" si="24">IF(BV6=0,0,BW6/BV6)</f>
        <v>0.58439483246791468</v>
      </c>
      <c r="BY6" s="24">
        <v>4177942399</v>
      </c>
      <c r="BZ6" s="24">
        <v>2400639536.5300002</v>
      </c>
      <c r="CA6" s="12">
        <f t="shared" ref="CA6:CA27" si="25">IF(BY6=0,0,BZ6/BY6)</f>
        <v>0.57459852416936119</v>
      </c>
      <c r="CB6" s="3">
        <f>B6+E6+H6+K6+N6+Q6+T6+W6+Z6+AC6+AF6+AI6+AL6+AO6+AR6+AU6+AX6+BA6+BD6+BG6+BJ6+BM6+BP6+BS6+BV6+BY6</f>
        <v>12259677060.389999</v>
      </c>
      <c r="CC6" s="3">
        <f>C6+F6+I6+L6+O6+R6+U6+X6+AA6+AD6+AG6+AJ6+AM6+AP6+AS6+AV6+AY6+BB6+BE6+BH6+BK6+BN6+BQ6+BT6+BW6+BZ6</f>
        <v>7037795705.9800014</v>
      </c>
      <c r="CD6" s="19">
        <f t="shared" ref="CD6:CD27" si="26">IF(CB6=0,0,CC6/CB6)</f>
        <v>0.57406044802913581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25664680</v>
      </c>
      <c r="F7" s="26">
        <v>8777447</v>
      </c>
      <c r="G7" s="25">
        <f t="shared" si="1"/>
        <v>0.34200492661509901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14017408</v>
      </c>
      <c r="O7" s="26">
        <v>7020293</v>
      </c>
      <c r="P7" s="25">
        <f t="shared" si="4"/>
        <v>0.50082675770013974</v>
      </c>
      <c r="Q7" s="26">
        <v>41379132</v>
      </c>
      <c r="R7" s="26">
        <v>15720261</v>
      </c>
      <c r="S7" s="25">
        <f t="shared" si="5"/>
        <v>0.37990794490324253</v>
      </c>
      <c r="T7" s="26">
        <v>0</v>
      </c>
      <c r="U7" s="26">
        <v>0</v>
      </c>
      <c r="V7" s="25">
        <f t="shared" si="6"/>
        <v>0</v>
      </c>
      <c r="W7" s="26">
        <v>17287386</v>
      </c>
      <c r="X7" s="26">
        <v>4960923</v>
      </c>
      <c r="Y7" s="25">
        <f t="shared" si="7"/>
        <v>0.28696779258587735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48008432</v>
      </c>
      <c r="AG7" s="26">
        <v>15880703</v>
      </c>
      <c r="AH7" s="25">
        <f t="shared" si="10"/>
        <v>0.33078987041276414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51592921</v>
      </c>
      <c r="AS7" s="26">
        <v>15549115</v>
      </c>
      <c r="AT7" s="12">
        <f t="shared" si="14"/>
        <v>0.30138078439094385</v>
      </c>
      <c r="AU7" s="26">
        <v>51737324</v>
      </c>
      <c r="AV7" s="26">
        <v>23276443</v>
      </c>
      <c r="AW7" s="12">
        <f t="shared" si="15"/>
        <v>0.44989653890873832</v>
      </c>
      <c r="AX7" s="26">
        <v>28582003</v>
      </c>
      <c r="AY7" s="26">
        <v>7172750</v>
      </c>
      <c r="AZ7" s="12">
        <f t="shared" si="16"/>
        <v>0.25095337090266207</v>
      </c>
      <c r="BA7" s="26">
        <v>32034855</v>
      </c>
      <c r="BB7" s="26">
        <v>16724571</v>
      </c>
      <c r="BC7" s="12">
        <f t="shared" si="17"/>
        <v>0.52207419075254125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31653365</v>
      </c>
      <c r="BK7" s="26">
        <v>12065780</v>
      </c>
      <c r="BL7" s="12">
        <f t="shared" si="20"/>
        <v>0.38118474923598172</v>
      </c>
      <c r="BM7" s="26">
        <v>10763352</v>
      </c>
      <c r="BN7" s="26">
        <v>2651946</v>
      </c>
      <c r="BO7" s="25">
        <f t="shared" si="21"/>
        <v>0.24638662751157817</v>
      </c>
      <c r="BP7" s="26">
        <v>39624490</v>
      </c>
      <c r="BQ7" s="26">
        <v>7842040</v>
      </c>
      <c r="BR7" s="12">
        <f t="shared" si="22"/>
        <v>0.19790891945864791</v>
      </c>
      <c r="BS7" s="26">
        <v>1890226</v>
      </c>
      <c r="BT7" s="26">
        <v>1102519</v>
      </c>
      <c r="BU7" s="12">
        <f t="shared" si="23"/>
        <v>0.58327364029486417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0</v>
      </c>
      <c r="CA7" s="12">
        <f t="shared" si="25"/>
        <v>0</v>
      </c>
      <c r="CB7" s="3">
        <f>B7+E7+H7+K7+N7+Q7+T7+W7+Z7+AC7+AF7+AI7+AL7+AO7+AR7+AU7+AX7+BA7+BD7+BG7+BJ7+BM7+BP7+BS7+BV7+BY7</f>
        <v>605390315</v>
      </c>
      <c r="CC7" s="3">
        <f t="shared" ref="CC7:CC12" si="27">BZ7+BW7+BT7+BQ7+BN7+BK7+BH7+BE7+BB7+AY7+AV7+AS7+AP7+AM7+AJ7+AG7+AD7+AA7+X7+U7+R7+O7+L7+I7+F7+C7</f>
        <v>138744791</v>
      </c>
      <c r="CD7" s="19">
        <f t="shared" si="26"/>
        <v>0.22918237633187111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30992327.219999999</v>
      </c>
      <c r="C8" s="24">
        <v>27746171.460000001</v>
      </c>
      <c r="D8" s="25">
        <f t="shared" si="0"/>
        <v>0.89525937381349063</v>
      </c>
      <c r="E8" s="26">
        <v>4984257.17</v>
      </c>
      <c r="F8" s="26">
        <v>4757332.17</v>
      </c>
      <c r="G8" s="25">
        <f t="shared" si="1"/>
        <v>0.95447165098826547</v>
      </c>
      <c r="H8" s="26">
        <v>55920700.57</v>
      </c>
      <c r="I8" s="26">
        <v>44799737.439999998</v>
      </c>
      <c r="J8" s="25">
        <f t="shared" si="2"/>
        <v>0.80112976023826654</v>
      </c>
      <c r="K8" s="26">
        <v>53614698.740000002</v>
      </c>
      <c r="L8" s="26">
        <v>43837505.299999997</v>
      </c>
      <c r="M8" s="25">
        <f t="shared" si="3"/>
        <v>0.81763968333733095</v>
      </c>
      <c r="N8" s="26">
        <v>24381824.870000001</v>
      </c>
      <c r="O8" s="26">
        <v>23496028.870000001</v>
      </c>
      <c r="P8" s="25">
        <f t="shared" si="4"/>
        <v>0.96366982353769981</v>
      </c>
      <c r="Q8" s="26">
        <v>9347905.5800000001</v>
      </c>
      <c r="R8" s="26">
        <v>8121150.8799999999</v>
      </c>
      <c r="S8" s="25">
        <f t="shared" si="5"/>
        <v>0.86876689227321013</v>
      </c>
      <c r="T8" s="26">
        <v>49016916.359999999</v>
      </c>
      <c r="U8" s="26">
        <v>39401079.289999999</v>
      </c>
      <c r="V8" s="25">
        <f t="shared" si="6"/>
        <v>0.80382615260051415</v>
      </c>
      <c r="W8" s="26">
        <v>15900072.550000001</v>
      </c>
      <c r="X8" s="26">
        <v>15675197.550000001</v>
      </c>
      <c r="Y8" s="25">
        <f t="shared" si="7"/>
        <v>0.98585698277206912</v>
      </c>
      <c r="Z8" s="26">
        <v>53027173.810000002</v>
      </c>
      <c r="AA8" s="26">
        <v>42323718.789999999</v>
      </c>
      <c r="AB8" s="25">
        <f t="shared" si="8"/>
        <v>0.79815150891595288</v>
      </c>
      <c r="AC8" s="26">
        <v>96784641.379999995</v>
      </c>
      <c r="AD8" s="26">
        <v>94556771.769999996</v>
      </c>
      <c r="AE8" s="25">
        <f t="shared" si="9"/>
        <v>0.97698116583133432</v>
      </c>
      <c r="AF8" s="26">
        <v>24384695.219999999</v>
      </c>
      <c r="AG8" s="26">
        <v>12317677.23</v>
      </c>
      <c r="AH8" s="25">
        <f t="shared" si="10"/>
        <v>0.50513968367737516</v>
      </c>
      <c r="AI8" s="26">
        <v>45857370.259999998</v>
      </c>
      <c r="AJ8" s="26">
        <v>34988169.020000003</v>
      </c>
      <c r="AK8" s="11">
        <f t="shared" si="11"/>
        <v>0.76297809537759576</v>
      </c>
      <c r="AL8" s="26">
        <v>143017280.96000001</v>
      </c>
      <c r="AM8" s="26">
        <v>104349569.73999999</v>
      </c>
      <c r="AN8" s="12">
        <f t="shared" si="12"/>
        <v>0.72962909824292599</v>
      </c>
      <c r="AO8" s="26">
        <v>58286932.549999997</v>
      </c>
      <c r="AP8" s="26">
        <v>39796747.359999999</v>
      </c>
      <c r="AQ8" s="12">
        <f t="shared" si="13"/>
        <v>0.68277306111213432</v>
      </c>
      <c r="AR8" s="26">
        <v>37208904.710000001</v>
      </c>
      <c r="AS8" s="26">
        <v>36176410.509999998</v>
      </c>
      <c r="AT8" s="12">
        <f t="shared" si="14"/>
        <v>0.97225142185594848</v>
      </c>
      <c r="AU8" s="26">
        <v>22820886.530000001</v>
      </c>
      <c r="AV8" s="26">
        <v>22612586.510000002</v>
      </c>
      <c r="AW8" s="12">
        <f t="shared" si="15"/>
        <v>0.99087239578856101</v>
      </c>
      <c r="AX8" s="26">
        <v>60454662.310000002</v>
      </c>
      <c r="AY8" s="26">
        <v>58841138.609999999</v>
      </c>
      <c r="AZ8" s="12">
        <f t="shared" si="16"/>
        <v>0.97331018587572016</v>
      </c>
      <c r="BA8" s="26">
        <v>15927473.710000001</v>
      </c>
      <c r="BB8" s="26">
        <v>15927473.710000001</v>
      </c>
      <c r="BC8" s="12">
        <f t="shared" si="17"/>
        <v>1</v>
      </c>
      <c r="BD8" s="26">
        <v>55745802.259999998</v>
      </c>
      <c r="BE8" s="26">
        <v>38126500.140000001</v>
      </c>
      <c r="BF8" s="12">
        <f t="shared" si="18"/>
        <v>0.6839349079985777</v>
      </c>
      <c r="BG8" s="26">
        <v>16762681.91</v>
      </c>
      <c r="BH8" s="26">
        <v>15206176.65</v>
      </c>
      <c r="BI8" s="12">
        <f t="shared" si="19"/>
        <v>0.90714461633544174</v>
      </c>
      <c r="BJ8" s="26">
        <v>8737913.7400000002</v>
      </c>
      <c r="BK8" s="26">
        <v>8452613.8100000005</v>
      </c>
      <c r="BL8" s="12">
        <f t="shared" si="20"/>
        <v>0.96734919358450888</v>
      </c>
      <c r="BM8" s="26">
        <v>28461937.239999998</v>
      </c>
      <c r="BN8" s="26">
        <v>25520084.629999999</v>
      </c>
      <c r="BO8" s="12">
        <f t="shared" si="21"/>
        <v>0.89663905920410925</v>
      </c>
      <c r="BP8" s="26">
        <v>14717329.66</v>
      </c>
      <c r="BQ8" s="26">
        <v>7807037.0499999998</v>
      </c>
      <c r="BR8" s="12">
        <f t="shared" si="22"/>
        <v>0.53046559602579424</v>
      </c>
      <c r="BS8" s="26">
        <v>5992116.2999999998</v>
      </c>
      <c r="BT8" s="26">
        <v>5420816.2999999998</v>
      </c>
      <c r="BU8" s="12">
        <f t="shared" si="23"/>
        <v>0.90465805878967998</v>
      </c>
      <c r="BV8" s="26">
        <v>46198492.689999998</v>
      </c>
      <c r="BW8" s="26">
        <v>46198492.689999998</v>
      </c>
      <c r="BX8" s="25">
        <f t="shared" si="24"/>
        <v>1</v>
      </c>
      <c r="BY8" s="24">
        <v>1726898731.3199999</v>
      </c>
      <c r="BZ8" s="24">
        <v>1350587051.6800001</v>
      </c>
      <c r="CA8" s="12">
        <f t="shared" si="25"/>
        <v>0.78208816022908523</v>
      </c>
      <c r="CB8" s="3">
        <f>B8+E8+H8+K8+N8+Q8+T8+W8+Z8+AC8+AF8+AI8+AL8+AO8+AR8+AU8+AX8+BA8+BD8+BG8+BJ8+BM8+BP8+BS8+BV8+BY8</f>
        <v>2705443729.6199999</v>
      </c>
      <c r="CC8" s="3">
        <f t="shared" si="27"/>
        <v>2167043239.1599998</v>
      </c>
      <c r="CD8" s="19">
        <f t="shared" si="26"/>
        <v>0.80099364678502394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357159726</v>
      </c>
      <c r="C9" s="24">
        <v>200186650.90000001</v>
      </c>
      <c r="D9" s="25">
        <f t="shared" si="0"/>
        <v>0.56049614871750686</v>
      </c>
      <c r="E9" s="26">
        <v>105215777</v>
      </c>
      <c r="F9" s="26">
        <v>65501067.189999998</v>
      </c>
      <c r="G9" s="25">
        <f t="shared" si="1"/>
        <v>0.62254035523588824</v>
      </c>
      <c r="H9" s="26">
        <v>843850110</v>
      </c>
      <c r="I9" s="26">
        <v>465718002.20999998</v>
      </c>
      <c r="J9" s="25">
        <f t="shared" si="2"/>
        <v>0.55189659477558162</v>
      </c>
      <c r="K9" s="26">
        <v>717638635.23000002</v>
      </c>
      <c r="L9" s="26">
        <v>409165425.67000002</v>
      </c>
      <c r="M9" s="25">
        <f t="shared" si="3"/>
        <v>0.57015523633125509</v>
      </c>
      <c r="N9" s="26">
        <v>256994975</v>
      </c>
      <c r="O9" s="26">
        <v>144135986.96000001</v>
      </c>
      <c r="P9" s="25">
        <f t="shared" si="4"/>
        <v>0.56085138224978914</v>
      </c>
      <c r="Q9" s="26">
        <v>234906935</v>
      </c>
      <c r="R9" s="26">
        <v>140467005.69999999</v>
      </c>
      <c r="S9" s="25">
        <f t="shared" si="5"/>
        <v>0.59796874749568374</v>
      </c>
      <c r="T9" s="26">
        <v>590043924</v>
      </c>
      <c r="U9" s="26">
        <v>363333134.25</v>
      </c>
      <c r="V9" s="25">
        <f t="shared" si="6"/>
        <v>0.61577302887369445</v>
      </c>
      <c r="W9" s="26">
        <v>124859166.91</v>
      </c>
      <c r="X9" s="26">
        <v>72981236.489999995</v>
      </c>
      <c r="Y9" s="25">
        <f t="shared" si="7"/>
        <v>0.58450843695445887</v>
      </c>
      <c r="Z9" s="26">
        <v>589748603.67999995</v>
      </c>
      <c r="AA9" s="26">
        <v>356212198.36000001</v>
      </c>
      <c r="AB9" s="25">
        <f t="shared" si="8"/>
        <v>0.60400685332233905</v>
      </c>
      <c r="AC9" s="26">
        <v>608103623</v>
      </c>
      <c r="AD9" s="26">
        <v>340667450.18000001</v>
      </c>
      <c r="AE9" s="25">
        <f t="shared" si="9"/>
        <v>0.56021282770749092</v>
      </c>
      <c r="AF9" s="26">
        <v>183539230.09999999</v>
      </c>
      <c r="AG9" s="26">
        <v>108195618.53</v>
      </c>
      <c r="AH9" s="25">
        <f t="shared" si="10"/>
        <v>0.589495872196099</v>
      </c>
      <c r="AI9" s="26">
        <v>897940509</v>
      </c>
      <c r="AJ9" s="26">
        <v>512139059.33999997</v>
      </c>
      <c r="AK9" s="11">
        <f t="shared" si="11"/>
        <v>0.57034854114149336</v>
      </c>
      <c r="AL9" s="26">
        <v>840842898</v>
      </c>
      <c r="AM9" s="26">
        <v>486164107.73000002</v>
      </c>
      <c r="AN9" s="12">
        <f t="shared" si="12"/>
        <v>0.57818661355929057</v>
      </c>
      <c r="AO9" s="26">
        <v>183326938</v>
      </c>
      <c r="AP9" s="26">
        <v>104676384.62</v>
      </c>
      <c r="AQ9" s="12">
        <f t="shared" si="13"/>
        <v>0.57098201585628405</v>
      </c>
      <c r="AR9" s="26">
        <v>185514929</v>
      </c>
      <c r="AS9" s="26">
        <v>107918524.81</v>
      </c>
      <c r="AT9" s="12">
        <f t="shared" si="14"/>
        <v>0.58172420619582588</v>
      </c>
      <c r="AU9" s="26">
        <v>157257474</v>
      </c>
      <c r="AV9" s="26">
        <v>95421805.760000005</v>
      </c>
      <c r="AW9" s="12">
        <f t="shared" si="15"/>
        <v>0.60678709464708813</v>
      </c>
      <c r="AX9" s="26">
        <v>231377013</v>
      </c>
      <c r="AY9" s="26">
        <v>119666712.47</v>
      </c>
      <c r="AZ9" s="12">
        <f t="shared" si="16"/>
        <v>0.51719360933231517</v>
      </c>
      <c r="BA9" s="26">
        <v>124252942</v>
      </c>
      <c r="BB9" s="26">
        <v>74033727.209999993</v>
      </c>
      <c r="BC9" s="12">
        <f t="shared" si="17"/>
        <v>0.59583077888006863</v>
      </c>
      <c r="BD9" s="26">
        <v>362652617</v>
      </c>
      <c r="BE9" s="26">
        <v>216089284.30000001</v>
      </c>
      <c r="BF9" s="12">
        <f t="shared" si="18"/>
        <v>0.59585750707542806</v>
      </c>
      <c r="BG9" s="26">
        <v>223684133.91999999</v>
      </c>
      <c r="BH9" s="26">
        <v>127758288.55</v>
      </c>
      <c r="BI9" s="12">
        <f t="shared" si="19"/>
        <v>0.57115489735938263</v>
      </c>
      <c r="BJ9" s="26">
        <v>165249058</v>
      </c>
      <c r="BK9" s="26">
        <v>95557851.230000004</v>
      </c>
      <c r="BL9" s="12">
        <f t="shared" si="20"/>
        <v>0.57826563362315808</v>
      </c>
      <c r="BM9" s="26">
        <v>284320657</v>
      </c>
      <c r="BN9" s="26">
        <v>156029131.88999999</v>
      </c>
      <c r="BO9" s="12">
        <f t="shared" si="21"/>
        <v>0.54877873994923976</v>
      </c>
      <c r="BP9" s="26">
        <v>237746711</v>
      </c>
      <c r="BQ9" s="26">
        <v>135471186.47999999</v>
      </c>
      <c r="BR9" s="12">
        <f t="shared" si="22"/>
        <v>0.56981308347100534</v>
      </c>
      <c r="BS9" s="26">
        <v>180930402</v>
      </c>
      <c r="BT9" s="26">
        <v>106284038.26000001</v>
      </c>
      <c r="BU9" s="12">
        <f t="shared" si="23"/>
        <v>0.58743050966083632</v>
      </c>
      <c r="BV9" s="26">
        <v>1468634433</v>
      </c>
      <c r="BW9" s="26">
        <v>807978762.25999999</v>
      </c>
      <c r="BX9" s="25">
        <f t="shared" si="24"/>
        <v>0.55015648830289954</v>
      </c>
      <c r="BY9" s="24">
        <v>4063846577</v>
      </c>
      <c r="BZ9" s="24">
        <v>2358100830.98</v>
      </c>
      <c r="CA9" s="12">
        <f t="shared" si="25"/>
        <v>0.58026325214294627</v>
      </c>
      <c r="CB9" s="3">
        <f>B9+E9+H9+K9+N9+Q9+T9+W9+Z9+AC9+AF9+AI9+AL9+AO9+AR9+AU9+AX9+BA9+BD9+BG9+BJ9+BM9+BP9+BS9+BV9+BY9</f>
        <v>14219637997.84</v>
      </c>
      <c r="CC9" s="3">
        <f t="shared" si="27"/>
        <v>8169853472.3299999</v>
      </c>
      <c r="CD9" s="19">
        <f t="shared" si="26"/>
        <v>0.57454721938568487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3186070.7</v>
      </c>
      <c r="C10" s="24">
        <v>2472446.2799999998</v>
      </c>
      <c r="D10" s="25">
        <f t="shared" si="0"/>
        <v>0.77601739346210985</v>
      </c>
      <c r="E10" s="26">
        <v>604340</v>
      </c>
      <c r="F10" s="26">
        <v>332957.59999999998</v>
      </c>
      <c r="G10" s="25">
        <f t="shared" si="1"/>
        <v>0.55094417050004962</v>
      </c>
      <c r="H10" s="26">
        <v>2763970</v>
      </c>
      <c r="I10" s="26">
        <v>1883843.58</v>
      </c>
      <c r="J10" s="25">
        <f t="shared" si="2"/>
        <v>0.68157164513363022</v>
      </c>
      <c r="K10" s="26">
        <v>43660560</v>
      </c>
      <c r="L10" s="26">
        <v>15661149.609999999</v>
      </c>
      <c r="M10" s="25">
        <f t="shared" si="3"/>
        <v>0.35870244472356744</v>
      </c>
      <c r="N10" s="26">
        <v>1109195</v>
      </c>
      <c r="O10" s="26">
        <v>866353.44</v>
      </c>
      <c r="P10" s="25">
        <f t="shared" si="4"/>
        <v>0.78106504266607757</v>
      </c>
      <c r="Q10" s="26">
        <v>1768080</v>
      </c>
      <c r="R10" s="26">
        <v>1420870.95</v>
      </c>
      <c r="S10" s="25">
        <f t="shared" si="5"/>
        <v>0.80362367653047373</v>
      </c>
      <c r="T10" s="26">
        <v>8460965</v>
      </c>
      <c r="U10" s="26">
        <v>7413685</v>
      </c>
      <c r="V10" s="25">
        <f t="shared" si="6"/>
        <v>0.87622215669252856</v>
      </c>
      <c r="W10" s="26">
        <v>6159562.9199999999</v>
      </c>
      <c r="X10" s="26">
        <v>5965568.9199999999</v>
      </c>
      <c r="Y10" s="25">
        <f t="shared" si="7"/>
        <v>0.96850523283557921</v>
      </c>
      <c r="Z10" s="26">
        <v>4358230</v>
      </c>
      <c r="AA10" s="26">
        <v>3966330</v>
      </c>
      <c r="AB10" s="25">
        <f t="shared" si="8"/>
        <v>0.91007817393758472</v>
      </c>
      <c r="AC10" s="26">
        <v>2965290</v>
      </c>
      <c r="AD10" s="26">
        <v>1956186.04</v>
      </c>
      <c r="AE10" s="25">
        <f t="shared" si="9"/>
        <v>0.65969468079007454</v>
      </c>
      <c r="AF10" s="26">
        <v>2681955.2000000002</v>
      </c>
      <c r="AG10" s="26">
        <v>2402461.2000000002</v>
      </c>
      <c r="AH10" s="25">
        <f t="shared" si="10"/>
        <v>0.8957872226948459</v>
      </c>
      <c r="AI10" s="26">
        <v>1689330</v>
      </c>
      <c r="AJ10" s="26">
        <v>1244110.5</v>
      </c>
      <c r="AK10" s="25">
        <f t="shared" si="11"/>
        <v>0.7364520253591661</v>
      </c>
      <c r="AL10" s="26">
        <v>5286087.22</v>
      </c>
      <c r="AM10" s="26">
        <v>4717711.8</v>
      </c>
      <c r="AN10" s="25">
        <f t="shared" si="12"/>
        <v>0.89247710142777403</v>
      </c>
      <c r="AO10" s="26">
        <v>2360970</v>
      </c>
      <c r="AP10" s="26">
        <v>2088420</v>
      </c>
      <c r="AQ10" s="25">
        <f t="shared" si="13"/>
        <v>0.88456015959542056</v>
      </c>
      <c r="AR10" s="26">
        <v>2100710</v>
      </c>
      <c r="AS10" s="26">
        <v>1803856</v>
      </c>
      <c r="AT10" s="25">
        <f t="shared" si="14"/>
        <v>0.85868872904875015</v>
      </c>
      <c r="AU10" s="26">
        <v>2416210</v>
      </c>
      <c r="AV10" s="26">
        <v>2101996</v>
      </c>
      <c r="AW10" s="25">
        <f t="shared" si="15"/>
        <v>0.86995583993113179</v>
      </c>
      <c r="AX10" s="26">
        <v>1692780</v>
      </c>
      <c r="AY10" s="26">
        <v>1430646</v>
      </c>
      <c r="AZ10" s="25">
        <f t="shared" si="16"/>
        <v>0.84514585474781134</v>
      </c>
      <c r="BA10" s="26">
        <v>695590</v>
      </c>
      <c r="BB10" s="26">
        <v>360544.43</v>
      </c>
      <c r="BC10" s="25">
        <f t="shared" si="17"/>
        <v>0.51832894377434979</v>
      </c>
      <c r="BD10" s="26">
        <v>7286640</v>
      </c>
      <c r="BE10" s="26">
        <v>6557504</v>
      </c>
      <c r="BF10" s="25">
        <f t="shared" si="18"/>
        <v>0.89993522391664749</v>
      </c>
      <c r="BG10" s="26">
        <v>879320</v>
      </c>
      <c r="BH10" s="26">
        <v>375260</v>
      </c>
      <c r="BI10" s="25">
        <f t="shared" si="19"/>
        <v>0.42676158850020468</v>
      </c>
      <c r="BJ10" s="26">
        <v>534340</v>
      </c>
      <c r="BK10" s="26">
        <v>211448</v>
      </c>
      <c r="BL10" s="25">
        <f t="shared" si="20"/>
        <v>0.39571808211999848</v>
      </c>
      <c r="BM10" s="26">
        <v>2314120.71</v>
      </c>
      <c r="BN10" s="26">
        <v>1976900.71</v>
      </c>
      <c r="BO10" s="25">
        <f t="shared" si="21"/>
        <v>0.85427726455980768</v>
      </c>
      <c r="BP10" s="26">
        <v>3875970</v>
      </c>
      <c r="BQ10" s="26">
        <v>3593005</v>
      </c>
      <c r="BR10" s="25">
        <f t="shared" si="22"/>
        <v>0.92699504898128726</v>
      </c>
      <c r="BS10" s="26">
        <v>4899790.21</v>
      </c>
      <c r="BT10" s="26">
        <v>4557263.37</v>
      </c>
      <c r="BU10" s="12">
        <f t="shared" si="23"/>
        <v>0.93009357027145045</v>
      </c>
      <c r="BV10" s="26">
        <v>115327940</v>
      </c>
      <c r="BW10" s="26">
        <v>107702780</v>
      </c>
      <c r="BX10" s="25">
        <f t="shared" si="24"/>
        <v>0.93388280411494384</v>
      </c>
      <c r="BY10" s="24">
        <v>211213480</v>
      </c>
      <c r="BZ10" s="24">
        <v>11271150.32</v>
      </c>
      <c r="CA10" s="12">
        <f t="shared" si="25"/>
        <v>5.3363783031272434E-2</v>
      </c>
      <c r="CB10" s="3">
        <f>B10+E10+H10+K10+N10+Q10+T10+W10+Z10+AC10+AF10+AI10+AL10+AO10+AR10+AU10+AX10+BA10+BD10+BG10+BJ10+BM10+BP10+BS10+BV10+BY10</f>
        <v>440291496.95999998</v>
      </c>
      <c r="CC10" s="3">
        <f t="shared" si="27"/>
        <v>194334448.74999997</v>
      </c>
      <c r="CD10" s="19">
        <f t="shared" si="26"/>
        <v>0.44137679262894114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2500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308000</v>
      </c>
      <c r="I11" s="26">
        <v>416400</v>
      </c>
      <c r="J11" s="25">
        <f t="shared" si="2"/>
        <v>1.351948051948052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550000</v>
      </c>
      <c r="R11" s="26">
        <v>0</v>
      </c>
      <c r="S11" s="25">
        <f t="shared" si="5"/>
        <v>0</v>
      </c>
      <c r="T11" s="26">
        <v>4745770</v>
      </c>
      <c r="U11" s="26">
        <v>788000</v>
      </c>
      <c r="V11" s="25">
        <f t="shared" si="6"/>
        <v>0.16604260214886099</v>
      </c>
      <c r="W11" s="26">
        <v>265325</v>
      </c>
      <c r="X11" s="26">
        <v>169750</v>
      </c>
      <c r="Y11" s="25">
        <f t="shared" si="7"/>
        <v>0.63978140016960328</v>
      </c>
      <c r="Z11" s="26">
        <v>0</v>
      </c>
      <c r="AA11" s="26">
        <v>0</v>
      </c>
      <c r="AB11" s="25">
        <f t="shared" si="8"/>
        <v>0</v>
      </c>
      <c r="AC11" s="26">
        <v>2223044</v>
      </c>
      <c r="AD11" s="26">
        <v>0</v>
      </c>
      <c r="AE11" s="25">
        <f t="shared" si="9"/>
        <v>0</v>
      </c>
      <c r="AF11" s="26">
        <v>0</v>
      </c>
      <c r="AG11" s="26">
        <v>1108.8900000000001</v>
      </c>
      <c r="AH11" s="25">
        <f t="shared" si="10"/>
        <v>0</v>
      </c>
      <c r="AI11" s="26">
        <v>5000000</v>
      </c>
      <c r="AJ11" s="26">
        <v>5008000</v>
      </c>
      <c r="AK11" s="11">
        <f t="shared" si="11"/>
        <v>1.0016</v>
      </c>
      <c r="AL11" s="26">
        <v>64074</v>
      </c>
      <c r="AM11" s="26">
        <v>74074</v>
      </c>
      <c r="AN11" s="12">
        <f t="shared" si="12"/>
        <v>1.156069544589069</v>
      </c>
      <c r="AO11" s="26">
        <v>600000</v>
      </c>
      <c r="AP11" s="26">
        <v>1400300</v>
      </c>
      <c r="AQ11" s="25">
        <f t="shared" si="13"/>
        <v>2.3338333333333332</v>
      </c>
      <c r="AR11" s="26">
        <v>3883901.94</v>
      </c>
      <c r="AS11" s="26">
        <v>128720</v>
      </c>
      <c r="AT11" s="25">
        <f t="shared" si="14"/>
        <v>3.3141928397914189E-2</v>
      </c>
      <c r="AU11" s="26">
        <v>394555.64</v>
      </c>
      <c r="AV11" s="26">
        <v>1252383.8600000001</v>
      </c>
      <c r="AW11" s="12">
        <f t="shared" si="15"/>
        <v>3.1741628633163121</v>
      </c>
      <c r="AX11" s="26">
        <v>2043332</v>
      </c>
      <c r="AY11" s="26">
        <v>0</v>
      </c>
      <c r="AZ11" s="12">
        <f t="shared" si="16"/>
        <v>0</v>
      </c>
      <c r="BA11" s="26">
        <v>1300000</v>
      </c>
      <c r="BB11" s="26">
        <v>766110.41</v>
      </c>
      <c r="BC11" s="25">
        <f t="shared" si="17"/>
        <v>0.5893157</v>
      </c>
      <c r="BD11" s="26">
        <v>2966737.76</v>
      </c>
      <c r="BE11" s="26">
        <v>591170.74</v>
      </c>
      <c r="BF11" s="12">
        <f t="shared" si="18"/>
        <v>0.1992662607294283</v>
      </c>
      <c r="BG11" s="26">
        <v>167000</v>
      </c>
      <c r="BH11" s="26">
        <v>277000</v>
      </c>
      <c r="BI11" s="12">
        <f t="shared" si="19"/>
        <v>1.658682634730539</v>
      </c>
      <c r="BJ11" s="26">
        <v>77626</v>
      </c>
      <c r="BK11" s="26">
        <v>46345</v>
      </c>
      <c r="BL11" s="25">
        <f t="shared" si="20"/>
        <v>0.59702934583773482</v>
      </c>
      <c r="BM11" s="26">
        <v>12843979</v>
      </c>
      <c r="BN11" s="26">
        <v>33000</v>
      </c>
      <c r="BO11" s="25">
        <f t="shared" si="21"/>
        <v>2.5692972559360305E-3</v>
      </c>
      <c r="BP11" s="26">
        <v>0</v>
      </c>
      <c r="BQ11" s="26">
        <v>0</v>
      </c>
      <c r="BR11" s="25">
        <f t="shared" si="22"/>
        <v>0</v>
      </c>
      <c r="BS11" s="26">
        <v>24000</v>
      </c>
      <c r="BT11" s="26">
        <v>52000</v>
      </c>
      <c r="BU11" s="12">
        <f t="shared" si="23"/>
        <v>2.1666666666666665</v>
      </c>
      <c r="BV11" s="26">
        <v>0</v>
      </c>
      <c r="BW11" s="26">
        <v>200000</v>
      </c>
      <c r="BX11" s="25">
        <f t="shared" si="24"/>
        <v>0</v>
      </c>
      <c r="BY11" s="24">
        <v>350000000</v>
      </c>
      <c r="BZ11" s="24">
        <v>1771513.5</v>
      </c>
      <c r="CA11" s="12">
        <f t="shared" si="25"/>
        <v>5.0614671428571428E-3</v>
      </c>
      <c r="CB11" s="3">
        <f>B11+E11+H11+K11+N11+Q11+T11+W11+Z11+AC11+AF11+AI11+AL11+AO11+AR11+AU11+AX11+BA11+BD11+BG11+BJ11+BM11+BP11+BS11+BV11+BY11</f>
        <v>387457345.34000003</v>
      </c>
      <c r="CC11" s="3">
        <f t="shared" si="27"/>
        <v>12978376.400000002</v>
      </c>
      <c r="CD11" s="19">
        <f t="shared" si="26"/>
        <v>3.3496271411789263E-2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623724121.29999995</v>
      </c>
      <c r="C12" s="28">
        <v>368630861.38</v>
      </c>
      <c r="D12" s="16">
        <f t="shared" si="0"/>
        <v>0.59101588152736406</v>
      </c>
      <c r="E12" s="29">
        <v>192399542.16999999</v>
      </c>
      <c r="F12" s="29">
        <v>109860416.69</v>
      </c>
      <c r="G12" s="16">
        <f t="shared" si="1"/>
        <v>0.57100144548644383</v>
      </c>
      <c r="H12" s="29">
        <v>1964272354.1099999</v>
      </c>
      <c r="I12" s="29">
        <v>1063897649.25</v>
      </c>
      <c r="J12" s="16">
        <f t="shared" si="2"/>
        <v>0.54162430531790773</v>
      </c>
      <c r="K12" s="29">
        <v>1326607918.3699999</v>
      </c>
      <c r="L12" s="29">
        <v>774047840.65999997</v>
      </c>
      <c r="M12" s="16">
        <f t="shared" si="3"/>
        <v>0.5834789842134146</v>
      </c>
      <c r="N12" s="29">
        <v>435873276.27999997</v>
      </c>
      <c r="O12" s="29">
        <v>246899890.03</v>
      </c>
      <c r="P12" s="16">
        <f t="shared" si="4"/>
        <v>0.56644879020156846</v>
      </c>
      <c r="Q12" s="29">
        <v>387091434.52999997</v>
      </c>
      <c r="R12" s="29">
        <v>217874425.46000001</v>
      </c>
      <c r="S12" s="16">
        <f t="shared" si="5"/>
        <v>0.56285002979861731</v>
      </c>
      <c r="T12" s="29">
        <v>1264161007.26</v>
      </c>
      <c r="U12" s="29">
        <v>766930133.59000003</v>
      </c>
      <c r="V12" s="16">
        <f t="shared" si="6"/>
        <v>0.6066712461352366</v>
      </c>
      <c r="W12" s="29">
        <v>247664418.44</v>
      </c>
      <c r="X12" s="29">
        <v>144265075.72</v>
      </c>
      <c r="Y12" s="16">
        <f t="shared" si="7"/>
        <v>0.58250222873638235</v>
      </c>
      <c r="Z12" s="29">
        <v>1013806604.09</v>
      </c>
      <c r="AA12" s="29">
        <v>598732456.10000002</v>
      </c>
      <c r="AB12" s="16">
        <f t="shared" si="8"/>
        <v>0.59057857157818228</v>
      </c>
      <c r="AC12" s="29">
        <v>1112022687.3800001</v>
      </c>
      <c r="AD12" s="29">
        <v>721707013.75</v>
      </c>
      <c r="AE12" s="16">
        <f t="shared" si="9"/>
        <v>0.64900385751156753</v>
      </c>
      <c r="AF12" s="29">
        <v>321259679.51999998</v>
      </c>
      <c r="AG12" s="29">
        <v>178844173.11000001</v>
      </c>
      <c r="AH12" s="16">
        <f t="shared" si="10"/>
        <v>0.55669660561578849</v>
      </c>
      <c r="AI12" s="29">
        <v>1325093522.26</v>
      </c>
      <c r="AJ12" s="29">
        <v>776077772.90999997</v>
      </c>
      <c r="AK12" s="16">
        <f t="shared" si="11"/>
        <v>0.58567773509779775</v>
      </c>
      <c r="AL12" s="29">
        <v>1616549360.27</v>
      </c>
      <c r="AM12" s="29">
        <v>1011048899.03</v>
      </c>
      <c r="AN12" s="16">
        <f t="shared" si="12"/>
        <v>0.62543645364539446</v>
      </c>
      <c r="AO12" s="29">
        <v>459182967.70999998</v>
      </c>
      <c r="AP12" s="29">
        <v>237730745.24000001</v>
      </c>
      <c r="AQ12" s="16">
        <f t="shared" si="13"/>
        <v>0.51772552981568865</v>
      </c>
      <c r="AR12" s="29">
        <v>385005337.64999998</v>
      </c>
      <c r="AS12" s="29">
        <v>226023320.81</v>
      </c>
      <c r="AT12" s="16">
        <f t="shared" si="14"/>
        <v>0.58706542145520313</v>
      </c>
      <c r="AU12" s="29">
        <v>365119812.36000001</v>
      </c>
      <c r="AV12" s="29">
        <v>195272428.31</v>
      </c>
      <c r="AW12" s="16">
        <f t="shared" si="15"/>
        <v>0.53481739883637358</v>
      </c>
      <c r="AX12" s="29">
        <v>464309316.31</v>
      </c>
      <c r="AY12" s="29">
        <v>284261081.5</v>
      </c>
      <c r="AZ12" s="16">
        <f t="shared" si="16"/>
        <v>0.61222351461543945</v>
      </c>
      <c r="BA12" s="29">
        <v>247145661.27000001</v>
      </c>
      <c r="BB12" s="29">
        <v>154317490.87</v>
      </c>
      <c r="BC12" s="16">
        <f t="shared" si="17"/>
        <v>0.62439894787961614</v>
      </c>
      <c r="BD12" s="29">
        <v>712572023.88</v>
      </c>
      <c r="BE12" s="29">
        <v>425351262.37</v>
      </c>
      <c r="BF12" s="16">
        <f t="shared" si="18"/>
        <v>0.59692388715169498</v>
      </c>
      <c r="BG12" s="29">
        <v>481423585.82999998</v>
      </c>
      <c r="BH12" s="29">
        <v>271592114.94999999</v>
      </c>
      <c r="BI12" s="16">
        <f t="shared" si="19"/>
        <v>0.56414376641260866</v>
      </c>
      <c r="BJ12" s="29">
        <v>271440685.97000003</v>
      </c>
      <c r="BK12" s="29">
        <v>150925141.69999999</v>
      </c>
      <c r="BL12" s="16">
        <f t="shared" si="20"/>
        <v>0.55601517937764289</v>
      </c>
      <c r="BM12" s="29">
        <v>539760974.67999995</v>
      </c>
      <c r="BN12" s="29">
        <v>313612474.00999999</v>
      </c>
      <c r="BO12" s="16">
        <f t="shared" si="21"/>
        <v>0.5810210236038772</v>
      </c>
      <c r="BP12" s="29">
        <v>411515317.66000003</v>
      </c>
      <c r="BQ12" s="29">
        <v>238999003.43000001</v>
      </c>
      <c r="BR12" s="16">
        <f t="shared" si="22"/>
        <v>0.58077790345453062</v>
      </c>
      <c r="BS12" s="29">
        <v>348496952.42000002</v>
      </c>
      <c r="BT12" s="29">
        <v>200625118.88</v>
      </c>
      <c r="BU12" s="16">
        <f t="shared" si="23"/>
        <v>0.5756868675230522</v>
      </c>
      <c r="BV12" s="29">
        <v>3429643751.98</v>
      </c>
      <c r="BW12" s="29">
        <v>2013332966.1500001</v>
      </c>
      <c r="BX12" s="16">
        <f t="shared" si="24"/>
        <v>0.58703851237833782</v>
      </c>
      <c r="BY12" s="28">
        <v>10741055928.32</v>
      </c>
      <c r="BZ12" s="28">
        <v>6121458998.8800001</v>
      </c>
      <c r="CA12" s="16">
        <f t="shared" si="25"/>
        <v>0.56991221717225082</v>
      </c>
      <c r="CB12" s="3">
        <f>BY12+BV12+BS12+BP12+BM12+BJ12+BG12+BD12+BA12+AX12+AU12+AR12+AO12+AL12+AI12+AF12+AC12+Z12+W12+T12+Q12+N12+K12+H12+E12+B12</f>
        <v>30687198242.019993</v>
      </c>
      <c r="CC12" s="3">
        <f t="shared" si="27"/>
        <v>17812318754.780003</v>
      </c>
      <c r="CD12" s="16">
        <f t="shared" si="26"/>
        <v>0.58044786670650128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60613244.960000001</v>
      </c>
      <c r="C13" s="26">
        <v>31712219.739999998</v>
      </c>
      <c r="D13" s="25">
        <f t="shared" si="0"/>
        <v>0.52318960585145347</v>
      </c>
      <c r="E13" s="26">
        <v>31685425.489999998</v>
      </c>
      <c r="F13" s="26">
        <v>15350966.08</v>
      </c>
      <c r="G13" s="25">
        <f t="shared" si="1"/>
        <v>0.48448035153716978</v>
      </c>
      <c r="H13" s="26">
        <v>279329045.38999999</v>
      </c>
      <c r="I13" s="26">
        <v>135518819.00999999</v>
      </c>
      <c r="J13" s="25">
        <f t="shared" si="2"/>
        <v>0.48515835086461645</v>
      </c>
      <c r="K13" s="26">
        <v>119570482.3</v>
      </c>
      <c r="L13" s="26">
        <v>61984955.229999997</v>
      </c>
      <c r="M13" s="25">
        <f t="shared" si="3"/>
        <v>0.51839679858847565</v>
      </c>
      <c r="N13" s="26">
        <v>46196994.960000001</v>
      </c>
      <c r="O13" s="26">
        <v>23162690.210000001</v>
      </c>
      <c r="P13" s="25">
        <f t="shared" si="4"/>
        <v>0.50138954341198128</v>
      </c>
      <c r="Q13" s="26">
        <v>43547314.850000001</v>
      </c>
      <c r="R13" s="26">
        <v>22050421.629999999</v>
      </c>
      <c r="S13" s="25">
        <f t="shared" si="5"/>
        <v>0.50635548267334785</v>
      </c>
      <c r="T13" s="24">
        <v>184894460.59</v>
      </c>
      <c r="U13" s="24">
        <v>86138743.329999998</v>
      </c>
      <c r="V13" s="25">
        <f t="shared" si="6"/>
        <v>0.46588060591502006</v>
      </c>
      <c r="W13" s="24">
        <v>39909485.240000002</v>
      </c>
      <c r="X13" s="24">
        <v>19975975.420000002</v>
      </c>
      <c r="Y13" s="25">
        <f t="shared" si="7"/>
        <v>0.50053202390039142</v>
      </c>
      <c r="Z13" s="26">
        <v>80918111.959999993</v>
      </c>
      <c r="AA13" s="26">
        <v>39041365.740000002</v>
      </c>
      <c r="AB13" s="25">
        <f t="shared" si="8"/>
        <v>0.4824799392168122</v>
      </c>
      <c r="AC13" s="24">
        <v>118560777.12</v>
      </c>
      <c r="AD13" s="24">
        <v>63242795.909999996</v>
      </c>
      <c r="AE13" s="25">
        <f t="shared" si="9"/>
        <v>0.53342089556303673</v>
      </c>
      <c r="AF13" s="24">
        <v>33860492</v>
      </c>
      <c r="AG13" s="24">
        <v>18529281.030000001</v>
      </c>
      <c r="AH13" s="25">
        <f t="shared" si="10"/>
        <v>0.54722421133160148</v>
      </c>
      <c r="AI13" s="26">
        <v>83304282.030000001</v>
      </c>
      <c r="AJ13" s="26">
        <v>37370502.020000003</v>
      </c>
      <c r="AK13" s="11">
        <f t="shared" si="11"/>
        <v>0.44860241405768231</v>
      </c>
      <c r="AL13" s="24">
        <v>148159913.13999999</v>
      </c>
      <c r="AM13" s="24">
        <v>74559398.310000002</v>
      </c>
      <c r="AN13" s="12">
        <f t="shared" si="12"/>
        <v>0.50323597476428705</v>
      </c>
      <c r="AO13" s="24">
        <v>55066480.93</v>
      </c>
      <c r="AP13" s="24">
        <v>25347579.43</v>
      </c>
      <c r="AQ13" s="12">
        <f t="shared" si="13"/>
        <v>0.46030868510049894</v>
      </c>
      <c r="AR13" s="24">
        <v>52287724.950000003</v>
      </c>
      <c r="AS13" s="24">
        <v>29549575.960000001</v>
      </c>
      <c r="AT13" s="12">
        <f t="shared" si="14"/>
        <v>0.5651340919547887</v>
      </c>
      <c r="AU13" s="24">
        <v>50051039.75</v>
      </c>
      <c r="AV13" s="24">
        <v>25450175.329999998</v>
      </c>
      <c r="AW13" s="12">
        <f t="shared" si="15"/>
        <v>0.50848444821768157</v>
      </c>
      <c r="AX13" s="24">
        <v>56463815.460000001</v>
      </c>
      <c r="AY13" s="24">
        <v>30010117.449999999</v>
      </c>
      <c r="AZ13" s="12">
        <f t="shared" si="16"/>
        <v>0.53149290754642176</v>
      </c>
      <c r="BA13" s="24">
        <v>31008480.050000001</v>
      </c>
      <c r="BB13" s="24">
        <v>19896998.940000001</v>
      </c>
      <c r="BC13" s="12">
        <f t="shared" si="17"/>
        <v>0.64166314852959072</v>
      </c>
      <c r="BD13" s="24">
        <v>68472580.290000007</v>
      </c>
      <c r="BE13" s="24">
        <v>40838214.409999996</v>
      </c>
      <c r="BF13" s="12">
        <f t="shared" si="18"/>
        <v>0.59641705098652698</v>
      </c>
      <c r="BG13" s="24">
        <v>62864587</v>
      </c>
      <c r="BH13" s="24">
        <v>30314281.98</v>
      </c>
      <c r="BI13" s="12">
        <f t="shared" si="19"/>
        <v>0.48221555929413806</v>
      </c>
      <c r="BJ13" s="26">
        <v>39614375.409999996</v>
      </c>
      <c r="BK13" s="26">
        <v>20683408.75</v>
      </c>
      <c r="BL13" s="12">
        <f t="shared" si="20"/>
        <v>0.52211876461338358</v>
      </c>
      <c r="BM13" s="26">
        <v>63878132.869999997</v>
      </c>
      <c r="BN13" s="26">
        <v>28812594.93</v>
      </c>
      <c r="BO13" s="12">
        <f t="shared" si="21"/>
        <v>0.45105568424545595</v>
      </c>
      <c r="BP13" s="26">
        <v>49219735.490000002</v>
      </c>
      <c r="BQ13" s="26">
        <v>22515620.43</v>
      </c>
      <c r="BR13" s="12">
        <f t="shared" si="22"/>
        <v>0.4574510652251374</v>
      </c>
      <c r="BS13" s="26">
        <v>49775291.57</v>
      </c>
      <c r="BT13" s="26">
        <v>25761317.469999999</v>
      </c>
      <c r="BU13" s="12">
        <f t="shared" si="23"/>
        <v>0.51755231677088898</v>
      </c>
      <c r="BV13" s="26">
        <v>301272692</v>
      </c>
      <c r="BW13" s="26">
        <v>148330116.81999999</v>
      </c>
      <c r="BX13" s="25">
        <f t="shared" si="24"/>
        <v>0.49234504407057245</v>
      </c>
      <c r="BY13" s="26">
        <v>840037163.88999999</v>
      </c>
      <c r="BZ13" s="26">
        <v>264420295</v>
      </c>
      <c r="CA13" s="12">
        <f t="shared" si="25"/>
        <v>0.31477213909862795</v>
      </c>
      <c r="CB13" s="3">
        <f t="shared" ref="CB13:CC28" si="28">BY13+BV13+BS13+BP13+BM13+BJ13+BG13+BD13+BA13+AX13+AU13+AR13+AO13+AL13+AI13+AF13+AC13+Z13+W13+T13+Q13+N13+K13+H13+E13+B13</f>
        <v>2990562129.6899996</v>
      </c>
      <c r="CC13" s="3">
        <f t="shared" si="28"/>
        <v>1340568430.5599999</v>
      </c>
      <c r="CD13" s="19">
        <f t="shared" si="26"/>
        <v>0.44826637014191134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1479670</v>
      </c>
      <c r="C14" s="26">
        <v>570431.24</v>
      </c>
      <c r="D14" s="25">
        <f t="shared" si="0"/>
        <v>0.38551247237559727</v>
      </c>
      <c r="E14" s="26">
        <v>556068</v>
      </c>
      <c r="F14" s="26">
        <v>221313</v>
      </c>
      <c r="G14" s="25">
        <f t="shared" si="1"/>
        <v>0.39799628822374244</v>
      </c>
      <c r="H14" s="26">
        <v>3184128</v>
      </c>
      <c r="I14" s="26">
        <v>1565798.98</v>
      </c>
      <c r="J14" s="25">
        <f t="shared" si="2"/>
        <v>0.49175126753698345</v>
      </c>
      <c r="K14" s="26">
        <v>2696817</v>
      </c>
      <c r="L14" s="26">
        <v>1060921.0900000001</v>
      </c>
      <c r="M14" s="25">
        <f t="shared" si="3"/>
        <v>0.39339750898930115</v>
      </c>
      <c r="N14" s="26">
        <v>935534</v>
      </c>
      <c r="O14" s="26">
        <v>239837.29</v>
      </c>
      <c r="P14" s="25">
        <f t="shared" si="4"/>
        <v>0.25636405518131894</v>
      </c>
      <c r="Q14" s="26">
        <v>739835</v>
      </c>
      <c r="R14" s="26">
        <v>285358.74</v>
      </c>
      <c r="S14" s="25">
        <f t="shared" si="5"/>
        <v>0.38570592091479855</v>
      </c>
      <c r="T14" s="24">
        <v>2849557</v>
      </c>
      <c r="U14" s="24">
        <v>926214.33</v>
      </c>
      <c r="V14" s="25">
        <f t="shared" si="6"/>
        <v>0.32503800766224361</v>
      </c>
      <c r="W14" s="24">
        <v>630052</v>
      </c>
      <c r="X14" s="24">
        <v>260287.26</v>
      </c>
      <c r="Y14" s="25">
        <f t="shared" si="7"/>
        <v>0.41312028213544283</v>
      </c>
      <c r="Z14" s="26">
        <v>885414</v>
      </c>
      <c r="AA14" s="26">
        <v>398768.44</v>
      </c>
      <c r="AB14" s="25">
        <f t="shared" si="8"/>
        <v>0.45037512395331447</v>
      </c>
      <c r="AC14" s="24">
        <v>1770833</v>
      </c>
      <c r="AD14" s="24">
        <v>461848.28</v>
      </c>
      <c r="AE14" s="25">
        <f t="shared" si="9"/>
        <v>0.26080848956395097</v>
      </c>
      <c r="AF14" s="24">
        <v>630053</v>
      </c>
      <c r="AG14" s="24">
        <v>201180.52</v>
      </c>
      <c r="AH14" s="25">
        <f t="shared" si="10"/>
        <v>0.31930729637030536</v>
      </c>
      <c r="AI14" s="26">
        <v>393784</v>
      </c>
      <c r="AJ14" s="26">
        <v>159191.17000000001</v>
      </c>
      <c r="AK14" s="11">
        <f t="shared" si="11"/>
        <v>0.40426012737947709</v>
      </c>
      <c r="AL14" s="24">
        <v>1856749</v>
      </c>
      <c r="AM14" s="24">
        <v>550076.18000000005</v>
      </c>
      <c r="AN14" s="12">
        <f t="shared" si="12"/>
        <v>0.29625769557436143</v>
      </c>
      <c r="AO14" s="24">
        <v>458222</v>
      </c>
      <c r="AP14" s="24">
        <v>87525.42</v>
      </c>
      <c r="AQ14" s="12">
        <f t="shared" si="13"/>
        <v>0.19101095102373958</v>
      </c>
      <c r="AR14" s="24">
        <v>883029</v>
      </c>
      <c r="AS14" s="24">
        <v>370341.32</v>
      </c>
      <c r="AT14" s="12">
        <f t="shared" si="14"/>
        <v>0.41939881929132566</v>
      </c>
      <c r="AU14" s="24">
        <v>770858</v>
      </c>
      <c r="AV14" s="24">
        <v>207969.91</v>
      </c>
      <c r="AW14" s="12">
        <f t="shared" si="15"/>
        <v>0.26979016887675811</v>
      </c>
      <c r="AX14" s="24">
        <v>1159873</v>
      </c>
      <c r="AY14" s="24">
        <v>93819.03</v>
      </c>
      <c r="AZ14" s="12">
        <f t="shared" si="16"/>
        <v>8.0887329905946603E-2</v>
      </c>
      <c r="BA14" s="24">
        <v>661081</v>
      </c>
      <c r="BB14" s="24">
        <v>175784.29</v>
      </c>
      <c r="BC14" s="12">
        <f t="shared" si="17"/>
        <v>0.26590431429734029</v>
      </c>
      <c r="BD14" s="24">
        <v>778021</v>
      </c>
      <c r="BE14" s="24">
        <v>284922.31</v>
      </c>
      <c r="BF14" s="12">
        <f t="shared" si="18"/>
        <v>0.36621416388503653</v>
      </c>
      <c r="BG14" s="24">
        <v>498794</v>
      </c>
      <c r="BH14" s="24">
        <v>166264</v>
      </c>
      <c r="BI14" s="12">
        <f t="shared" si="19"/>
        <v>0.33333199677622427</v>
      </c>
      <c r="BJ14" s="26">
        <v>618119</v>
      </c>
      <c r="BK14" s="26">
        <v>204975.38</v>
      </c>
      <c r="BL14" s="12">
        <f t="shared" si="20"/>
        <v>0.33161151817044937</v>
      </c>
      <c r="BM14" s="26">
        <v>1381755</v>
      </c>
      <c r="BN14" s="26">
        <v>489430.14</v>
      </c>
      <c r="BO14" s="12">
        <f t="shared" si="21"/>
        <v>0.35420906021689808</v>
      </c>
      <c r="BP14" s="26">
        <v>608576</v>
      </c>
      <c r="BQ14" s="26">
        <v>14186.5</v>
      </c>
      <c r="BR14" s="12">
        <f t="shared" si="22"/>
        <v>2.3310975128825323E-2</v>
      </c>
      <c r="BS14" s="26">
        <v>536978</v>
      </c>
      <c r="BT14" s="26">
        <v>67813.990000000005</v>
      </c>
      <c r="BU14" s="12">
        <f t="shared" si="23"/>
        <v>0.12628820920037692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26963800</v>
      </c>
      <c r="CC14" s="3">
        <f t="shared" si="28"/>
        <v>9064258.8100000005</v>
      </c>
      <c r="CD14" s="19">
        <f t="shared" si="26"/>
        <v>0.33616399802698432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5106516.93</v>
      </c>
      <c r="C15" s="26">
        <v>3080376.54</v>
      </c>
      <c r="D15" s="25">
        <f t="shared" si="0"/>
        <v>0.60322458188736494</v>
      </c>
      <c r="E15" s="26">
        <v>2617932</v>
      </c>
      <c r="F15" s="26">
        <v>1289731.72</v>
      </c>
      <c r="G15" s="25">
        <f t="shared" si="1"/>
        <v>0.4926528725727024</v>
      </c>
      <c r="H15" s="26">
        <v>18356109.649999999</v>
      </c>
      <c r="I15" s="26">
        <v>9660125.9499999993</v>
      </c>
      <c r="J15" s="25">
        <f t="shared" si="2"/>
        <v>0.52626216198267262</v>
      </c>
      <c r="K15" s="26">
        <v>14165063</v>
      </c>
      <c r="L15" s="26">
        <v>4124751.21</v>
      </c>
      <c r="M15" s="25">
        <f t="shared" si="3"/>
        <v>0.29119187186107115</v>
      </c>
      <c r="N15" s="26">
        <v>5215288</v>
      </c>
      <c r="O15" s="26">
        <v>1535551.85</v>
      </c>
      <c r="P15" s="25">
        <f t="shared" si="4"/>
        <v>0.29443280025954466</v>
      </c>
      <c r="Q15" s="26">
        <v>5561933</v>
      </c>
      <c r="R15" s="26">
        <v>2546686.34</v>
      </c>
      <c r="S15" s="25">
        <f t="shared" si="5"/>
        <v>0.45787792481498785</v>
      </c>
      <c r="T15" s="24">
        <v>16684423.4</v>
      </c>
      <c r="U15" s="24">
        <v>7301286.7699999996</v>
      </c>
      <c r="V15" s="25">
        <f t="shared" si="6"/>
        <v>0.43761097371815677</v>
      </c>
      <c r="W15" s="24">
        <v>2678637</v>
      </c>
      <c r="X15" s="24">
        <v>1309494.3799999999</v>
      </c>
      <c r="Y15" s="25">
        <f t="shared" si="7"/>
        <v>0.48886593442859183</v>
      </c>
      <c r="Z15" s="26">
        <v>9015093</v>
      </c>
      <c r="AA15" s="26">
        <v>4605374.4800000004</v>
      </c>
      <c r="AB15" s="25">
        <f t="shared" si="8"/>
        <v>0.51085157746015497</v>
      </c>
      <c r="AC15" s="24">
        <v>8029224.7400000002</v>
      </c>
      <c r="AD15" s="24">
        <v>3893729.4</v>
      </c>
      <c r="AE15" s="25">
        <f t="shared" si="9"/>
        <v>0.48494462741866157</v>
      </c>
      <c r="AF15" s="24">
        <v>4836507</v>
      </c>
      <c r="AG15" s="24">
        <v>2221064.69</v>
      </c>
      <c r="AH15" s="25">
        <f t="shared" si="10"/>
        <v>0.45922908619795233</v>
      </c>
      <c r="AI15" s="26">
        <v>9837883.9199999999</v>
      </c>
      <c r="AJ15" s="26">
        <v>6315669</v>
      </c>
      <c r="AK15" s="11">
        <f t="shared" si="11"/>
        <v>0.64197433628592759</v>
      </c>
      <c r="AL15" s="24">
        <v>6890959</v>
      </c>
      <c r="AM15" s="24">
        <v>3827210.04</v>
      </c>
      <c r="AN15" s="12">
        <f t="shared" si="12"/>
        <v>0.55539585128862323</v>
      </c>
      <c r="AO15" s="24">
        <v>6986150</v>
      </c>
      <c r="AP15" s="24">
        <v>2824796.44</v>
      </c>
      <c r="AQ15" s="12">
        <f t="shared" si="13"/>
        <v>0.40434236882975599</v>
      </c>
      <c r="AR15" s="24">
        <v>4371460</v>
      </c>
      <c r="AS15" s="24">
        <v>2184440.36</v>
      </c>
      <c r="AT15" s="12">
        <f t="shared" si="14"/>
        <v>0.49970498643473804</v>
      </c>
      <c r="AU15" s="24">
        <v>5083152.5</v>
      </c>
      <c r="AV15" s="24">
        <v>2793861.69</v>
      </c>
      <c r="AW15" s="12">
        <f t="shared" si="15"/>
        <v>0.54963168820923625</v>
      </c>
      <c r="AX15" s="24">
        <v>5111852.55</v>
      </c>
      <c r="AY15" s="24">
        <v>2661276.59</v>
      </c>
      <c r="AZ15" s="12">
        <f t="shared" si="16"/>
        <v>0.52060902852137236</v>
      </c>
      <c r="BA15" s="24">
        <v>2575462.87</v>
      </c>
      <c r="BB15" s="24">
        <v>1258034.68</v>
      </c>
      <c r="BC15" s="12">
        <f t="shared" si="17"/>
        <v>0.48846935230714467</v>
      </c>
      <c r="BD15" s="24">
        <v>5875364.8200000003</v>
      </c>
      <c r="BE15" s="24">
        <v>3585711.42</v>
      </c>
      <c r="BF15" s="12">
        <f t="shared" si="18"/>
        <v>0.61029596116211893</v>
      </c>
      <c r="BG15" s="24">
        <v>5349170</v>
      </c>
      <c r="BH15" s="24">
        <v>3433628.4</v>
      </c>
      <c r="BI15" s="12">
        <f t="shared" si="19"/>
        <v>0.64189928530968354</v>
      </c>
      <c r="BJ15" s="26">
        <v>5450178</v>
      </c>
      <c r="BK15" s="26">
        <v>2660925.5099999998</v>
      </c>
      <c r="BL15" s="12">
        <f t="shared" si="20"/>
        <v>0.48822726707274511</v>
      </c>
      <c r="BM15" s="26">
        <v>6360490</v>
      </c>
      <c r="BN15" s="26">
        <v>3068066.44</v>
      </c>
      <c r="BO15" s="12">
        <f t="shared" si="21"/>
        <v>0.48236322044370794</v>
      </c>
      <c r="BP15" s="26">
        <v>3478046.98</v>
      </c>
      <c r="BQ15" s="26">
        <v>1468186.04</v>
      </c>
      <c r="BR15" s="12">
        <f t="shared" si="22"/>
        <v>0.42212944461146984</v>
      </c>
      <c r="BS15" s="26">
        <v>5349031.68</v>
      </c>
      <c r="BT15" s="26">
        <v>3500086.65</v>
      </c>
      <c r="BU15" s="12">
        <f t="shared" si="23"/>
        <v>0.65434023565177313</v>
      </c>
      <c r="BV15" s="26">
        <v>29152493</v>
      </c>
      <c r="BW15" s="26">
        <v>14812148.18</v>
      </c>
      <c r="BX15" s="25">
        <f t="shared" si="24"/>
        <v>0.50809198993718996</v>
      </c>
      <c r="BY15" s="26">
        <v>57367848</v>
      </c>
      <c r="BZ15" s="26">
        <v>30692730.100000001</v>
      </c>
      <c r="CA15" s="12">
        <f t="shared" si="25"/>
        <v>0.53501623592364844</v>
      </c>
      <c r="CB15" s="3">
        <f t="shared" si="28"/>
        <v>251506271.04000005</v>
      </c>
      <c r="CC15" s="3">
        <f t="shared" si="28"/>
        <v>126654944.86999999</v>
      </c>
      <c r="CD15" s="19">
        <f t="shared" si="26"/>
        <v>0.50358563365545883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22342893.16</v>
      </c>
      <c r="C16" s="26">
        <v>7117032.1200000001</v>
      </c>
      <c r="D16" s="25">
        <f t="shared" si="0"/>
        <v>0.3185367297347807</v>
      </c>
      <c r="E16" s="26">
        <v>11780177.35</v>
      </c>
      <c r="F16" s="26">
        <v>3247704.27</v>
      </c>
      <c r="G16" s="25">
        <f t="shared" si="1"/>
        <v>0.27569230695834984</v>
      </c>
      <c r="H16" s="26">
        <v>173128327.80000001</v>
      </c>
      <c r="I16" s="26">
        <v>74807145.519999996</v>
      </c>
      <c r="J16" s="25">
        <f t="shared" si="2"/>
        <v>0.43209072986841379</v>
      </c>
      <c r="K16" s="26">
        <v>68498280.769999996</v>
      </c>
      <c r="L16" s="26">
        <v>25778845.600000001</v>
      </c>
      <c r="M16" s="25">
        <f t="shared" si="3"/>
        <v>0.37634295795771699</v>
      </c>
      <c r="N16" s="26">
        <v>23107531.109999999</v>
      </c>
      <c r="O16" s="26">
        <v>11273300.130000001</v>
      </c>
      <c r="P16" s="25">
        <f t="shared" si="4"/>
        <v>0.48786259667184328</v>
      </c>
      <c r="Q16" s="26">
        <v>22698803.109999999</v>
      </c>
      <c r="R16" s="26">
        <v>7461580.9500000002</v>
      </c>
      <c r="S16" s="25">
        <f t="shared" si="5"/>
        <v>0.3287213389111599</v>
      </c>
      <c r="T16" s="24">
        <v>76996695.920000002</v>
      </c>
      <c r="U16" s="24">
        <v>21597657.98</v>
      </c>
      <c r="V16" s="25">
        <f t="shared" si="6"/>
        <v>0.28050110101399789</v>
      </c>
      <c r="W16" s="24">
        <v>18628589.149999999</v>
      </c>
      <c r="X16" s="24">
        <v>7447982.6500000004</v>
      </c>
      <c r="Y16" s="25">
        <f t="shared" si="7"/>
        <v>0.39981463921007676</v>
      </c>
      <c r="Z16" s="26">
        <v>75367470.189999998</v>
      </c>
      <c r="AA16" s="26">
        <v>40560458.700000003</v>
      </c>
      <c r="AB16" s="25">
        <f t="shared" si="8"/>
        <v>0.53816930033272758</v>
      </c>
      <c r="AC16" s="24">
        <v>54720288.140000001</v>
      </c>
      <c r="AD16" s="24">
        <v>20448801.579999998</v>
      </c>
      <c r="AE16" s="25">
        <f t="shared" si="9"/>
        <v>0.37369689150178509</v>
      </c>
      <c r="AF16" s="24">
        <v>21770994.859999999</v>
      </c>
      <c r="AG16" s="24">
        <v>5039491.0199999996</v>
      </c>
      <c r="AH16" s="25">
        <f t="shared" si="10"/>
        <v>0.23147729593465163</v>
      </c>
      <c r="AI16" s="26">
        <v>60313294.189999998</v>
      </c>
      <c r="AJ16" s="26">
        <v>30928182.73</v>
      </c>
      <c r="AK16" s="11">
        <f t="shared" si="11"/>
        <v>0.51279213223820108</v>
      </c>
      <c r="AL16" s="24">
        <v>123060339.16</v>
      </c>
      <c r="AM16" s="24">
        <v>38862529.520000003</v>
      </c>
      <c r="AN16" s="12">
        <f t="shared" si="12"/>
        <v>0.31580060468931348</v>
      </c>
      <c r="AO16" s="24">
        <v>23210258.440000001</v>
      </c>
      <c r="AP16" s="24">
        <v>5851391.6399999997</v>
      </c>
      <c r="AQ16" s="12">
        <f t="shared" si="13"/>
        <v>0.25210368316777776</v>
      </c>
      <c r="AR16" s="24">
        <v>51436280.5</v>
      </c>
      <c r="AS16" s="24">
        <v>30172043.59</v>
      </c>
      <c r="AT16" s="12">
        <f t="shared" si="14"/>
        <v>0.58659069623045546</v>
      </c>
      <c r="AU16" s="24">
        <v>46138658.530000001</v>
      </c>
      <c r="AV16" s="24">
        <v>22811441.940000001</v>
      </c>
      <c r="AW16" s="12">
        <f t="shared" si="15"/>
        <v>0.49441060201539416</v>
      </c>
      <c r="AX16" s="24">
        <v>23357786.109999999</v>
      </c>
      <c r="AY16" s="24">
        <v>11845592.85</v>
      </c>
      <c r="AZ16" s="12">
        <f t="shared" si="16"/>
        <v>0.50713679773480891</v>
      </c>
      <c r="BA16" s="24">
        <v>13166674.560000001</v>
      </c>
      <c r="BB16" s="24">
        <v>4031097.49</v>
      </c>
      <c r="BC16" s="12">
        <f t="shared" si="17"/>
        <v>0.30615911949752028</v>
      </c>
      <c r="BD16" s="24">
        <v>67511261.109999999</v>
      </c>
      <c r="BE16" s="24">
        <v>23332678.530000001</v>
      </c>
      <c r="BF16" s="12">
        <f t="shared" si="18"/>
        <v>0.34561165272831623</v>
      </c>
      <c r="BG16" s="24">
        <v>22976983.620000001</v>
      </c>
      <c r="BH16" s="24">
        <v>7179997</v>
      </c>
      <c r="BI16" s="12">
        <f t="shared" si="19"/>
        <v>0.31248649164506825</v>
      </c>
      <c r="BJ16" s="26">
        <v>15418219.93</v>
      </c>
      <c r="BK16" s="26">
        <v>7285074.8600000003</v>
      </c>
      <c r="BL16" s="12">
        <f t="shared" si="20"/>
        <v>0.4724977911247113</v>
      </c>
      <c r="BM16" s="26">
        <v>43110056.329999998</v>
      </c>
      <c r="BN16" s="26">
        <v>14366546.050000001</v>
      </c>
      <c r="BO16" s="12">
        <f t="shared" si="21"/>
        <v>0.33325277842428652</v>
      </c>
      <c r="BP16" s="26">
        <v>68484011.480000004</v>
      </c>
      <c r="BQ16" s="26">
        <v>16340876.6</v>
      </c>
      <c r="BR16" s="12">
        <f t="shared" si="22"/>
        <v>0.23860863648111752</v>
      </c>
      <c r="BS16" s="26">
        <v>25042252.300000001</v>
      </c>
      <c r="BT16" s="26">
        <v>8360335.5999999996</v>
      </c>
      <c r="BU16" s="12">
        <f t="shared" si="23"/>
        <v>0.33384918815788783</v>
      </c>
      <c r="BV16" s="26">
        <v>389805322</v>
      </c>
      <c r="BW16" s="26">
        <v>208308480.69999999</v>
      </c>
      <c r="BX16" s="25">
        <f t="shared" si="24"/>
        <v>0.53439106380389534</v>
      </c>
      <c r="BY16" s="26">
        <v>2055408411.51</v>
      </c>
      <c r="BZ16" s="26">
        <v>910408225.36000001</v>
      </c>
      <c r="CA16" s="12">
        <f t="shared" si="25"/>
        <v>0.44293300555833143</v>
      </c>
      <c r="CB16" s="3">
        <f t="shared" si="28"/>
        <v>3597479861.3300009</v>
      </c>
      <c r="CC16" s="3">
        <f t="shared" si="28"/>
        <v>1564864494.9799995</v>
      </c>
      <c r="CD16" s="19">
        <f t="shared" si="26"/>
        <v>0.43498909105816752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74162870.549999997</v>
      </c>
      <c r="C17" s="26">
        <v>36511502.32</v>
      </c>
      <c r="D17" s="25">
        <f t="shared" si="0"/>
        <v>0.4923151173791776</v>
      </c>
      <c r="E17" s="26">
        <v>6381578.3300000001</v>
      </c>
      <c r="F17" s="26">
        <v>2600422.1</v>
      </c>
      <c r="G17" s="25">
        <f t="shared" si="1"/>
        <v>0.40748886333892265</v>
      </c>
      <c r="H17" s="26">
        <v>293972169.06999999</v>
      </c>
      <c r="I17" s="26">
        <v>123517260.98999999</v>
      </c>
      <c r="J17" s="25">
        <f t="shared" si="2"/>
        <v>0.42016651229521096</v>
      </c>
      <c r="K17" s="26">
        <v>93906002.450000003</v>
      </c>
      <c r="L17" s="26">
        <v>47194502.030000001</v>
      </c>
      <c r="M17" s="25">
        <f t="shared" si="3"/>
        <v>0.502571729162133</v>
      </c>
      <c r="N17" s="26">
        <v>38139084.960000001</v>
      </c>
      <c r="O17" s="26">
        <v>27739068</v>
      </c>
      <c r="P17" s="25">
        <f t="shared" si="4"/>
        <v>0.72731341166398034</v>
      </c>
      <c r="Q17" s="26">
        <v>18898407.780000001</v>
      </c>
      <c r="R17" s="26">
        <v>8768451.2599999998</v>
      </c>
      <c r="S17" s="25">
        <f t="shared" si="5"/>
        <v>0.46397830770058657</v>
      </c>
      <c r="T17" s="24">
        <v>128894139.26000001</v>
      </c>
      <c r="U17" s="24">
        <v>69121063.930000007</v>
      </c>
      <c r="V17" s="25">
        <f t="shared" si="6"/>
        <v>0.53626227171253937</v>
      </c>
      <c r="W17" s="24">
        <v>23012403.780000001</v>
      </c>
      <c r="X17" s="24">
        <v>12357920.74</v>
      </c>
      <c r="Y17" s="25">
        <f t="shared" si="7"/>
        <v>0.53701129434988559</v>
      </c>
      <c r="Z17" s="26">
        <v>120775494.79000001</v>
      </c>
      <c r="AA17" s="26">
        <v>79966897.280000001</v>
      </c>
      <c r="AB17" s="25">
        <f t="shared" si="8"/>
        <v>0.66211194099468196</v>
      </c>
      <c r="AC17" s="24">
        <v>166129229.66</v>
      </c>
      <c r="AD17" s="24">
        <v>105254752.61</v>
      </c>
      <c r="AE17" s="25">
        <f t="shared" si="9"/>
        <v>0.63357154442607322</v>
      </c>
      <c r="AF17" s="24">
        <v>26275732.57</v>
      </c>
      <c r="AG17" s="24">
        <v>10034435.24</v>
      </c>
      <c r="AH17" s="25">
        <f t="shared" si="10"/>
        <v>0.38188983744859295</v>
      </c>
      <c r="AI17" s="26">
        <v>113122245.81999999</v>
      </c>
      <c r="AJ17" s="26">
        <v>63082641.530000001</v>
      </c>
      <c r="AK17" s="11">
        <f t="shared" si="11"/>
        <v>0.55765018695241464</v>
      </c>
      <c r="AL17" s="24">
        <v>216400804.59</v>
      </c>
      <c r="AM17" s="24">
        <v>122736893.47</v>
      </c>
      <c r="AN17" s="12">
        <f t="shared" si="12"/>
        <v>0.56717392387954058</v>
      </c>
      <c r="AO17" s="24">
        <v>38817386.270000003</v>
      </c>
      <c r="AP17" s="24">
        <v>20752881.239999998</v>
      </c>
      <c r="AQ17" s="12">
        <f t="shared" si="13"/>
        <v>0.53462850629999403</v>
      </c>
      <c r="AR17" s="24">
        <v>39119140.149999999</v>
      </c>
      <c r="AS17" s="24">
        <v>24228826.710000001</v>
      </c>
      <c r="AT17" s="12">
        <f t="shared" si="14"/>
        <v>0.61935989945320924</v>
      </c>
      <c r="AU17" s="24">
        <v>23850605.32</v>
      </c>
      <c r="AV17" s="24">
        <v>11095448.199999999</v>
      </c>
      <c r="AW17" s="12">
        <f t="shared" si="15"/>
        <v>0.46520614680986216</v>
      </c>
      <c r="AX17" s="24">
        <v>88406466.049999997</v>
      </c>
      <c r="AY17" s="24">
        <v>60698920.149999999</v>
      </c>
      <c r="AZ17" s="12">
        <f t="shared" si="16"/>
        <v>0.68658914740094401</v>
      </c>
      <c r="BA17" s="24">
        <v>27562001.210000001</v>
      </c>
      <c r="BB17" s="24">
        <v>22128422.100000001</v>
      </c>
      <c r="BC17" s="12">
        <f t="shared" si="17"/>
        <v>0.80285977536244368</v>
      </c>
      <c r="BD17" s="24">
        <v>71980338.989999995</v>
      </c>
      <c r="BE17" s="24">
        <v>48940528.390000001</v>
      </c>
      <c r="BF17" s="12">
        <f t="shared" si="18"/>
        <v>0.67991522513945313</v>
      </c>
      <c r="BG17" s="24">
        <v>55853024.649999999</v>
      </c>
      <c r="BH17" s="24">
        <v>26240261.960000001</v>
      </c>
      <c r="BI17" s="12">
        <f t="shared" si="19"/>
        <v>0.46980914864384166</v>
      </c>
      <c r="BJ17" s="26">
        <v>16473721.33</v>
      </c>
      <c r="BK17" s="26">
        <v>8180620.9800000004</v>
      </c>
      <c r="BL17" s="12">
        <f t="shared" si="20"/>
        <v>0.49658609710135243</v>
      </c>
      <c r="BM17" s="26">
        <v>52444166.32</v>
      </c>
      <c r="BN17" s="26">
        <v>23332057.899999999</v>
      </c>
      <c r="BO17" s="12">
        <f t="shared" si="21"/>
        <v>0.44489329390106319</v>
      </c>
      <c r="BP17" s="26">
        <v>21223537.379999999</v>
      </c>
      <c r="BQ17" s="26">
        <v>12615025.609999999</v>
      </c>
      <c r="BR17" s="12">
        <f t="shared" si="22"/>
        <v>0.59438845580415678</v>
      </c>
      <c r="BS17" s="26">
        <v>22092367.829999998</v>
      </c>
      <c r="BT17" s="26">
        <v>12486306.720000001</v>
      </c>
      <c r="BU17" s="12">
        <f t="shared" si="23"/>
        <v>0.56518643977330529</v>
      </c>
      <c r="BV17" s="26">
        <v>457557423</v>
      </c>
      <c r="BW17" s="26">
        <v>198879087.44999999</v>
      </c>
      <c r="BX17" s="25">
        <f t="shared" si="24"/>
        <v>0.43465383239996086</v>
      </c>
      <c r="BY17" s="26">
        <v>1423976664.1900001</v>
      </c>
      <c r="BZ17" s="26">
        <v>957717855.70000005</v>
      </c>
      <c r="CA17" s="12">
        <f t="shared" si="25"/>
        <v>0.67256569562168933</v>
      </c>
      <c r="CB17" s="3">
        <f t="shared" si="28"/>
        <v>3659427006.3000016</v>
      </c>
      <c r="CC17" s="3">
        <f t="shared" si="28"/>
        <v>2136182054.6100001</v>
      </c>
      <c r="CD17" s="19">
        <f t="shared" si="26"/>
        <v>0.5837476880758623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2026320</v>
      </c>
      <c r="I18" s="26">
        <v>1076440.48</v>
      </c>
      <c r="J18" s="25">
        <f t="shared" si="2"/>
        <v>0.53122926290023298</v>
      </c>
      <c r="K18" s="26">
        <v>1301800</v>
      </c>
      <c r="L18" s="26">
        <v>45600</v>
      </c>
      <c r="M18" s="25">
        <f t="shared" si="3"/>
        <v>3.5028422184667382E-2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80000</v>
      </c>
      <c r="AA18" s="26">
        <v>50000</v>
      </c>
      <c r="AB18" s="25">
        <f t="shared" si="8"/>
        <v>0.625</v>
      </c>
      <c r="AC18" s="24">
        <v>1550000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1370000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0</v>
      </c>
      <c r="AV18" s="24">
        <v>0</v>
      </c>
      <c r="AW18" s="12">
        <f t="shared" si="15"/>
        <v>0</v>
      </c>
      <c r="AX18" s="24">
        <v>1500000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412747.19</v>
      </c>
      <c r="BE18" s="24">
        <v>16990</v>
      </c>
      <c r="BF18" s="12">
        <f t="shared" si="18"/>
        <v>4.1163211795578789E-2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20000</v>
      </c>
      <c r="BN18" s="26">
        <v>20000</v>
      </c>
      <c r="BO18" s="12">
        <f t="shared" si="21"/>
        <v>1</v>
      </c>
      <c r="BP18" s="26">
        <v>2593379</v>
      </c>
      <c r="BQ18" s="26">
        <v>1447047.43</v>
      </c>
      <c r="BR18" s="12">
        <f t="shared" si="22"/>
        <v>0.55797761530420353</v>
      </c>
      <c r="BS18" s="26">
        <v>3205051.82</v>
      </c>
      <c r="BT18" s="26">
        <v>122400.56</v>
      </c>
      <c r="BU18" s="12">
        <f t="shared" si="23"/>
        <v>3.8189884867446545E-2</v>
      </c>
      <c r="BV18" s="26">
        <v>850000</v>
      </c>
      <c r="BW18" s="26">
        <v>401848</v>
      </c>
      <c r="BX18" s="25">
        <f t="shared" si="24"/>
        <v>0.47276235294117647</v>
      </c>
      <c r="BY18" s="26">
        <v>4478200</v>
      </c>
      <c r="BZ18" s="26">
        <v>1578018.83</v>
      </c>
      <c r="CA18" s="12">
        <f t="shared" si="25"/>
        <v>0.35237792639899962</v>
      </c>
      <c r="CB18" s="3">
        <f t="shared" si="28"/>
        <v>19987498.009999998</v>
      </c>
      <c r="CC18" s="3">
        <f t="shared" si="28"/>
        <v>4758345.3000000007</v>
      </c>
      <c r="CD18" s="19">
        <f t="shared" si="26"/>
        <v>0.23806607998756726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268923021.14999998</v>
      </c>
      <c r="C19" s="26">
        <v>158828725.81999999</v>
      </c>
      <c r="D19" s="25">
        <f t="shared" si="0"/>
        <v>0.59061037296397345</v>
      </c>
      <c r="E19" s="26">
        <v>74027394</v>
      </c>
      <c r="F19" s="26">
        <v>44484296.149999999</v>
      </c>
      <c r="G19" s="25">
        <f t="shared" si="1"/>
        <v>0.60091668430203016</v>
      </c>
      <c r="H19" s="26">
        <v>728836392.96000004</v>
      </c>
      <c r="I19" s="26">
        <v>367458866.56999999</v>
      </c>
      <c r="J19" s="25">
        <f t="shared" si="2"/>
        <v>0.50417195150979088</v>
      </c>
      <c r="K19" s="26">
        <v>661377114.33000004</v>
      </c>
      <c r="L19" s="26">
        <v>343189367.73000002</v>
      </c>
      <c r="M19" s="25">
        <f t="shared" si="3"/>
        <v>0.51890118405089325</v>
      </c>
      <c r="N19" s="26">
        <v>174819235.56</v>
      </c>
      <c r="O19" s="26">
        <v>99824313.349999994</v>
      </c>
      <c r="P19" s="25">
        <f t="shared" si="4"/>
        <v>0.57101447120639726</v>
      </c>
      <c r="Q19" s="26">
        <v>151452497.74000001</v>
      </c>
      <c r="R19" s="26">
        <v>82072457.950000003</v>
      </c>
      <c r="S19" s="25">
        <f t="shared" si="5"/>
        <v>0.54190230715702425</v>
      </c>
      <c r="T19" s="24">
        <v>517716608.86000001</v>
      </c>
      <c r="U19" s="24">
        <v>295294930.82999998</v>
      </c>
      <c r="V19" s="25">
        <f t="shared" si="6"/>
        <v>0.57037948131552618</v>
      </c>
      <c r="W19" s="24">
        <v>92282237.849999994</v>
      </c>
      <c r="X19" s="24">
        <v>53566105.469999999</v>
      </c>
      <c r="Y19" s="25">
        <f t="shared" si="7"/>
        <v>0.58045954148911005</v>
      </c>
      <c r="Z19" s="26">
        <v>468149644.69999999</v>
      </c>
      <c r="AA19" s="26">
        <v>272018056.27999997</v>
      </c>
      <c r="AB19" s="25">
        <f t="shared" si="8"/>
        <v>0.58104937034463577</v>
      </c>
      <c r="AC19" s="24">
        <v>413297884.73000002</v>
      </c>
      <c r="AD19" s="24">
        <v>221990590.69999999</v>
      </c>
      <c r="AE19" s="25">
        <f t="shared" si="9"/>
        <v>0.53712007465274691</v>
      </c>
      <c r="AF19" s="24">
        <v>121402277.09</v>
      </c>
      <c r="AG19" s="24">
        <v>62728252.670000002</v>
      </c>
      <c r="AH19" s="25">
        <f t="shared" si="10"/>
        <v>0.51669749673226661</v>
      </c>
      <c r="AI19" s="26">
        <v>496954083.64999998</v>
      </c>
      <c r="AJ19" s="26">
        <v>290320908.93000001</v>
      </c>
      <c r="AK19" s="11">
        <f t="shared" si="11"/>
        <v>0.58420067060857528</v>
      </c>
      <c r="AL19" s="24">
        <v>721292533.47000003</v>
      </c>
      <c r="AM19" s="24">
        <v>416179225.50999999</v>
      </c>
      <c r="AN19" s="12">
        <f t="shared" si="12"/>
        <v>0.57699089647835611</v>
      </c>
      <c r="AO19" s="24">
        <v>244268277.05000001</v>
      </c>
      <c r="AP19" s="24">
        <v>116737131.26000001</v>
      </c>
      <c r="AQ19" s="12">
        <f t="shared" si="13"/>
        <v>0.4779054106813253</v>
      </c>
      <c r="AR19" s="24">
        <v>142102489.59999999</v>
      </c>
      <c r="AS19" s="24">
        <v>80361833.349999994</v>
      </c>
      <c r="AT19" s="12">
        <f t="shared" si="14"/>
        <v>0.56552023526264805</v>
      </c>
      <c r="AU19" s="24">
        <v>138032310</v>
      </c>
      <c r="AV19" s="24">
        <v>68914894.790000007</v>
      </c>
      <c r="AW19" s="12">
        <f t="shared" si="15"/>
        <v>0.49926640211990952</v>
      </c>
      <c r="AX19" s="24">
        <v>175450733.46000001</v>
      </c>
      <c r="AY19" s="24">
        <v>92035873.540000007</v>
      </c>
      <c r="AZ19" s="12">
        <f t="shared" si="16"/>
        <v>0.52456818917193482</v>
      </c>
      <c r="BA19" s="24">
        <v>88560556.799999997</v>
      </c>
      <c r="BB19" s="24">
        <v>51232584.75</v>
      </c>
      <c r="BC19" s="12">
        <f t="shared" si="17"/>
        <v>0.57850341733623789</v>
      </c>
      <c r="BD19" s="24">
        <v>284177754.63999999</v>
      </c>
      <c r="BE19" s="24">
        <v>163265389.34999999</v>
      </c>
      <c r="BF19" s="12">
        <f t="shared" si="18"/>
        <v>0.57451854230049315</v>
      </c>
      <c r="BG19" s="24">
        <v>183285421.56</v>
      </c>
      <c r="BH19" s="24">
        <v>97232761.590000004</v>
      </c>
      <c r="BI19" s="12">
        <f t="shared" si="19"/>
        <v>0.53049915679283888</v>
      </c>
      <c r="BJ19" s="26">
        <v>79313113.299999997</v>
      </c>
      <c r="BK19" s="26">
        <v>45254043.700000003</v>
      </c>
      <c r="BL19" s="12">
        <f t="shared" si="20"/>
        <v>0.57057454709699318</v>
      </c>
      <c r="BM19" s="26">
        <v>249007835.06999999</v>
      </c>
      <c r="BN19" s="26">
        <v>140359280.80000001</v>
      </c>
      <c r="BO19" s="12">
        <f t="shared" si="21"/>
        <v>0.56367415411062394</v>
      </c>
      <c r="BP19" s="26">
        <v>145206182.27000001</v>
      </c>
      <c r="BQ19" s="26">
        <v>81890833.599999994</v>
      </c>
      <c r="BR19" s="12">
        <f t="shared" si="22"/>
        <v>0.56396244512323945</v>
      </c>
      <c r="BS19" s="26">
        <v>165216589.55000001</v>
      </c>
      <c r="BT19" s="26">
        <v>92785697.930000007</v>
      </c>
      <c r="BU19" s="12">
        <f t="shared" si="23"/>
        <v>0.56160037065720925</v>
      </c>
      <c r="BV19" s="26">
        <v>1517449835</v>
      </c>
      <c r="BW19" s="26">
        <v>792750649.44000006</v>
      </c>
      <c r="BX19" s="25">
        <f t="shared" si="24"/>
        <v>0.52242296987695813</v>
      </c>
      <c r="BY19" s="26">
        <v>3753455620.8600001</v>
      </c>
      <c r="BZ19" s="26">
        <v>2057498393.05</v>
      </c>
      <c r="CA19" s="12">
        <f t="shared" si="25"/>
        <v>0.54816110829054676</v>
      </c>
      <c r="CB19" s="3">
        <f t="shared" si="28"/>
        <v>12056057645.250002</v>
      </c>
      <c r="CC19" s="3">
        <f>BZ19+BW19+BT19+BQ19+BN19+BK19+BH19+BE19+BB19+AY19+AV19+AS19+AP19+AM19+AJ19+AG19+AD19+AA19+X19+U19+R19+O19+L19+I19+F19+C19</f>
        <v>6588275465.1099987</v>
      </c>
      <c r="CD19" s="19">
        <f t="shared" si="26"/>
        <v>0.54647013633894914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36620745</v>
      </c>
      <c r="C20" s="26">
        <v>18485927.239999998</v>
      </c>
      <c r="D20" s="25">
        <f t="shared" si="0"/>
        <v>0.50479386041982488</v>
      </c>
      <c r="E20" s="26">
        <v>13869942</v>
      </c>
      <c r="F20" s="26">
        <v>7023973.4699999997</v>
      </c>
      <c r="G20" s="25">
        <f t="shared" si="1"/>
        <v>0.5064169316641699</v>
      </c>
      <c r="H20" s="26">
        <v>99368220.719999999</v>
      </c>
      <c r="I20" s="26">
        <v>49798857.890000001</v>
      </c>
      <c r="J20" s="25">
        <f t="shared" si="2"/>
        <v>0.50115477090329852</v>
      </c>
      <c r="K20" s="26">
        <v>75647782.120000005</v>
      </c>
      <c r="L20" s="26">
        <v>39516150.039999999</v>
      </c>
      <c r="M20" s="25">
        <f t="shared" si="3"/>
        <v>0.522370239187126</v>
      </c>
      <c r="N20" s="26">
        <v>26530131.23</v>
      </c>
      <c r="O20" s="26">
        <v>13439373.09</v>
      </c>
      <c r="P20" s="25">
        <f t="shared" si="4"/>
        <v>0.50657017010164251</v>
      </c>
      <c r="Q20" s="26">
        <v>24575138</v>
      </c>
      <c r="R20" s="26">
        <v>12940964.550000001</v>
      </c>
      <c r="S20" s="25">
        <f t="shared" si="5"/>
        <v>0.52658766555044378</v>
      </c>
      <c r="T20" s="24">
        <v>81616062.420000002</v>
      </c>
      <c r="U20" s="24">
        <v>45313385.799999997</v>
      </c>
      <c r="V20" s="25">
        <f t="shared" si="6"/>
        <v>0.55520181268749813</v>
      </c>
      <c r="W20" s="24">
        <v>11502831</v>
      </c>
      <c r="X20" s="24">
        <v>6141073.1200000001</v>
      </c>
      <c r="Y20" s="25">
        <f t="shared" si="7"/>
        <v>0.53387493217973903</v>
      </c>
      <c r="Z20" s="26">
        <v>54410566</v>
      </c>
      <c r="AA20" s="26">
        <v>33232688.199999999</v>
      </c>
      <c r="AB20" s="25">
        <f t="shared" si="8"/>
        <v>0.61077637383886063</v>
      </c>
      <c r="AC20" s="24">
        <v>50727160</v>
      </c>
      <c r="AD20" s="24">
        <v>26011243.550000001</v>
      </c>
      <c r="AE20" s="25">
        <f t="shared" si="9"/>
        <v>0.5127675893939263</v>
      </c>
      <c r="AF20" s="24">
        <v>15954292</v>
      </c>
      <c r="AG20" s="24">
        <v>8896731.6999999993</v>
      </c>
      <c r="AH20" s="25">
        <f t="shared" si="10"/>
        <v>0.55763876579418248</v>
      </c>
      <c r="AI20" s="26">
        <v>54803606</v>
      </c>
      <c r="AJ20" s="26">
        <v>26951194.780000001</v>
      </c>
      <c r="AK20" s="11">
        <f t="shared" si="11"/>
        <v>0.49177776330995449</v>
      </c>
      <c r="AL20" s="24">
        <v>102750758.62</v>
      </c>
      <c r="AM20" s="24">
        <v>53496597.719999999</v>
      </c>
      <c r="AN20" s="12">
        <f t="shared" si="12"/>
        <v>0.52064430899089353</v>
      </c>
      <c r="AO20" s="24">
        <v>35694462.75</v>
      </c>
      <c r="AP20" s="24">
        <v>15428046.109999999</v>
      </c>
      <c r="AQ20" s="12">
        <f t="shared" si="13"/>
        <v>0.4322251946487134</v>
      </c>
      <c r="AR20" s="24">
        <v>20601297.510000002</v>
      </c>
      <c r="AS20" s="24">
        <v>10707934.220000001</v>
      </c>
      <c r="AT20" s="12">
        <f t="shared" si="14"/>
        <v>0.51976989385267125</v>
      </c>
      <c r="AU20" s="24">
        <v>31619500</v>
      </c>
      <c r="AV20" s="24">
        <v>14598381.52</v>
      </c>
      <c r="AW20" s="12">
        <f t="shared" si="15"/>
        <v>0.46168919559132809</v>
      </c>
      <c r="AX20" s="24">
        <v>24067952</v>
      </c>
      <c r="AY20" s="24">
        <v>13609277.210000001</v>
      </c>
      <c r="AZ20" s="12">
        <f t="shared" si="16"/>
        <v>0.56545223332670769</v>
      </c>
      <c r="BA20" s="24">
        <v>22267739</v>
      </c>
      <c r="BB20" s="24">
        <v>9890161.4000000004</v>
      </c>
      <c r="BC20" s="12">
        <f t="shared" si="17"/>
        <v>0.44414753558949116</v>
      </c>
      <c r="BD20" s="24">
        <v>60697508.229999997</v>
      </c>
      <c r="BE20" s="24">
        <v>27734862.75</v>
      </c>
      <c r="BF20" s="12">
        <f t="shared" si="18"/>
        <v>0.45693577148018621</v>
      </c>
      <c r="BG20" s="24">
        <v>36403345</v>
      </c>
      <c r="BH20" s="24">
        <v>23133232.27</v>
      </c>
      <c r="BI20" s="12">
        <f t="shared" si="19"/>
        <v>0.63546996216968521</v>
      </c>
      <c r="BJ20" s="26">
        <v>15446752</v>
      </c>
      <c r="BK20" s="26">
        <v>8733254.6899999995</v>
      </c>
      <c r="BL20" s="12">
        <f t="shared" si="20"/>
        <v>0.56537806070816699</v>
      </c>
      <c r="BM20" s="26">
        <v>29508832.530000001</v>
      </c>
      <c r="BN20" s="26">
        <v>13241892.300000001</v>
      </c>
      <c r="BO20" s="12">
        <f t="shared" si="21"/>
        <v>0.44874334782772918</v>
      </c>
      <c r="BP20" s="26">
        <v>13019373</v>
      </c>
      <c r="BQ20" s="26">
        <v>6656050.6399999997</v>
      </c>
      <c r="BR20" s="12">
        <f t="shared" si="22"/>
        <v>0.51124202678577535</v>
      </c>
      <c r="BS20" s="26">
        <v>24876503</v>
      </c>
      <c r="BT20" s="26">
        <v>15320854.289999999</v>
      </c>
      <c r="BU20" s="12">
        <f t="shared" si="23"/>
        <v>0.61587652774186141</v>
      </c>
      <c r="BV20" s="26">
        <v>172221000</v>
      </c>
      <c r="BW20" s="26">
        <v>92559070.200000003</v>
      </c>
      <c r="BX20" s="25">
        <f t="shared" si="24"/>
        <v>0.53744357656731756</v>
      </c>
      <c r="BY20" s="26">
        <v>219492609</v>
      </c>
      <c r="BZ20" s="26">
        <v>109750721.17</v>
      </c>
      <c r="CA20" s="12">
        <f t="shared" si="25"/>
        <v>0.50002012218097058</v>
      </c>
      <c r="CB20" s="3">
        <f t="shared" si="28"/>
        <v>1354294109.1299999</v>
      </c>
      <c r="CC20" s="3">
        <f t="shared" si="28"/>
        <v>702611899.91999996</v>
      </c>
      <c r="CD20" s="19">
        <f t="shared" si="26"/>
        <v>0.51880303929798433</v>
      </c>
      <c r="CF20" s="27"/>
      <c r="CG20" s="27"/>
      <c r="CH20" s="23"/>
      <c r="CI20" s="23"/>
    </row>
    <row r="21" spans="1:87" ht="15.75" x14ac:dyDescent="0.2">
      <c r="A21" s="14" t="s">
        <v>58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1737298</v>
      </c>
      <c r="I21" s="26">
        <v>549271.87</v>
      </c>
      <c r="J21" s="25">
        <f t="shared" si="2"/>
        <v>0.31616445192477055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1737298</v>
      </c>
      <c r="CC21" s="3">
        <f t="shared" si="28"/>
        <v>549271.87</v>
      </c>
      <c r="CD21" s="19">
        <f t="shared" si="26"/>
        <v>0.31616445192477055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168316576</v>
      </c>
      <c r="C22" s="26">
        <v>92501573.870000005</v>
      </c>
      <c r="D22" s="25">
        <f t="shared" si="0"/>
        <v>0.54956900899647576</v>
      </c>
      <c r="E22" s="26">
        <v>43319060</v>
      </c>
      <c r="F22" s="26">
        <v>24419938.23</v>
      </c>
      <c r="G22" s="25">
        <f t="shared" si="1"/>
        <v>0.56372271766746551</v>
      </c>
      <c r="H22" s="26">
        <v>401623299.13</v>
      </c>
      <c r="I22" s="26">
        <v>199626869.72999999</v>
      </c>
      <c r="J22" s="25">
        <f t="shared" si="2"/>
        <v>0.49705002215367861</v>
      </c>
      <c r="K22" s="26">
        <v>302403122</v>
      </c>
      <c r="L22" s="26">
        <v>186037671.78999999</v>
      </c>
      <c r="M22" s="25">
        <f t="shared" si="3"/>
        <v>0.61519758975901051</v>
      </c>
      <c r="N22" s="26">
        <v>130034062.59</v>
      </c>
      <c r="O22" s="26">
        <v>66703243.969999999</v>
      </c>
      <c r="P22" s="25">
        <f t="shared" si="4"/>
        <v>0.51296746899554047</v>
      </c>
      <c r="Q22" s="26">
        <v>123213901.12</v>
      </c>
      <c r="R22" s="26">
        <v>72772859.180000007</v>
      </c>
      <c r="S22" s="25">
        <f t="shared" si="5"/>
        <v>0.59062214992385764</v>
      </c>
      <c r="T22" s="24">
        <v>269323793.18000001</v>
      </c>
      <c r="U22" s="24">
        <v>186375412.93000001</v>
      </c>
      <c r="V22" s="25">
        <f t="shared" si="6"/>
        <v>0.69201243131696788</v>
      </c>
      <c r="W22" s="24">
        <v>55634828</v>
      </c>
      <c r="X22" s="24">
        <v>34574503.460000001</v>
      </c>
      <c r="Y22" s="25">
        <f t="shared" si="7"/>
        <v>0.62145430664403245</v>
      </c>
      <c r="Z22" s="26">
        <v>237257516</v>
      </c>
      <c r="AA22" s="26">
        <v>148882926.84999999</v>
      </c>
      <c r="AB22" s="25">
        <f t="shared" si="8"/>
        <v>0.62751616623180018</v>
      </c>
      <c r="AC22" s="24">
        <v>319446610</v>
      </c>
      <c r="AD22" s="24">
        <v>181707799.41999999</v>
      </c>
      <c r="AE22" s="25">
        <f t="shared" si="9"/>
        <v>0.56882055946688548</v>
      </c>
      <c r="AF22" s="24">
        <v>87561031</v>
      </c>
      <c r="AG22" s="24">
        <v>55337330.710000001</v>
      </c>
      <c r="AH22" s="25">
        <f t="shared" si="10"/>
        <v>0.63198582837609574</v>
      </c>
      <c r="AI22" s="26">
        <v>541484709</v>
      </c>
      <c r="AJ22" s="26">
        <v>309372734.66000003</v>
      </c>
      <c r="AK22" s="11">
        <f t="shared" si="11"/>
        <v>0.57134159010942642</v>
      </c>
      <c r="AL22" s="24">
        <v>354523625.38</v>
      </c>
      <c r="AM22" s="24">
        <v>239029516.21000001</v>
      </c>
      <c r="AN22" s="12">
        <f t="shared" si="12"/>
        <v>0.67422732675091435</v>
      </c>
      <c r="AO22" s="24">
        <v>67453471</v>
      </c>
      <c r="AP22" s="24">
        <v>40729010.799999997</v>
      </c>
      <c r="AQ22" s="12">
        <f t="shared" si="13"/>
        <v>0.60380896929677641</v>
      </c>
      <c r="AR22" s="24">
        <v>76378948</v>
      </c>
      <c r="AS22" s="24">
        <v>41331210.689999998</v>
      </c>
      <c r="AT22" s="12">
        <f t="shared" si="14"/>
        <v>0.54113354232111177</v>
      </c>
      <c r="AU22" s="24">
        <v>69573777.090000004</v>
      </c>
      <c r="AV22" s="24">
        <v>40345598.950000003</v>
      </c>
      <c r="AW22" s="12">
        <f t="shared" si="15"/>
        <v>0.57989663113746581</v>
      </c>
      <c r="AX22" s="24">
        <v>92869023</v>
      </c>
      <c r="AY22" s="24">
        <v>53672468.119999997</v>
      </c>
      <c r="AZ22" s="12">
        <f t="shared" si="16"/>
        <v>0.57793725384620442</v>
      </c>
      <c r="BA22" s="24">
        <v>62445791.229999997</v>
      </c>
      <c r="BB22" s="24">
        <v>32931720.210000001</v>
      </c>
      <c r="BC22" s="12">
        <f t="shared" si="17"/>
        <v>0.52736492822560399</v>
      </c>
      <c r="BD22" s="24">
        <v>157766761</v>
      </c>
      <c r="BE22" s="24">
        <v>97115941.260000005</v>
      </c>
      <c r="BF22" s="12">
        <f t="shared" si="18"/>
        <v>0.61556655308401753</v>
      </c>
      <c r="BG22" s="24">
        <v>94531405</v>
      </c>
      <c r="BH22" s="24">
        <v>58285180.259999998</v>
      </c>
      <c r="BI22" s="12">
        <f t="shared" si="19"/>
        <v>0.6165694909538264</v>
      </c>
      <c r="BJ22" s="26">
        <v>97711607</v>
      </c>
      <c r="BK22" s="26">
        <v>56877050.539999999</v>
      </c>
      <c r="BL22" s="12">
        <f t="shared" si="20"/>
        <v>0.58209103591961187</v>
      </c>
      <c r="BM22" s="26">
        <v>105195237</v>
      </c>
      <c r="BN22" s="26">
        <v>61209467.420000002</v>
      </c>
      <c r="BO22" s="12">
        <f t="shared" si="21"/>
        <v>0.58186538825897605</v>
      </c>
      <c r="BP22" s="26">
        <v>126841474</v>
      </c>
      <c r="BQ22" s="26">
        <v>74878692.799999997</v>
      </c>
      <c r="BR22" s="12">
        <f t="shared" si="22"/>
        <v>0.5903328811836418</v>
      </c>
      <c r="BS22" s="26">
        <v>68662055.629999995</v>
      </c>
      <c r="BT22" s="26">
        <v>37101186.460000001</v>
      </c>
      <c r="BU22" s="12">
        <f t="shared" si="23"/>
        <v>0.54034482538547335</v>
      </c>
      <c r="BV22" s="26">
        <v>695444760.69000006</v>
      </c>
      <c r="BW22" s="26">
        <v>399244063.29000002</v>
      </c>
      <c r="BX22" s="25">
        <f t="shared" si="24"/>
        <v>0.57408450801165245</v>
      </c>
      <c r="BY22" s="26">
        <v>2022839414.73</v>
      </c>
      <c r="BZ22" s="26">
        <v>1225630210.96</v>
      </c>
      <c r="CA22" s="12">
        <f t="shared" si="25"/>
        <v>0.60589595102564875</v>
      </c>
      <c r="CB22" s="3">
        <f t="shared" si="28"/>
        <v>6771855858.7700005</v>
      </c>
      <c r="CC22" s="3">
        <f t="shared" si="28"/>
        <v>4016694182.7699995</v>
      </c>
      <c r="CD22" s="19">
        <f t="shared" si="26"/>
        <v>0.59314525686014352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842010</v>
      </c>
      <c r="C23" s="26">
        <v>199195</v>
      </c>
      <c r="D23" s="25">
        <f t="shared" si="0"/>
        <v>0.23657082457452999</v>
      </c>
      <c r="E23" s="26">
        <v>7058857</v>
      </c>
      <c r="F23" s="26">
        <v>3374911.92</v>
      </c>
      <c r="G23" s="25">
        <f t="shared" si="1"/>
        <v>0.47811025496054105</v>
      </c>
      <c r="H23" s="26">
        <v>35823245.520000003</v>
      </c>
      <c r="I23" s="26">
        <v>12951477.189999999</v>
      </c>
      <c r="J23" s="25">
        <f t="shared" si="2"/>
        <v>0.36153835315589233</v>
      </c>
      <c r="K23" s="26">
        <v>10765237</v>
      </c>
      <c r="L23" s="26">
        <v>6268396.4500000002</v>
      </c>
      <c r="M23" s="25">
        <f t="shared" si="3"/>
        <v>0.58228132367174079</v>
      </c>
      <c r="N23" s="26">
        <v>6100680</v>
      </c>
      <c r="O23" s="26">
        <v>893198.93</v>
      </c>
      <c r="P23" s="25">
        <f t="shared" si="4"/>
        <v>0.14640973301336901</v>
      </c>
      <c r="Q23" s="26">
        <v>750000</v>
      </c>
      <c r="R23" s="26">
        <v>170611.71</v>
      </c>
      <c r="S23" s="25">
        <f t="shared" si="5"/>
        <v>0.22748227999999998</v>
      </c>
      <c r="T23" s="24">
        <v>14661964.800000001</v>
      </c>
      <c r="U23" s="24">
        <v>8193099.5999999996</v>
      </c>
      <c r="V23" s="25">
        <f t="shared" si="6"/>
        <v>0.55879956825431742</v>
      </c>
      <c r="W23" s="24">
        <v>5638490</v>
      </c>
      <c r="X23" s="24">
        <v>3196894.23</v>
      </c>
      <c r="Y23" s="25">
        <f t="shared" si="7"/>
        <v>0.56697701512284315</v>
      </c>
      <c r="Z23" s="26">
        <v>604360</v>
      </c>
      <c r="AA23" s="26">
        <v>499139.62</v>
      </c>
      <c r="AB23" s="25">
        <f t="shared" si="8"/>
        <v>0.8258978423456218</v>
      </c>
      <c r="AC23" s="24">
        <v>2701000</v>
      </c>
      <c r="AD23" s="24">
        <v>742263.05</v>
      </c>
      <c r="AE23" s="25">
        <f t="shared" si="9"/>
        <v>0.27481045908922624</v>
      </c>
      <c r="AF23" s="24">
        <v>6770300</v>
      </c>
      <c r="AG23" s="24">
        <v>3312246.52</v>
      </c>
      <c r="AH23" s="25">
        <f t="shared" si="10"/>
        <v>0.48923186860257301</v>
      </c>
      <c r="AI23" s="26">
        <v>15930885</v>
      </c>
      <c r="AJ23" s="26">
        <v>8350344.0999999996</v>
      </c>
      <c r="AK23" s="11">
        <f t="shared" si="11"/>
        <v>0.52416071674611919</v>
      </c>
      <c r="AL23" s="24">
        <v>25236323.300000001</v>
      </c>
      <c r="AM23" s="24">
        <v>10949467.029999999</v>
      </c>
      <c r="AN23" s="12">
        <f t="shared" si="12"/>
        <v>0.43387726888092287</v>
      </c>
      <c r="AO23" s="24">
        <v>3067249.29</v>
      </c>
      <c r="AP23" s="24">
        <v>969731.49</v>
      </c>
      <c r="AQ23" s="12">
        <f t="shared" si="13"/>
        <v>0.31615672490709096</v>
      </c>
      <c r="AR23" s="24">
        <v>6092820</v>
      </c>
      <c r="AS23" s="24">
        <v>3309759.31</v>
      </c>
      <c r="AT23" s="12">
        <f t="shared" si="14"/>
        <v>0.54322289350415731</v>
      </c>
      <c r="AU23" s="24">
        <v>2816784.65</v>
      </c>
      <c r="AV23" s="24">
        <v>744875.27</v>
      </c>
      <c r="AW23" s="12">
        <f t="shared" si="15"/>
        <v>0.26444168175937766</v>
      </c>
      <c r="AX23" s="24">
        <v>11851590</v>
      </c>
      <c r="AY23" s="24">
        <v>6122409</v>
      </c>
      <c r="AZ23" s="12">
        <f t="shared" si="16"/>
        <v>0.51658967277808299</v>
      </c>
      <c r="BA23" s="24">
        <v>500000</v>
      </c>
      <c r="BB23" s="24">
        <v>266400</v>
      </c>
      <c r="BC23" s="12">
        <f t="shared" si="17"/>
        <v>0.53280000000000005</v>
      </c>
      <c r="BD23" s="24">
        <v>3763140</v>
      </c>
      <c r="BE23" s="24">
        <v>1668237.3</v>
      </c>
      <c r="BF23" s="12">
        <f t="shared" si="18"/>
        <v>0.44330992203319569</v>
      </c>
      <c r="BG23" s="24">
        <v>15867662</v>
      </c>
      <c r="BH23" s="24">
        <v>8305173.6500000004</v>
      </c>
      <c r="BI23" s="12">
        <f t="shared" si="19"/>
        <v>0.52340248046624638</v>
      </c>
      <c r="BJ23" s="26">
        <v>655100</v>
      </c>
      <c r="BK23" s="26">
        <v>306521.59999999998</v>
      </c>
      <c r="BL23" s="12">
        <f t="shared" si="20"/>
        <v>0.4679004732101969</v>
      </c>
      <c r="BM23" s="26">
        <v>1350000</v>
      </c>
      <c r="BN23" s="26">
        <v>654188</v>
      </c>
      <c r="BO23" s="12">
        <f t="shared" si="21"/>
        <v>0.48458370370370368</v>
      </c>
      <c r="BP23" s="26">
        <v>3052476</v>
      </c>
      <c r="BQ23" s="26">
        <v>432284.05</v>
      </c>
      <c r="BR23" s="12">
        <f t="shared" si="22"/>
        <v>0.14161750985101931</v>
      </c>
      <c r="BS23" s="26">
        <v>2037900.83</v>
      </c>
      <c r="BT23" s="26">
        <v>259360</v>
      </c>
      <c r="BU23" s="12">
        <f t="shared" si="23"/>
        <v>0.12726821451856418</v>
      </c>
      <c r="BV23" s="26">
        <v>32500000</v>
      </c>
      <c r="BW23" s="26">
        <v>18407131.57</v>
      </c>
      <c r="BX23" s="25">
        <f t="shared" si="24"/>
        <v>0.56637327907692303</v>
      </c>
      <c r="BY23" s="26">
        <v>92820316.799999997</v>
      </c>
      <c r="BZ23" s="26">
        <v>63501979.359999999</v>
      </c>
      <c r="CA23" s="12">
        <f t="shared" si="25"/>
        <v>0.68413879147630752</v>
      </c>
      <c r="CB23" s="3">
        <f t="shared" si="28"/>
        <v>309258392.19</v>
      </c>
      <c r="CC23" s="3">
        <f>C23+F23+I23+L23+O23+R23+U23+X23+AA23+AD23+AG23+AJ23+AM23+AP23+AS23+AV23+AY23+BB23+BE23+BH23+BK23+BN23+BQ23+BT23+BW23+BZ23</f>
        <v>164049295.94999999</v>
      </c>
      <c r="CD23" s="19">
        <f t="shared" si="26"/>
        <v>0.53046028852537175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520000</v>
      </c>
      <c r="D24" s="25">
        <f t="shared" si="0"/>
        <v>0.52</v>
      </c>
      <c r="E24" s="26">
        <v>1100000</v>
      </c>
      <c r="F24" s="26">
        <v>669203</v>
      </c>
      <c r="G24" s="25">
        <f t="shared" si="1"/>
        <v>0.60836636363636365</v>
      </c>
      <c r="H24" s="26">
        <v>12713427</v>
      </c>
      <c r="I24" s="26">
        <v>7417195.04</v>
      </c>
      <c r="J24" s="25">
        <f t="shared" si="2"/>
        <v>0.58341429419463375</v>
      </c>
      <c r="K24" s="26">
        <v>1367400</v>
      </c>
      <c r="L24" s="26">
        <v>534632.5</v>
      </c>
      <c r="M24" s="25">
        <f t="shared" si="3"/>
        <v>0.39098471551850228</v>
      </c>
      <c r="N24" s="26">
        <v>1050000</v>
      </c>
      <c r="O24" s="26">
        <v>612500</v>
      </c>
      <c r="P24" s="25">
        <f t="shared" si="4"/>
        <v>0.58333333333333337</v>
      </c>
      <c r="Q24" s="26">
        <v>850000</v>
      </c>
      <c r="R24" s="26">
        <v>425000</v>
      </c>
      <c r="S24" s="25">
        <f t="shared" si="5"/>
        <v>0.5</v>
      </c>
      <c r="T24" s="24">
        <v>8367647</v>
      </c>
      <c r="U24" s="24">
        <v>4641827.1500000004</v>
      </c>
      <c r="V24" s="25">
        <f t="shared" si="6"/>
        <v>0.55473505873275963</v>
      </c>
      <c r="W24" s="24">
        <v>2500000</v>
      </c>
      <c r="X24" s="24">
        <v>1269029</v>
      </c>
      <c r="Y24" s="25">
        <f t="shared" si="7"/>
        <v>0.50761160000000005</v>
      </c>
      <c r="Z24" s="26">
        <v>3400000</v>
      </c>
      <c r="AA24" s="26">
        <v>2596000</v>
      </c>
      <c r="AB24" s="25">
        <f t="shared" si="8"/>
        <v>0.7635294117647059</v>
      </c>
      <c r="AC24" s="24">
        <v>2750000</v>
      </c>
      <c r="AD24" s="24">
        <v>1735000</v>
      </c>
      <c r="AE24" s="25">
        <f t="shared" si="9"/>
        <v>0.63090909090909086</v>
      </c>
      <c r="AF24" s="24">
        <v>1500000</v>
      </c>
      <c r="AG24" s="24">
        <v>795500</v>
      </c>
      <c r="AH24" s="25">
        <f t="shared" si="10"/>
        <v>0.53033333333333332</v>
      </c>
      <c r="AI24" s="26">
        <v>2300000</v>
      </c>
      <c r="AJ24" s="26">
        <v>1330000</v>
      </c>
      <c r="AK24" s="11">
        <f t="shared" si="11"/>
        <v>0.57826086956521738</v>
      </c>
      <c r="AL24" s="24">
        <v>8600000</v>
      </c>
      <c r="AM24" s="24">
        <v>5157170.53</v>
      </c>
      <c r="AN24" s="12">
        <f t="shared" si="12"/>
        <v>0.59967099186046513</v>
      </c>
      <c r="AO24" s="24">
        <v>2412072</v>
      </c>
      <c r="AP24" s="24">
        <v>1047690</v>
      </c>
      <c r="AQ24" s="12">
        <f t="shared" si="13"/>
        <v>0.43435270588937641</v>
      </c>
      <c r="AR24" s="24">
        <v>2000000</v>
      </c>
      <c r="AS24" s="24">
        <v>1020000</v>
      </c>
      <c r="AT24" s="12">
        <f t="shared" si="14"/>
        <v>0.51</v>
      </c>
      <c r="AU24" s="24">
        <v>1700000</v>
      </c>
      <c r="AV24" s="24">
        <v>970582.96</v>
      </c>
      <c r="AW24" s="12">
        <f t="shared" si="15"/>
        <v>0.57093115294117647</v>
      </c>
      <c r="AX24" s="24">
        <v>1700000</v>
      </c>
      <c r="AY24" s="24">
        <v>1110000</v>
      </c>
      <c r="AZ24" s="12">
        <f t="shared" si="16"/>
        <v>0.65294117647058825</v>
      </c>
      <c r="BA24" s="24">
        <v>1650000</v>
      </c>
      <c r="BB24" s="24">
        <v>1115500</v>
      </c>
      <c r="BC24" s="12">
        <f t="shared" si="17"/>
        <v>0.67606060606060603</v>
      </c>
      <c r="BD24" s="24">
        <v>4000000</v>
      </c>
      <c r="BE24" s="24">
        <v>2680000</v>
      </c>
      <c r="BF24" s="12">
        <f t="shared" si="18"/>
        <v>0.67</v>
      </c>
      <c r="BG24" s="24">
        <v>2109100</v>
      </c>
      <c r="BH24" s="24">
        <v>1054548</v>
      </c>
      <c r="BI24" s="12">
        <f t="shared" si="19"/>
        <v>0.49999905172822529</v>
      </c>
      <c r="BJ24" s="26">
        <v>1300000</v>
      </c>
      <c r="BK24" s="26">
        <v>472092</v>
      </c>
      <c r="BL24" s="12">
        <f t="shared" si="20"/>
        <v>0.36314769230769228</v>
      </c>
      <c r="BM24" s="26">
        <v>4200000</v>
      </c>
      <c r="BN24" s="26">
        <v>2423328.2999999998</v>
      </c>
      <c r="BO24" s="12">
        <f t="shared" si="21"/>
        <v>0.57698292857142852</v>
      </c>
      <c r="BP24" s="26">
        <v>2500000</v>
      </c>
      <c r="BQ24" s="26">
        <v>1514083.53</v>
      </c>
      <c r="BR24" s="12">
        <f t="shared" si="22"/>
        <v>0.60563341199999998</v>
      </c>
      <c r="BS24" s="26">
        <v>1500000</v>
      </c>
      <c r="BT24" s="26">
        <v>875000</v>
      </c>
      <c r="BU24" s="12">
        <f t="shared" si="23"/>
        <v>0.58333333333333337</v>
      </c>
      <c r="BV24" s="26">
        <v>5450000</v>
      </c>
      <c r="BW24" s="26">
        <v>1710000</v>
      </c>
      <c r="BX24" s="25">
        <f t="shared" si="24"/>
        <v>0.31376146788990827</v>
      </c>
      <c r="BY24" s="26">
        <v>36089045</v>
      </c>
      <c r="BZ24" s="26">
        <v>13100000</v>
      </c>
      <c r="CA24" s="12">
        <f t="shared" si="25"/>
        <v>0.36299104063296772</v>
      </c>
      <c r="CB24" s="3">
        <f t="shared" si="28"/>
        <v>114108691</v>
      </c>
      <c r="CC24" s="3">
        <f>C24+F24+I24+L24+O24+R24+U24+X24+AA24+AD24+AG24+AJ24+AM24+AP24+AS24+AV24+AY24+BB24+BE24+BH24+BK24+BN24+BQ24+BT24+BW24+BZ24</f>
        <v>56795882.009999998</v>
      </c>
      <c r="CD24" s="19">
        <f t="shared" si="26"/>
        <v>0.49773493598309698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1484890.34</v>
      </c>
      <c r="C25" s="26">
        <v>768756.35</v>
      </c>
      <c r="D25" s="25">
        <f t="shared" si="0"/>
        <v>0.51771927481190294</v>
      </c>
      <c r="E25" s="26">
        <v>3108</v>
      </c>
      <c r="F25" s="26">
        <v>0</v>
      </c>
      <c r="G25" s="25">
        <f t="shared" si="1"/>
        <v>0</v>
      </c>
      <c r="H25" s="26">
        <v>10118975</v>
      </c>
      <c r="I25" s="26">
        <v>6991263.4900000002</v>
      </c>
      <c r="J25" s="25">
        <f t="shared" si="2"/>
        <v>0.69090629139809123</v>
      </c>
      <c r="K25" s="26">
        <v>1652860</v>
      </c>
      <c r="L25" s="26">
        <v>879662</v>
      </c>
      <c r="M25" s="25">
        <f t="shared" si="3"/>
        <v>0.5322059944580908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172452</v>
      </c>
      <c r="S25" s="25">
        <f t="shared" si="5"/>
        <v>0.3253811320754717</v>
      </c>
      <c r="T25" s="24">
        <v>1039790</v>
      </c>
      <c r="U25" s="24">
        <v>70320</v>
      </c>
      <c r="V25" s="25">
        <f t="shared" si="6"/>
        <v>6.7629040479327551E-2</v>
      </c>
      <c r="W25" s="24">
        <v>468397.32</v>
      </c>
      <c r="X25" s="24">
        <v>209332.38</v>
      </c>
      <c r="Y25" s="25">
        <f t="shared" si="7"/>
        <v>0.44691199343326732</v>
      </c>
      <c r="Z25" s="26">
        <v>1194900</v>
      </c>
      <c r="AA25" s="26">
        <v>710356.12</v>
      </c>
      <c r="AB25" s="25">
        <f t="shared" si="8"/>
        <v>0.59449001590091222</v>
      </c>
      <c r="AC25" s="24">
        <v>1500000</v>
      </c>
      <c r="AD25" s="24">
        <v>232965</v>
      </c>
      <c r="AE25" s="25">
        <f t="shared" si="9"/>
        <v>0.15531</v>
      </c>
      <c r="AF25" s="24">
        <v>648000</v>
      </c>
      <c r="AG25" s="24">
        <v>144071</v>
      </c>
      <c r="AH25" s="25">
        <f t="shared" si="10"/>
        <v>0.2223317901234568</v>
      </c>
      <c r="AI25" s="26">
        <v>1935619.74</v>
      </c>
      <c r="AJ25" s="26">
        <v>156260.51</v>
      </c>
      <c r="AK25" s="11">
        <f t="shared" si="11"/>
        <v>8.0728929743194303E-2</v>
      </c>
      <c r="AL25" s="24">
        <v>5300975</v>
      </c>
      <c r="AM25" s="24">
        <v>3099454.39</v>
      </c>
      <c r="AN25" s="12">
        <f t="shared" si="12"/>
        <v>0.58469515325010968</v>
      </c>
      <c r="AO25" s="24">
        <v>316374.82</v>
      </c>
      <c r="AP25" s="24">
        <v>113342</v>
      </c>
      <c r="AQ25" s="12">
        <f t="shared" si="13"/>
        <v>0.35825227810481253</v>
      </c>
      <c r="AR25" s="24">
        <v>309743</v>
      </c>
      <c r="AS25" s="24">
        <v>171012</v>
      </c>
      <c r="AT25" s="12">
        <f t="shared" si="14"/>
        <v>0.552109329347233</v>
      </c>
      <c r="AU25" s="24">
        <v>325000</v>
      </c>
      <c r="AV25" s="24">
        <v>172917</v>
      </c>
      <c r="AW25" s="12">
        <f t="shared" si="15"/>
        <v>0.53205230769230771</v>
      </c>
      <c r="AX25" s="24">
        <v>754400</v>
      </c>
      <c r="AY25" s="24">
        <v>87365</v>
      </c>
      <c r="AZ25" s="12">
        <f t="shared" si="16"/>
        <v>0.11580726405090137</v>
      </c>
      <c r="BA25" s="24">
        <v>120000</v>
      </c>
      <c r="BB25" s="24">
        <v>64216</v>
      </c>
      <c r="BC25" s="12">
        <f t="shared" si="17"/>
        <v>0.53513333333333335</v>
      </c>
      <c r="BD25" s="24">
        <v>230000</v>
      </c>
      <c r="BE25" s="24">
        <v>69525</v>
      </c>
      <c r="BF25" s="12">
        <f t="shared" si="18"/>
        <v>0.30228260869565216</v>
      </c>
      <c r="BG25" s="24">
        <v>1862000</v>
      </c>
      <c r="BH25" s="24">
        <v>1389647.78</v>
      </c>
      <c r="BI25" s="12">
        <f t="shared" si="19"/>
        <v>0.74631996777658438</v>
      </c>
      <c r="BJ25" s="26">
        <v>0</v>
      </c>
      <c r="BK25" s="26">
        <v>0</v>
      </c>
      <c r="BL25" s="32">
        <f t="shared" si="20"/>
        <v>0</v>
      </c>
      <c r="BM25" s="26">
        <v>37400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418312</v>
      </c>
      <c r="BT25" s="26">
        <v>200073</v>
      </c>
      <c r="BU25" s="12">
        <f t="shared" si="23"/>
        <v>0.47828654210254545</v>
      </c>
      <c r="BV25" s="26">
        <v>17430000</v>
      </c>
      <c r="BW25" s="26">
        <v>8239160.1600000001</v>
      </c>
      <c r="BX25" s="25">
        <f t="shared" si="24"/>
        <v>0.4726999518072289</v>
      </c>
      <c r="BY25" s="26">
        <v>155892900</v>
      </c>
      <c r="BZ25" s="26">
        <v>80288620.689999998</v>
      </c>
      <c r="CA25" s="12">
        <f t="shared" si="25"/>
        <v>0.51502422939081893</v>
      </c>
      <c r="CB25" s="3">
        <f t="shared" si="28"/>
        <v>203851645.22</v>
      </c>
      <c r="CC25" s="3">
        <f>C25+F25+I25+L25+O25+R25+U25+X25+AA25+AD25+AG25+AJ25+AM25+AP25+AS25+AV25+AY25+BB25+BE25+BH25+BK25+BN25+BQ25+BT25+BW25+BZ25</f>
        <v>104230771.87</v>
      </c>
      <c r="CD25" s="19">
        <f t="shared" si="26"/>
        <v>0.51130699365959231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2000000</v>
      </c>
      <c r="U26" s="24">
        <v>0</v>
      </c>
      <c r="V26" s="25">
        <f t="shared" si="6"/>
        <v>0</v>
      </c>
      <c r="W26" s="24">
        <v>214000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2214000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640892438.09000003</v>
      </c>
      <c r="C27" s="3">
        <f>SUM(C13:C26)</f>
        <v>350295740.24000001</v>
      </c>
      <c r="D27" s="16">
        <f t="shared" si="0"/>
        <v>0.54657493117559341</v>
      </c>
      <c r="E27" s="3">
        <f>SUM(E13:E26)</f>
        <v>192399542.16999999</v>
      </c>
      <c r="F27" s="3">
        <f>SUM(F13:F26)</f>
        <v>102682459.94</v>
      </c>
      <c r="G27" s="16">
        <f t="shared" si="1"/>
        <v>0.53369388919476768</v>
      </c>
      <c r="H27" s="3">
        <f>SUM(H13:H26)</f>
        <v>2060216958.2399998</v>
      </c>
      <c r="I27" s="3">
        <f>SUM(I13:I26)</f>
        <v>990939392.71000004</v>
      </c>
      <c r="J27" s="16">
        <f t="shared" si="2"/>
        <v>0.48098788273082599</v>
      </c>
      <c r="K27" s="3">
        <f>SUM(K13:K26)</f>
        <v>1353351960.97</v>
      </c>
      <c r="L27" s="3">
        <f>SUM(L13:L26)</f>
        <v>716615455.67000008</v>
      </c>
      <c r="M27" s="16">
        <f t="shared" si="3"/>
        <v>0.52951152127224455</v>
      </c>
      <c r="N27" s="3">
        <f>SUM(N13:N26)</f>
        <v>452256542.41000009</v>
      </c>
      <c r="O27" s="3">
        <f>SUM(O13:O26)</f>
        <v>245423076.81999999</v>
      </c>
      <c r="P27" s="16">
        <f t="shared" si="4"/>
        <v>0.54266340849859496</v>
      </c>
      <c r="Q27" s="3">
        <f>SUM(Q13:Q26)</f>
        <v>392817830.60000002</v>
      </c>
      <c r="R27" s="3">
        <f>SUM(R13:R26)</f>
        <v>209666844.31000003</v>
      </c>
      <c r="S27" s="16">
        <f t="shared" si="5"/>
        <v>0.53375083302544979</v>
      </c>
      <c r="T27" s="3">
        <f>SUM(T13:T26)</f>
        <v>1305525142.4299998</v>
      </c>
      <c r="U27" s="3">
        <f>SUM(U13:U26)</f>
        <v>724973942.64999998</v>
      </c>
      <c r="V27" s="16">
        <f t="shared" si="6"/>
        <v>0.55531212619972348</v>
      </c>
      <c r="W27" s="3">
        <f>SUM(W13:W26)</f>
        <v>253099951.33999997</v>
      </c>
      <c r="X27" s="3">
        <f>SUM(X13:X26)</f>
        <v>140308598.10999998</v>
      </c>
      <c r="Y27" s="16">
        <f t="shared" si="7"/>
        <v>0.55436043099635945</v>
      </c>
      <c r="Z27" s="3">
        <f>SUM(Z13:Z26)</f>
        <v>1052058570.64</v>
      </c>
      <c r="AA27" s="3">
        <f>SUM(AA13:AA26)</f>
        <v>622562031.70999992</v>
      </c>
      <c r="AB27" s="16">
        <f t="shared" si="8"/>
        <v>0.59175605720437796</v>
      </c>
      <c r="AC27" s="3">
        <f>SUM(AC13:AC26)</f>
        <v>1141183007.3899999</v>
      </c>
      <c r="AD27" s="3">
        <f>SUM(AD13:AD26)</f>
        <v>625721789.5</v>
      </c>
      <c r="AE27" s="16">
        <f t="shared" si="9"/>
        <v>0.54830976753771388</v>
      </c>
      <c r="AF27" s="3">
        <f>SUM(AF13:AF26)</f>
        <v>321259679.51999998</v>
      </c>
      <c r="AG27" s="3">
        <f>SUM(AG13:AG26)</f>
        <v>167239585.10000002</v>
      </c>
      <c r="AH27" s="16">
        <f t="shared" si="10"/>
        <v>0.52057446284537101</v>
      </c>
      <c r="AI27" s="3">
        <f>SUM(AI13:AI26)</f>
        <v>1381750393.3499999</v>
      </c>
      <c r="AJ27" s="3">
        <f>SUM(AJ13:AJ26)</f>
        <v>774337629.42999995</v>
      </c>
      <c r="AK27" s="19">
        <f t="shared" si="11"/>
        <v>0.56040340799371768</v>
      </c>
      <c r="AL27" s="3">
        <f>SUM(AL13:AL26)</f>
        <v>1714072980.6600001</v>
      </c>
      <c r="AM27" s="3">
        <f>SUM(AM13:AM26)</f>
        <v>968447538.90999997</v>
      </c>
      <c r="AN27" s="16">
        <f t="shared" si="12"/>
        <v>0.56499784422078769</v>
      </c>
      <c r="AO27" s="3">
        <f>SUM(AO13:AO26)</f>
        <v>477820404.55000007</v>
      </c>
      <c r="AP27" s="3">
        <f>SUM(AP13:AP26)</f>
        <v>229889125.83000004</v>
      </c>
      <c r="AQ27" s="16">
        <f t="shared" si="13"/>
        <v>0.48112036162730254</v>
      </c>
      <c r="AR27" s="3">
        <f>SUM(AR13:AR26)</f>
        <v>395582932.70999998</v>
      </c>
      <c r="AS27" s="3">
        <f>SUM(AS13:AS26)</f>
        <v>223406977.50999999</v>
      </c>
      <c r="AT27" s="16">
        <f t="shared" si="14"/>
        <v>0.5647538329814108</v>
      </c>
      <c r="AU27" s="3">
        <f>SUM(AU13:AU26)</f>
        <v>369961685.84000003</v>
      </c>
      <c r="AV27" s="3">
        <f>SUM(AV13:AV26)</f>
        <v>188106147.56000006</v>
      </c>
      <c r="AW27" s="16">
        <f t="shared" si="15"/>
        <v>0.50844764406590925</v>
      </c>
      <c r="AX27" s="3">
        <f>SUM(AX13:AX26)</f>
        <v>482693491.63</v>
      </c>
      <c r="AY27" s="3">
        <f>SUM(AY13:AY26)</f>
        <v>271947118.94000006</v>
      </c>
      <c r="AZ27" s="16">
        <f t="shared" si="16"/>
        <v>0.56339503982468486</v>
      </c>
      <c r="BA27" s="3">
        <f>SUM(BA13:BA26)</f>
        <v>250517786.72</v>
      </c>
      <c r="BB27" s="3">
        <f>SUM(BB13:BB26)</f>
        <v>142990919.86000001</v>
      </c>
      <c r="BC27" s="16">
        <f t="shared" si="17"/>
        <v>0.57078150710240327</v>
      </c>
      <c r="BD27" s="3">
        <f>SUM(BD13:BD26)</f>
        <v>725665477.26999998</v>
      </c>
      <c r="BE27" s="3">
        <f>SUM(BE13:BE26)</f>
        <v>409533000.71999997</v>
      </c>
      <c r="BF27" s="16">
        <f t="shared" si="18"/>
        <v>0.5643550830896481</v>
      </c>
      <c r="BG27" s="3">
        <f>SUM(BG13:BG26)</f>
        <v>481601492.83000004</v>
      </c>
      <c r="BH27" s="3">
        <f>SUM(BH13:BH26)</f>
        <v>256734976.89000002</v>
      </c>
      <c r="BI27" s="16">
        <f t="shared" si="19"/>
        <v>0.53308592417637002</v>
      </c>
      <c r="BJ27" s="3">
        <f>SUM(BJ13:BJ26)</f>
        <v>272001185.97000003</v>
      </c>
      <c r="BK27" s="3">
        <f>SUM(BK13:BK26)</f>
        <v>150657968.00999999</v>
      </c>
      <c r="BL27" s="16">
        <f t="shared" si="20"/>
        <v>0.55388717322216596</v>
      </c>
      <c r="BM27" s="3">
        <f>SUM(BM13:BM26)</f>
        <v>556493905.12</v>
      </c>
      <c r="BN27" s="3">
        <f>SUM(BN13:BN26)</f>
        <v>287976852.28000003</v>
      </c>
      <c r="BO27" s="16">
        <f t="shared" si="21"/>
        <v>0.51748428802270874</v>
      </c>
      <c r="BP27" s="3">
        <f>SUM(BP13:BP26)</f>
        <v>436376791.60000002</v>
      </c>
      <c r="BQ27" s="3">
        <f>SUM(BQ13:BQ26)</f>
        <v>219772887.22999999</v>
      </c>
      <c r="BR27" s="16">
        <f t="shared" si="22"/>
        <v>0.50363101672797572</v>
      </c>
      <c r="BS27" s="3">
        <f>SUM(BS13:BS26)</f>
        <v>368712334.20999998</v>
      </c>
      <c r="BT27" s="3">
        <f>SUM(BT13:BT26)</f>
        <v>196840432.67000002</v>
      </c>
      <c r="BU27" s="16">
        <f t="shared" si="23"/>
        <v>0.5338590939512472</v>
      </c>
      <c r="BV27" s="3">
        <f>SUM(BV13:BV26)</f>
        <v>3619133525.6900001</v>
      </c>
      <c r="BW27" s="3">
        <f>SUM(BW13:BW26)</f>
        <v>1883641755.8100002</v>
      </c>
      <c r="BX27" s="16">
        <f t="shared" si="24"/>
        <v>0.52046760431445471</v>
      </c>
      <c r="BY27" s="3">
        <f>SUM(BY13:BY26)</f>
        <v>10661858193.98</v>
      </c>
      <c r="BZ27" s="3">
        <f>SUM(BZ13:BZ26)</f>
        <v>5714587050.2199993</v>
      </c>
      <c r="CA27" s="16">
        <f t="shared" si="25"/>
        <v>0.53598415456759907</v>
      </c>
      <c r="CB27" s="3">
        <f>SUM(CB13:CB26)</f>
        <v>31359304205.930004</v>
      </c>
      <c r="CC27" s="3">
        <f>SUM(CC13:CC26)</f>
        <v>16815299298.630001</v>
      </c>
      <c r="CD27" s="19">
        <f t="shared" si="26"/>
        <v>0.53621404314991938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-17168316.790000081</v>
      </c>
      <c r="C28" s="3">
        <f>C12-C27</f>
        <v>18335121.139999986</v>
      </c>
      <c r="D28" s="16"/>
      <c r="E28" s="3">
        <f>E12-E27</f>
        <v>0</v>
      </c>
      <c r="F28" s="3">
        <f>F12-F27</f>
        <v>7177956.75</v>
      </c>
      <c r="G28" s="16"/>
      <c r="H28" s="3">
        <f>H12-H27</f>
        <v>-95944604.129999876</v>
      </c>
      <c r="I28" s="3">
        <f>I12-I27</f>
        <v>72958256.539999962</v>
      </c>
      <c r="J28" s="16"/>
      <c r="K28" s="3">
        <f>K12-K27</f>
        <v>-26744042.600000143</v>
      </c>
      <c r="L28" s="3">
        <f>L12-L27</f>
        <v>57432384.98999989</v>
      </c>
      <c r="M28" s="16"/>
      <c r="N28" s="3">
        <f>N12-N27</f>
        <v>-16383266.130000114</v>
      </c>
      <c r="O28" s="3">
        <f>O12-O27</f>
        <v>1476813.2100000083</v>
      </c>
      <c r="P28" s="16"/>
      <c r="Q28" s="3">
        <f>Q12-Q27</f>
        <v>-5726396.0700000525</v>
      </c>
      <c r="R28" s="3">
        <f>R12-R27</f>
        <v>8207581.1499999762</v>
      </c>
      <c r="S28" s="16"/>
      <c r="T28" s="3">
        <f>T12-T27</f>
        <v>-41364135.169999838</v>
      </c>
      <c r="U28" s="3">
        <f>U12-U27</f>
        <v>41956190.940000057</v>
      </c>
      <c r="V28" s="16"/>
      <c r="W28" s="3">
        <f>W12-W27</f>
        <v>-5435532.8999999762</v>
      </c>
      <c r="X28" s="3">
        <f>X12-X27</f>
        <v>3956477.6100000143</v>
      </c>
      <c r="Y28" s="16"/>
      <c r="Z28" s="3">
        <f>Z12-Z27</f>
        <v>-38251966.549999952</v>
      </c>
      <c r="AA28" s="3">
        <f>AA12-AA27</f>
        <v>-23829575.609999895</v>
      </c>
      <c r="AB28" s="16"/>
      <c r="AC28" s="3">
        <f>AC12-AC27</f>
        <v>-29160320.009999752</v>
      </c>
      <c r="AD28" s="3">
        <f>AD12-AD27</f>
        <v>95985224.25</v>
      </c>
      <c r="AE28" s="16"/>
      <c r="AF28" s="3">
        <f>AF12-AF27</f>
        <v>0</v>
      </c>
      <c r="AG28" s="3">
        <f>AG12-AG27</f>
        <v>11604588.00999999</v>
      </c>
      <c r="AH28" s="16"/>
      <c r="AI28" s="3">
        <f>AI12-AI27</f>
        <v>-56656871.089999914</v>
      </c>
      <c r="AJ28" s="3">
        <f>AJ12-AJ27</f>
        <v>1740143.4800000191</v>
      </c>
      <c r="AK28" s="19"/>
      <c r="AL28" s="3">
        <f>AL12-AL27</f>
        <v>-97523620.390000105</v>
      </c>
      <c r="AM28" s="3">
        <f>AM12-AM27</f>
        <v>42601360.120000005</v>
      </c>
      <c r="AN28" s="16"/>
      <c r="AO28" s="3">
        <f>AO12-AO27</f>
        <v>-18637436.840000093</v>
      </c>
      <c r="AP28" s="3">
        <f>AP12-AP27</f>
        <v>7841619.4099999666</v>
      </c>
      <c r="AQ28" s="16"/>
      <c r="AR28" s="3">
        <f>AR12-AR27</f>
        <v>-10577595.060000002</v>
      </c>
      <c r="AS28" s="3">
        <f>AS12-AS27</f>
        <v>2616343.3000000119</v>
      </c>
      <c r="AT28" s="16"/>
      <c r="AU28" s="3">
        <f>AU12-AU27</f>
        <v>-4841873.4800000191</v>
      </c>
      <c r="AV28" s="3">
        <f>AV12-AV27</f>
        <v>7166280.7499999404</v>
      </c>
      <c r="AW28" s="16"/>
      <c r="AX28" s="3">
        <f>AX12-AX27</f>
        <v>-18384175.319999993</v>
      </c>
      <c r="AY28" s="3">
        <f>AY12-AY27</f>
        <v>12313962.559999943</v>
      </c>
      <c r="AZ28" s="16"/>
      <c r="BA28" s="3">
        <f>BA12-BA27</f>
        <v>-3372125.4499999881</v>
      </c>
      <c r="BB28" s="3">
        <f>BB12-BB27</f>
        <v>11326571.00999999</v>
      </c>
      <c r="BC28" s="16"/>
      <c r="BD28" s="3">
        <f>BD12-BD27</f>
        <v>-13093453.389999986</v>
      </c>
      <c r="BE28" s="3">
        <f>BE12-BE27</f>
        <v>15818261.650000036</v>
      </c>
      <c r="BF28" s="16"/>
      <c r="BG28" s="3">
        <f>BG12-BG27</f>
        <v>-177907.0000000596</v>
      </c>
      <c r="BH28" s="3">
        <f>BH12-BH27</f>
        <v>14857138.059999973</v>
      </c>
      <c r="BI28" s="16"/>
      <c r="BJ28" s="3">
        <f>BJ12-BJ27</f>
        <v>-560500</v>
      </c>
      <c r="BK28" s="3">
        <f>BK12-BK27</f>
        <v>267173.68999999762</v>
      </c>
      <c r="BL28" s="16"/>
      <c r="BM28" s="3">
        <f>BM12-BM27</f>
        <v>-16732930.440000057</v>
      </c>
      <c r="BN28" s="3">
        <f>BN12-BN27</f>
        <v>25635621.729999959</v>
      </c>
      <c r="BO28" s="16"/>
      <c r="BP28" s="3">
        <f>BP12-BP27</f>
        <v>-24861473.939999998</v>
      </c>
      <c r="BQ28" s="3">
        <f>BQ12-BQ27</f>
        <v>19226116.200000018</v>
      </c>
      <c r="BR28" s="16"/>
      <c r="BS28" s="3">
        <f>BS12-BS27</f>
        <v>-20215381.789999962</v>
      </c>
      <c r="BT28" s="3">
        <f>BT12-BT27</f>
        <v>3784686.2099999785</v>
      </c>
      <c r="BU28" s="16"/>
      <c r="BV28" s="3">
        <f>BV12-BV27</f>
        <v>-189489773.71000004</v>
      </c>
      <c r="BW28" s="3">
        <f>BW12-BW27</f>
        <v>129691210.33999991</v>
      </c>
      <c r="BX28" s="16"/>
      <c r="BY28" s="3">
        <f>BY12-BY27</f>
        <v>79197734.340000153</v>
      </c>
      <c r="BZ28" s="3">
        <f>BZ12-BZ27</f>
        <v>406871948.6600008</v>
      </c>
      <c r="CA28" s="16"/>
      <c r="CB28" s="3">
        <f t="shared" si="28"/>
        <v>-672105963.90999985</v>
      </c>
      <c r="CC28" s="3">
        <f>BZ28+BW28+BT28+BQ28+BN28+BK28+BH28+BE28+BB28+AY28+AV28+AS28+AP28+AM28+AJ28+AG28+AD28+AA28+X28+U28+R28+O28+L28+I28+F28+C28</f>
        <v>997019456.15000081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Y4:BY5"/>
    <mergeCell ref="BZ4:BZ5"/>
    <mergeCell ref="BO4:BO5"/>
    <mergeCell ref="BP4:BP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Q4:BQ5"/>
    <mergeCell ref="BR4:BR5"/>
    <mergeCell ref="BH4:BH5"/>
    <mergeCell ref="BI4:BI5"/>
    <mergeCell ref="BJ4:BJ5"/>
    <mergeCell ref="BM4:BM5"/>
    <mergeCell ref="BN4:BN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O4:AO5"/>
    <mergeCell ref="AP4:AP5"/>
    <mergeCell ref="AQ4:AQ5"/>
    <mergeCell ref="AR4:AR5"/>
    <mergeCell ref="AW4:AW5"/>
    <mergeCell ref="AX4:AX5"/>
    <mergeCell ref="BG4:BG5"/>
    <mergeCell ref="O4:O5"/>
    <mergeCell ref="P4:P5"/>
    <mergeCell ref="AC4:AC5"/>
    <mergeCell ref="W3:Y3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U4:U5"/>
    <mergeCell ref="V4:V5"/>
    <mergeCell ref="Z3:AB3"/>
    <mergeCell ref="AC3:AE3"/>
    <mergeCell ref="Q4:Q5"/>
    <mergeCell ref="R4:R5"/>
    <mergeCell ref="S4:S5"/>
    <mergeCell ref="T4:T5"/>
    <mergeCell ref="T3:V3"/>
    <mergeCell ref="AJ4:AJ5"/>
    <mergeCell ref="AK4:AK5"/>
    <mergeCell ref="AL4:AL5"/>
    <mergeCell ref="AM4:AM5"/>
    <mergeCell ref="AF4:AF5"/>
    <mergeCell ref="AG4:AG5"/>
    <mergeCell ref="AE4:AE5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H4:AH5"/>
    <mergeCell ref="AI4:AI5"/>
    <mergeCell ref="AN4:AN5"/>
    <mergeCell ref="AY4:AY5"/>
    <mergeCell ref="AZ4:AZ5"/>
    <mergeCell ref="AS4:AS5"/>
    <mergeCell ref="AT4:AT5"/>
    <mergeCell ref="B2:CD2"/>
    <mergeCell ref="A3:A5"/>
    <mergeCell ref="B3:D3"/>
    <mergeCell ref="E3:G3"/>
    <mergeCell ref="H3:J3"/>
    <mergeCell ref="K3:M3"/>
    <mergeCell ref="N3:P3"/>
    <mergeCell ref="Q3:S3"/>
    <mergeCell ref="AF3:AH3"/>
    <mergeCell ref="AI3:AK3"/>
    <mergeCell ref="BS3:BU3"/>
    <mergeCell ref="CB3:CD3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V3:BX3"/>
    <mergeCell ref="AL3:AN3"/>
    <mergeCell ref="AO3:AQ3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2016-10-04T06:02:29Z</dcterms:modified>
</cp:coreProperties>
</file>