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0" windowWidth="15165" windowHeight="7545" activeTab="4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W28" i="39" l="1"/>
  <c r="BQ28" i="39"/>
  <c r="BK28" i="39"/>
  <c r="BG28" i="39"/>
  <c r="AU28" i="39"/>
  <c r="AS28" i="39"/>
  <c r="AA28" i="39"/>
  <c r="W28" i="39"/>
  <c r="U28" i="39"/>
  <c r="O28" i="39"/>
  <c r="K28" i="39"/>
  <c r="BZ27" i="39"/>
  <c r="BZ28" i="39" s="1"/>
  <c r="BY27" i="39"/>
  <c r="CA27" i="39" s="1"/>
  <c r="BW27" i="39"/>
  <c r="BV27" i="39"/>
  <c r="BV28" i="39" s="1"/>
  <c r="BT27" i="39"/>
  <c r="BT28" i="39" s="1"/>
  <c r="BS27" i="39"/>
  <c r="BS28" i="39" s="1"/>
  <c r="BQ27" i="39"/>
  <c r="BP27" i="39"/>
  <c r="BP28" i="39" s="1"/>
  <c r="BN27" i="39"/>
  <c r="BN28" i="39" s="1"/>
  <c r="BM27" i="39"/>
  <c r="BO27" i="39" s="1"/>
  <c r="BK27" i="39"/>
  <c r="BJ27" i="39"/>
  <c r="BJ28" i="39" s="1"/>
  <c r="BI27" i="39"/>
  <c r="BH27" i="39"/>
  <c r="BH28" i="39" s="1"/>
  <c r="BG27" i="39"/>
  <c r="BE27" i="39"/>
  <c r="BE28" i="39" s="1"/>
  <c r="BD27" i="39"/>
  <c r="BD28" i="39" s="1"/>
  <c r="BB27" i="39"/>
  <c r="BB28" i="39" s="1"/>
  <c r="BA27" i="39"/>
  <c r="BC27" i="39" s="1"/>
  <c r="AY27" i="39"/>
  <c r="AY28" i="39" s="1"/>
  <c r="AX27" i="39"/>
  <c r="AX28" i="39" s="1"/>
  <c r="AV27" i="39"/>
  <c r="AV28" i="39" s="1"/>
  <c r="AU27" i="39"/>
  <c r="AS27" i="39"/>
  <c r="AR27" i="39"/>
  <c r="AR28" i="39" s="1"/>
  <c r="AP27" i="39"/>
  <c r="AP28" i="39" s="1"/>
  <c r="AO27" i="39"/>
  <c r="AQ27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F28" i="39" s="1"/>
  <c r="AD27" i="39"/>
  <c r="AD28" i="39" s="1"/>
  <c r="AC27" i="39"/>
  <c r="AE27" i="39" s="1"/>
  <c r="AB27" i="39"/>
  <c r="AA27" i="39"/>
  <c r="Z27" i="39"/>
  <c r="Z28" i="39" s="1"/>
  <c r="X27" i="39"/>
  <c r="X28" i="39" s="1"/>
  <c r="W27" i="39"/>
  <c r="Y27" i="39" s="1"/>
  <c r="U27" i="39"/>
  <c r="T27" i="39"/>
  <c r="T28" i="39" s="1"/>
  <c r="R27" i="39"/>
  <c r="R28" i="39" s="1"/>
  <c r="Q27" i="39"/>
  <c r="O27" i="39"/>
  <c r="N27" i="39"/>
  <c r="N28" i="39" s="1"/>
  <c r="M27" i="39"/>
  <c r="L27" i="39"/>
  <c r="L28" i="39" s="1"/>
  <c r="K27" i="39"/>
  <c r="I27" i="39"/>
  <c r="I28" i="39" s="1"/>
  <c r="H27" i="39"/>
  <c r="H28" i="39" s="1"/>
  <c r="F27" i="39"/>
  <c r="F28" i="39" s="1"/>
  <c r="E27" i="39"/>
  <c r="G27" i="39" s="1"/>
  <c r="D27" i="39"/>
  <c r="C27" i="39"/>
  <c r="C28" i="39" s="1"/>
  <c r="B27" i="39"/>
  <c r="B28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K28" i="38"/>
  <c r="BG28" i="38"/>
  <c r="AY28" i="38"/>
  <c r="AU28" i="38"/>
  <c r="AS28" i="38"/>
  <c r="AG28" i="38"/>
  <c r="K28" i="38"/>
  <c r="C28" i="38"/>
  <c r="BZ27" i="38"/>
  <c r="BZ28" i="38" s="1"/>
  <c r="BY27" i="38"/>
  <c r="CA27" i="38" s="1"/>
  <c r="BW27" i="38"/>
  <c r="BV27" i="38"/>
  <c r="BV28" i="38" s="1"/>
  <c r="BT27" i="38"/>
  <c r="BT28" i="38" s="1"/>
  <c r="BS27" i="38"/>
  <c r="BS28" i="38" s="1"/>
  <c r="BQ27" i="38"/>
  <c r="BQ28" i="38" s="1"/>
  <c r="BP27" i="38"/>
  <c r="BP28" i="38" s="1"/>
  <c r="BN27" i="38"/>
  <c r="BN28" i="38" s="1"/>
  <c r="BM27" i="38"/>
  <c r="BO27" i="38" s="1"/>
  <c r="BK27" i="38"/>
  <c r="BJ27" i="38"/>
  <c r="BJ28" i="38" s="1"/>
  <c r="BI27" i="38"/>
  <c r="BH27" i="38"/>
  <c r="BH28" i="38" s="1"/>
  <c r="BG27" i="38"/>
  <c r="BE27" i="38"/>
  <c r="BE28" i="38" s="1"/>
  <c r="BD27" i="38"/>
  <c r="BD28" i="38" s="1"/>
  <c r="BB27" i="38"/>
  <c r="BB28" i="38" s="1"/>
  <c r="BA27" i="38"/>
  <c r="BC27" i="38" s="1"/>
  <c r="AY27" i="38"/>
  <c r="AX27" i="38"/>
  <c r="AX28" i="38" s="1"/>
  <c r="AV27" i="38"/>
  <c r="AV28" i="38" s="1"/>
  <c r="AU27" i="38"/>
  <c r="AS27" i="38"/>
  <c r="AR27" i="38"/>
  <c r="AR28" i="38" s="1"/>
  <c r="AP27" i="38"/>
  <c r="AP28" i="38" s="1"/>
  <c r="AO27" i="38"/>
  <c r="AM27" i="38"/>
  <c r="AM28" i="38" s="1"/>
  <c r="AL27" i="38"/>
  <c r="AL28" i="38" s="1"/>
  <c r="AJ27" i="38"/>
  <c r="AJ28" i="38" s="1"/>
  <c r="AI27" i="38"/>
  <c r="AI28" i="38" s="1"/>
  <c r="AG27" i="38"/>
  <c r="AF27" i="38"/>
  <c r="AF28" i="38" s="1"/>
  <c r="AD27" i="38"/>
  <c r="AD28" i="38" s="1"/>
  <c r="AC27" i="38"/>
  <c r="AE27" i="38" s="1"/>
  <c r="AA27" i="38"/>
  <c r="AA28" i="38" s="1"/>
  <c r="Z27" i="38"/>
  <c r="Z28" i="38" s="1"/>
  <c r="X27" i="38"/>
  <c r="X28" i="38" s="1"/>
  <c r="W27" i="38"/>
  <c r="W28" i="38" s="1"/>
  <c r="U27" i="38"/>
  <c r="U28" i="38" s="1"/>
  <c r="T27" i="38"/>
  <c r="T28" i="38" s="1"/>
  <c r="R27" i="38"/>
  <c r="R28" i="38" s="1"/>
  <c r="Q27" i="38"/>
  <c r="S27" i="38" s="1"/>
  <c r="O27" i="38"/>
  <c r="O28" i="38" s="1"/>
  <c r="N27" i="38"/>
  <c r="N28" i="38" s="1"/>
  <c r="M27" i="38"/>
  <c r="L27" i="38"/>
  <c r="L28" i="38" s="1"/>
  <c r="K27" i="38"/>
  <c r="I27" i="38"/>
  <c r="I28" i="38" s="1"/>
  <c r="H27" i="38"/>
  <c r="H28" i="38" s="1"/>
  <c r="F27" i="38"/>
  <c r="F28" i="38" s="1"/>
  <c r="E27" i="38"/>
  <c r="C27" i="38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B27" i="38" s="1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S28" i="37"/>
  <c r="BQ28" i="37"/>
  <c r="AM28" i="37"/>
  <c r="AI28" i="37"/>
  <c r="W28" i="37"/>
  <c r="I28" i="37"/>
  <c r="BZ27" i="37"/>
  <c r="BZ28" i="37" s="1"/>
  <c r="BY27" i="37"/>
  <c r="CA27" i="37" s="1"/>
  <c r="BX27" i="37"/>
  <c r="BW27" i="37"/>
  <c r="BW28" i="37" s="1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L27" i="37"/>
  <c r="BK27" i="37"/>
  <c r="BK28" i="37" s="1"/>
  <c r="BJ27" i="37"/>
  <c r="BJ28" i="37" s="1"/>
  <c r="BH27" i="37"/>
  <c r="BH28" i="37" s="1"/>
  <c r="BG27" i="37"/>
  <c r="BG28" i="37" s="1"/>
  <c r="BE27" i="37"/>
  <c r="BE28" i="37" s="1"/>
  <c r="BD27" i="37"/>
  <c r="BD28" i="37" s="1"/>
  <c r="BB27" i="37"/>
  <c r="BB28" i="37" s="1"/>
  <c r="BA27" i="37"/>
  <c r="BC27" i="37" s="1"/>
  <c r="AY27" i="37"/>
  <c r="AY28" i="37" s="1"/>
  <c r="AX27" i="37"/>
  <c r="AX28" i="37" s="1"/>
  <c r="AW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Q27" i="37" s="1"/>
  <c r="AM27" i="37"/>
  <c r="AL27" i="37"/>
  <c r="AL28" i="37" s="1"/>
  <c r="AJ27" i="37"/>
  <c r="AJ28" i="37" s="1"/>
  <c r="AI27" i="37"/>
  <c r="AG27" i="37"/>
  <c r="AG28" i="37" s="1"/>
  <c r="AF27" i="37"/>
  <c r="AF28" i="37" s="1"/>
  <c r="AD27" i="37"/>
  <c r="AD28" i="37" s="1"/>
  <c r="AC27" i="37"/>
  <c r="AE27" i="37" s="1"/>
  <c r="AB27" i="37"/>
  <c r="AA27" i="37"/>
  <c r="AA28" i="37" s="1"/>
  <c r="Z27" i="37"/>
  <c r="Z28" i="37" s="1"/>
  <c r="X27" i="37"/>
  <c r="X28" i="37" s="1"/>
  <c r="W27" i="37"/>
  <c r="U27" i="37"/>
  <c r="U28" i="37" s="1"/>
  <c r="T27" i="37"/>
  <c r="T28" i="37" s="1"/>
  <c r="R27" i="37"/>
  <c r="R28" i="37" s="1"/>
  <c r="Q27" i="37"/>
  <c r="O27" i="37"/>
  <c r="O28" i="37" s="1"/>
  <c r="N27" i="37"/>
  <c r="N28" i="37" s="1"/>
  <c r="L27" i="37"/>
  <c r="L28" i="37" s="1"/>
  <c r="K27" i="37"/>
  <c r="K28" i="37" s="1"/>
  <c r="I27" i="37"/>
  <c r="H27" i="37"/>
  <c r="H28" i="37" s="1"/>
  <c r="F27" i="37"/>
  <c r="F28" i="37" s="1"/>
  <c r="E27" i="37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K27" i="39" l="1"/>
  <c r="BX27" i="39"/>
  <c r="BU27" i="39"/>
  <c r="BL27" i="39"/>
  <c r="AZ27" i="39"/>
  <c r="AW27" i="39"/>
  <c r="AN27" i="39"/>
  <c r="CD26" i="39"/>
  <c r="S27" i="39"/>
  <c r="P27" i="39"/>
  <c r="CD25" i="39"/>
  <c r="CD13" i="39"/>
  <c r="CD14" i="39"/>
  <c r="CD15" i="39"/>
  <c r="CD16" i="39"/>
  <c r="CD17" i="39"/>
  <c r="CD18" i="39"/>
  <c r="CD21" i="39"/>
  <c r="CD22" i="39"/>
  <c r="CD23" i="39"/>
  <c r="CD20" i="39"/>
  <c r="CD24" i="39"/>
  <c r="CC27" i="39"/>
  <c r="CD19" i="39"/>
  <c r="AK27" i="38"/>
  <c r="AB27" i="38"/>
  <c r="BX27" i="38"/>
  <c r="BU27" i="38"/>
  <c r="BL27" i="38"/>
  <c r="AZ27" i="38"/>
  <c r="AW27" i="38"/>
  <c r="AQ27" i="38"/>
  <c r="AN27" i="38"/>
  <c r="CD26" i="38"/>
  <c r="Y27" i="38"/>
  <c r="CD21" i="38"/>
  <c r="P27" i="38"/>
  <c r="CD22" i="38"/>
  <c r="CD18" i="38"/>
  <c r="CD15" i="38"/>
  <c r="CD16" i="38"/>
  <c r="CD17" i="38"/>
  <c r="CD19" i="38"/>
  <c r="CD20" i="38"/>
  <c r="CD13" i="38"/>
  <c r="CC27" i="38"/>
  <c r="CD27" i="38" s="1"/>
  <c r="CD23" i="38"/>
  <c r="CD24" i="38"/>
  <c r="CD25" i="38"/>
  <c r="G27" i="38"/>
  <c r="CD14" i="38"/>
  <c r="D27" i="38"/>
  <c r="AK27" i="37"/>
  <c r="BO27" i="37"/>
  <c r="BI27" i="37"/>
  <c r="AZ27" i="37"/>
  <c r="AN27" i="37"/>
  <c r="Y27" i="37"/>
  <c r="CD26" i="37"/>
  <c r="S27" i="37"/>
  <c r="P27" i="37"/>
  <c r="CD22" i="37"/>
  <c r="M27" i="37"/>
  <c r="CD13" i="37"/>
  <c r="CD15" i="37"/>
  <c r="CD16" i="37"/>
  <c r="CD17" i="37"/>
  <c r="CD18" i="37"/>
  <c r="CD20" i="37"/>
  <c r="CD21" i="37"/>
  <c r="CC27" i="37"/>
  <c r="CD23" i="37"/>
  <c r="CD24" i="37"/>
  <c r="CD25" i="37"/>
  <c r="G27" i="37"/>
  <c r="CD19" i="37"/>
  <c r="D27" i="37"/>
  <c r="CD14" i="37"/>
  <c r="CD12" i="39"/>
  <c r="CD6" i="39"/>
  <c r="CD7" i="39"/>
  <c r="CD8" i="39"/>
  <c r="CD9" i="39"/>
  <c r="CD10" i="39"/>
  <c r="CD11" i="39"/>
  <c r="CD9" i="38"/>
  <c r="CD6" i="38"/>
  <c r="CD8" i="38"/>
  <c r="CD12" i="38"/>
  <c r="CD10" i="38"/>
  <c r="CD11" i="38"/>
  <c r="CD7" i="38"/>
  <c r="CD12" i="37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J27" i="37"/>
  <c r="V27" i="37"/>
  <c r="AH27" i="37"/>
  <c r="AT27" i="37"/>
  <c r="BF27" i="37"/>
  <c r="BR27" i="37"/>
  <c r="CB15" i="47"/>
  <c r="CB28" i="39" l="1"/>
  <c r="CB28" i="37"/>
  <c r="CD27" i="34"/>
  <c r="CB28" i="38"/>
  <c r="CB28" i="34"/>
  <c r="B27" i="45"/>
  <c r="C27" i="45"/>
  <c r="BZ27" i="44"/>
  <c r="BY27" i="44"/>
  <c r="CA27" i="44" s="1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K27" i="44"/>
  <c r="BL27" i="44" s="1"/>
  <c r="BJ27" i="44"/>
  <c r="BH27" i="44"/>
  <c r="BG27" i="44"/>
  <c r="BE27" i="44"/>
  <c r="BD27" i="44"/>
  <c r="BB27" i="44"/>
  <c r="BA27" i="44"/>
  <c r="BC27" i="44" s="1"/>
  <c r="AY27" i="44"/>
  <c r="AX27" i="44"/>
  <c r="AV27" i="44"/>
  <c r="AU27" i="44"/>
  <c r="AW27" i="44" s="1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E27" i="44"/>
  <c r="AD27" i="44"/>
  <c r="AC27" i="44"/>
  <c r="AA27" i="44"/>
  <c r="Z27" i="44"/>
  <c r="X27" i="44"/>
  <c r="W27" i="44"/>
  <c r="U27" i="44"/>
  <c r="T27" i="44"/>
  <c r="V27" i="44" s="1"/>
  <c r="S27" i="44"/>
  <c r="R27" i="44"/>
  <c r="Q27" i="44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AZ27" i="44" l="1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D21" i="43" s="1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D21" i="42" s="1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I27" i="41" s="1"/>
  <c r="BH27" i="4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I27" i="45" s="1"/>
  <c r="BE27" i="45"/>
  <c r="BE32" i="45" s="1"/>
  <c r="BD27" i="45"/>
  <c r="BF27" i="45"/>
  <c r="BB27" i="45"/>
  <c r="BB32" i="45" s="1"/>
  <c r="BA27" i="45"/>
  <c r="BC27" i="45" s="1"/>
  <c r="AY27" i="45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R27" i="45"/>
  <c r="R32" i="45"/>
  <c r="Q27" i="45"/>
  <c r="O27" i="45"/>
  <c r="O28" i="45" s="1"/>
  <c r="O32" i="45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BK28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U27" i="43" s="1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/>
  <c r="BG27" i="43"/>
  <c r="BG28" i="43" s="1"/>
  <c r="BE27" i="43"/>
  <c r="BD27" i="43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S27" i="43"/>
  <c r="AS32" i="43" s="1"/>
  <c r="AR27" i="43"/>
  <c r="AR32" i="43" s="1"/>
  <c r="AP27" i="43"/>
  <c r="AP28" i="43"/>
  <c r="AO27" i="43"/>
  <c r="AM27" i="43"/>
  <c r="AM28" i="43" s="1"/>
  <c r="AL27" i="43"/>
  <c r="AN27" i="43"/>
  <c r="AJ27" i="43"/>
  <c r="AI27" i="43"/>
  <c r="AI28" i="43" s="1"/>
  <c r="AG27" i="43"/>
  <c r="AG32" i="43" s="1"/>
  <c r="AF27" i="43"/>
  <c r="AF28" i="43" s="1"/>
  <c r="AD27" i="43"/>
  <c r="AD28" i="43" s="1"/>
  <c r="AC27" i="43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H27" i="43"/>
  <c r="J27" i="43" s="1"/>
  <c r="F27" i="43"/>
  <c r="F32" i="43" s="1"/>
  <c r="E27" i="43"/>
  <c r="E32" i="43" s="1"/>
  <c r="C27" i="43"/>
  <c r="B27" i="43"/>
  <c r="B32" i="43" s="1"/>
  <c r="D27" i="43"/>
  <c r="BZ27" i="42"/>
  <c r="BY27" i="42"/>
  <c r="CA27" i="42" s="1"/>
  <c r="BW27" i="42"/>
  <c r="BV27" i="42"/>
  <c r="BT27" i="42"/>
  <c r="BS27" i="42"/>
  <c r="BQ27" i="42"/>
  <c r="BQ28" i="42" s="1"/>
  <c r="BP27" i="42"/>
  <c r="BP28" i="42" s="1"/>
  <c r="BN27" i="42"/>
  <c r="BN32" i="42" s="1"/>
  <c r="BM27" i="42"/>
  <c r="BM32" i="42" s="1"/>
  <c r="BK27" i="42"/>
  <c r="BK32" i="42"/>
  <c r="BJ27" i="42"/>
  <c r="BJ32" i="42" s="1"/>
  <c r="BH27" i="42"/>
  <c r="BH28" i="42" s="1"/>
  <c r="BG27" i="42"/>
  <c r="BE27" i="42"/>
  <c r="BE28" i="42" s="1"/>
  <c r="BD27" i="42"/>
  <c r="BD32" i="42" s="1"/>
  <c r="BF32" i="42" s="1"/>
  <c r="BB27" i="42"/>
  <c r="BB32" i="42" s="1"/>
  <c r="BA27" i="42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M27" i="42"/>
  <c r="AM32" i="42" s="1"/>
  <c r="AL27" i="42"/>
  <c r="AL32" i="42" s="1"/>
  <c r="AJ27" i="42"/>
  <c r="AI27" i="42"/>
  <c r="AI28" i="42" s="1"/>
  <c r="AG27" i="42"/>
  <c r="AG32" i="42"/>
  <c r="AF27" i="42"/>
  <c r="AF28" i="42" s="1"/>
  <c r="AD27" i="42"/>
  <c r="AD32" i="42" s="1"/>
  <c r="AC27" i="42"/>
  <c r="AA27" i="42"/>
  <c r="AA32" i="42" s="1"/>
  <c r="Z27" i="42"/>
  <c r="X27" i="42"/>
  <c r="X32" i="42"/>
  <c r="W27" i="42"/>
  <c r="Y27" i="42" s="1"/>
  <c r="U27" i="42"/>
  <c r="U28" i="42"/>
  <c r="T27" i="42"/>
  <c r="V27" i="42" s="1"/>
  <c r="R27" i="42"/>
  <c r="R32" i="42" s="1"/>
  <c r="Q27" i="42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W27" i="41"/>
  <c r="BW32" i="41" s="1"/>
  <c r="BV27" i="41"/>
  <c r="BV28" i="41" s="1"/>
  <c r="BS32" i="41"/>
  <c r="BQ27" i="41"/>
  <c r="BQ28" i="41" s="1"/>
  <c r="BP27" i="41"/>
  <c r="BN27" i="41"/>
  <c r="BN28" i="41" s="1"/>
  <c r="BM27" i="4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Q27" i="41" s="1"/>
  <c r="AJ27" i="41"/>
  <c r="AI27" i="41"/>
  <c r="AI32" i="41" s="1"/>
  <c r="AG27" i="41"/>
  <c r="AG28" i="41" s="1"/>
  <c r="AF27" i="41"/>
  <c r="AH27" i="41" s="1"/>
  <c r="AD27" i="41"/>
  <c r="AD28" i="41" s="1"/>
  <c r="AC27" i="41"/>
  <c r="AC28" i="41" s="1"/>
  <c r="X27" i="41"/>
  <c r="X32" i="4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I27" i="41"/>
  <c r="I32" i="41" s="1"/>
  <c r="H27" i="4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I27" i="40" s="1"/>
  <c r="BE27" i="40"/>
  <c r="BE28" i="40" s="1"/>
  <c r="BD27" i="40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S28" i="46"/>
  <c r="BQ32" i="46"/>
  <c r="BE32" i="46"/>
  <c r="AU32" i="46"/>
  <c r="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M32" i="45"/>
  <c r="BG32" i="45"/>
  <c r="AR32" i="45"/>
  <c r="T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N28" i="45"/>
  <c r="BW32" i="45"/>
  <c r="BP32" i="45"/>
  <c r="BM28" i="45"/>
  <c r="AY32" i="45"/>
  <c r="AX28" i="45"/>
  <c r="AS32" i="45"/>
  <c r="AD28" i="45"/>
  <c r="Q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N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U32" i="43"/>
  <c r="AO32" i="43"/>
  <c r="AM32" i="43"/>
  <c r="Z28" i="43"/>
  <c r="U32" i="43"/>
  <c r="I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BA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AC28" i="42"/>
  <c r="Q28" i="42"/>
  <c r="B28" i="42"/>
  <c r="BZ32" i="42"/>
  <c r="BV32" i="42"/>
  <c r="BK28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BY32" i="41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Y28" i="41"/>
  <c r="BS28" i="41"/>
  <c r="BJ32" i="41"/>
  <c r="AM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AR28" i="45"/>
  <c r="BP28" i="45"/>
  <c r="BD32" i="45"/>
  <c r="BF32" i="45" s="1"/>
  <c r="L32" i="44"/>
  <c r="X28" i="44"/>
  <c r="BT28" i="44"/>
  <c r="BD32" i="44"/>
  <c r="AM32" i="44"/>
  <c r="H28" i="44"/>
  <c r="BP32" i="44"/>
  <c r="BD28" i="44"/>
  <c r="H28" i="43"/>
  <c r="BD28" i="43"/>
  <c r="H32" i="42"/>
  <c r="AY32" i="42"/>
  <c r="AV32" i="42"/>
  <c r="L32" i="41"/>
  <c r="AF28" i="41"/>
  <c r="AR32" i="41"/>
  <c r="O32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I28" i="46"/>
  <c r="AO28" i="46"/>
  <c r="AU28" i="46"/>
  <c r="BN28" i="45"/>
  <c r="H28" i="45"/>
  <c r="AX32" i="45"/>
  <c r="AA28" i="45"/>
  <c r="AM28" i="45"/>
  <c r="AY28" i="45"/>
  <c r="BE28" i="45"/>
  <c r="BQ28" i="45"/>
  <c r="BW28" i="45"/>
  <c r="AP28" i="45"/>
  <c r="AP32" i="45"/>
  <c r="K28" i="45"/>
  <c r="Q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U28" i="44"/>
  <c r="Z32" i="43"/>
  <c r="C28" i="43"/>
  <c r="I28" i="43"/>
  <c r="AS28" i="43"/>
  <c r="AY28" i="43"/>
  <c r="BQ28" i="43"/>
  <c r="BZ28" i="43"/>
  <c r="AC28" i="43"/>
  <c r="AO28" i="43"/>
  <c r="BE32" i="42"/>
  <c r="C32" i="42"/>
  <c r="U32" i="42"/>
  <c r="AG28" i="42"/>
  <c r="AS32" i="42"/>
  <c r="AS28" i="42"/>
  <c r="BY32" i="42"/>
  <c r="BB28" i="42"/>
  <c r="BZ28" i="42"/>
  <c r="L32" i="42"/>
  <c r="H28" i="42"/>
  <c r="AM28" i="42"/>
  <c r="L28" i="41"/>
  <c r="Z28" i="41"/>
  <c r="BJ28" i="41"/>
  <c r="U28" i="41"/>
  <c r="AM28" i="41"/>
  <c r="AY28" i="41"/>
  <c r="AD32" i="41"/>
  <c r="AX28" i="41"/>
  <c r="E28" i="41"/>
  <c r="K28" i="41"/>
  <c r="AD32" i="40"/>
  <c r="C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B28" i="40"/>
  <c r="AC28" i="40"/>
  <c r="AC32" i="40"/>
  <c r="X28" i="40"/>
  <c r="L32" i="40"/>
  <c r="K28" i="40"/>
  <c r="H28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BJ28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BO27" i="43"/>
  <c r="E28" i="43"/>
  <c r="BW28" i="43"/>
  <c r="BM32" i="43"/>
  <c r="W28" i="43"/>
  <c r="L32" i="43"/>
  <c r="G27" i="43"/>
  <c r="Q28" i="43"/>
  <c r="BN28" i="43"/>
  <c r="AJ32" i="43"/>
  <c r="AX32" i="43"/>
  <c r="AD28" i="42"/>
  <c r="AL28" i="42"/>
  <c r="AU28" i="42"/>
  <c r="Z32" i="42"/>
  <c r="X28" i="42"/>
  <c r="BP32" i="42"/>
  <c r="K32" i="42"/>
  <c r="BS28" i="42"/>
  <c r="M27" i="42"/>
  <c r="AK27" i="42"/>
  <c r="BN32" i="41"/>
  <c r="R32" i="41"/>
  <c r="BT32" i="41"/>
  <c r="H28" i="41"/>
  <c r="BA32" i="41"/>
  <c r="AE27" i="41"/>
  <c r="C28" i="41"/>
  <c r="BH28" i="41"/>
  <c r="X28" i="41"/>
  <c r="U28" i="40"/>
  <c r="AX32" i="40"/>
  <c r="F28" i="40"/>
  <c r="BD28" i="40"/>
  <c r="BX27" i="40"/>
  <c r="M27" i="40"/>
  <c r="Y27" i="40"/>
  <c r="AM28" i="40"/>
  <c r="CD30" i="37"/>
  <c r="Z32" i="45"/>
  <c r="Z28" i="45"/>
  <c r="W32" i="46"/>
  <c r="AV32" i="46"/>
  <c r="BK32" i="46"/>
  <c r="BP32" i="46"/>
  <c r="AJ31" i="37"/>
  <c r="AO31" i="37"/>
  <c r="AF28" i="44"/>
  <c r="CD31" i="38"/>
  <c r="CD31" i="42"/>
  <c r="AO31" i="34"/>
  <c r="K32" i="39"/>
  <c r="BG32" i="42"/>
  <c r="BG28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J28" i="42"/>
  <c r="AO32" i="42"/>
  <c r="AO28" i="42"/>
  <c r="BB28" i="45"/>
  <c r="F32" i="47"/>
  <c r="BP32" i="43"/>
  <c r="BI27" i="43"/>
  <c r="BG32" i="43"/>
  <c r="BB28" i="43"/>
  <c r="AZ27" i="43"/>
  <c r="AU28" i="43"/>
  <c r="AP32" i="43"/>
  <c r="AQ27" i="43"/>
  <c r="N28" i="43"/>
  <c r="H32" i="43"/>
  <c r="AI32" i="42"/>
  <c r="AB27" i="42"/>
  <c r="BV28" i="42"/>
  <c r="BU27" i="42"/>
  <c r="BR27" i="42"/>
  <c r="BJ28" i="42"/>
  <c r="BL27" i="42"/>
  <c r="BI27" i="42"/>
  <c r="BC27" i="42"/>
  <c r="AZ27" i="42"/>
  <c r="AQ27" i="42"/>
  <c r="AH27" i="42"/>
  <c r="AF32" i="42"/>
  <c r="W32" i="42"/>
  <c r="S27" i="42"/>
  <c r="N32" i="42"/>
  <c r="E32" i="42"/>
  <c r="N32" i="41"/>
  <c r="Y27" i="41"/>
  <c r="BA28" i="41"/>
  <c r="N28" i="41"/>
  <c r="AU28" i="41"/>
  <c r="BL27" i="41"/>
  <c r="AN27" i="41"/>
  <c r="AC32" i="41"/>
  <c r="BK32" i="41"/>
  <c r="BP28" i="41"/>
  <c r="BP32" i="41"/>
  <c r="W28" i="41"/>
  <c r="H32" i="41"/>
  <c r="BM28" i="41"/>
  <c r="BM32" i="41"/>
  <c r="G27" i="41"/>
  <c r="CA27" i="41"/>
  <c r="BF27" i="41"/>
  <c r="F31" i="34"/>
  <c r="BV32" i="41"/>
  <c r="CD31" i="45"/>
  <c r="V27" i="40"/>
  <c r="AE27" i="43"/>
  <c r="AC32" i="43"/>
  <c r="M27" i="45"/>
  <c r="BR27" i="40"/>
  <c r="AG28" i="43"/>
  <c r="O32" i="43"/>
  <c r="AF32" i="45"/>
  <c r="AG31" i="34"/>
  <c r="AO32" i="44"/>
  <c r="AF28" i="45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AP28" i="41"/>
  <c r="CA27" i="43"/>
  <c r="BY28" i="43"/>
  <c r="P27" i="46"/>
  <c r="W28" i="42"/>
  <c r="AI32" i="43"/>
  <c r="AU32" i="44"/>
  <c r="BS32" i="45"/>
  <c r="Z28" i="42"/>
  <c r="M27" i="41"/>
  <c r="BO27" i="40" l="1"/>
  <c r="BM28" i="40"/>
  <c r="BK28" i="40"/>
  <c r="BG32" i="40"/>
  <c r="BG28" i="40"/>
  <c r="BH28" i="40"/>
  <c r="BE32" i="40"/>
  <c r="BF32" i="40" s="1"/>
  <c r="BF27" i="40"/>
  <c r="AZ27" i="40"/>
  <c r="AY32" i="40"/>
  <c r="AW27" i="40"/>
  <c r="AS32" i="40"/>
  <c r="AN27" i="40"/>
  <c r="W28" i="40"/>
  <c r="CD21" i="40"/>
  <c r="H32" i="40"/>
  <c r="CD7" i="37"/>
  <c r="CD9" i="37"/>
  <c r="CD11" i="37"/>
  <c r="CD8" i="37"/>
  <c r="CD6" i="37"/>
  <c r="CD10" i="37"/>
  <c r="C32" i="38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CB28" i="42" s="1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CB28" i="43" s="1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BF32" i="47" l="1"/>
  <c r="CD27" i="44"/>
  <c r="CB32" i="44"/>
  <c r="CC28" i="43"/>
  <c r="CD27" i="43"/>
  <c r="CC28" i="42"/>
  <c r="CD27" i="42"/>
  <c r="CB28" i="41"/>
  <c r="CC28" i="41"/>
  <c r="CD27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<sst xmlns="http://schemas.openxmlformats.org/spreadsheetml/2006/main" count="1642" uniqueCount="82">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</sst>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70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57</v>
      </c>
      <c r="D4" s="48" t="s">
        <v>27</v>
      </c>
      <c r="E4" s="47" t="s">
        <v>26</v>
      </c>
      <c r="F4" s="47" t="s">
        <v>57</v>
      </c>
      <c r="G4" s="48" t="s">
        <v>27</v>
      </c>
      <c r="H4" s="47" t="s">
        <v>26</v>
      </c>
      <c r="I4" s="47" t="s">
        <v>57</v>
      </c>
      <c r="J4" s="48" t="s">
        <v>27</v>
      </c>
      <c r="K4" s="47" t="s">
        <v>26</v>
      </c>
      <c r="L4" s="47" t="s">
        <v>57</v>
      </c>
      <c r="M4" s="48" t="s">
        <v>27</v>
      </c>
      <c r="N4" s="47" t="s">
        <v>26</v>
      </c>
      <c r="O4" s="47" t="s">
        <v>57</v>
      </c>
      <c r="P4" s="48" t="s">
        <v>27</v>
      </c>
      <c r="Q4" s="47" t="s">
        <v>26</v>
      </c>
      <c r="R4" s="47" t="s">
        <v>57</v>
      </c>
      <c r="S4" s="48" t="s">
        <v>27</v>
      </c>
      <c r="T4" s="47" t="s">
        <v>26</v>
      </c>
      <c r="U4" s="47" t="s">
        <v>57</v>
      </c>
      <c r="V4" s="48" t="s">
        <v>27</v>
      </c>
      <c r="W4" s="47" t="s">
        <v>26</v>
      </c>
      <c r="X4" s="47" t="s">
        <v>57</v>
      </c>
      <c r="Y4" s="48" t="s">
        <v>27</v>
      </c>
      <c r="Z4" s="47" t="s">
        <v>26</v>
      </c>
      <c r="AA4" s="47" t="s">
        <v>57</v>
      </c>
      <c r="AB4" s="48" t="s">
        <v>27</v>
      </c>
      <c r="AC4" s="47" t="s">
        <v>26</v>
      </c>
      <c r="AD4" s="47" t="s">
        <v>57</v>
      </c>
      <c r="AE4" s="48" t="s">
        <v>27</v>
      </c>
      <c r="AF4" s="47" t="s">
        <v>26</v>
      </c>
      <c r="AG4" s="47" t="s">
        <v>57</v>
      </c>
      <c r="AH4" s="48" t="s">
        <v>27</v>
      </c>
      <c r="AI4" s="47" t="s">
        <v>26</v>
      </c>
      <c r="AJ4" s="47" t="s">
        <v>57</v>
      </c>
      <c r="AK4" s="48" t="s">
        <v>27</v>
      </c>
      <c r="AL4" s="47" t="s">
        <v>26</v>
      </c>
      <c r="AM4" s="47" t="s">
        <v>57</v>
      </c>
      <c r="AN4" s="48" t="s">
        <v>27</v>
      </c>
      <c r="AO4" s="47" t="s">
        <v>26</v>
      </c>
      <c r="AP4" s="47" t="s">
        <v>57</v>
      </c>
      <c r="AQ4" s="48" t="s">
        <v>27</v>
      </c>
      <c r="AR4" s="47" t="s">
        <v>26</v>
      </c>
      <c r="AS4" s="47" t="s">
        <v>57</v>
      </c>
      <c r="AT4" s="48" t="s">
        <v>27</v>
      </c>
      <c r="AU4" s="47" t="s">
        <v>26</v>
      </c>
      <c r="AV4" s="47" t="s">
        <v>57</v>
      </c>
      <c r="AW4" s="48" t="s">
        <v>27</v>
      </c>
      <c r="AX4" s="47" t="s">
        <v>26</v>
      </c>
      <c r="AY4" s="47" t="s">
        <v>57</v>
      </c>
      <c r="AZ4" s="48" t="s">
        <v>27</v>
      </c>
      <c r="BA4" s="47" t="s">
        <v>26</v>
      </c>
      <c r="BB4" s="47" t="s">
        <v>57</v>
      </c>
      <c r="BC4" s="48" t="s">
        <v>27</v>
      </c>
      <c r="BD4" s="47" t="s">
        <v>26</v>
      </c>
      <c r="BE4" s="47" t="s">
        <v>57</v>
      </c>
      <c r="BF4" s="48" t="s">
        <v>27</v>
      </c>
      <c r="BG4" s="47" t="s">
        <v>26</v>
      </c>
      <c r="BH4" s="47" t="s">
        <v>57</v>
      </c>
      <c r="BI4" s="48" t="s">
        <v>27</v>
      </c>
      <c r="BJ4" s="47" t="s">
        <v>26</v>
      </c>
      <c r="BK4" s="47" t="s">
        <v>57</v>
      </c>
      <c r="BL4" s="48" t="s">
        <v>27</v>
      </c>
      <c r="BM4" s="47" t="s">
        <v>26</v>
      </c>
      <c r="BN4" s="47" t="s">
        <v>57</v>
      </c>
      <c r="BO4" s="48" t="s">
        <v>27</v>
      </c>
      <c r="BP4" s="47" t="s">
        <v>26</v>
      </c>
      <c r="BQ4" s="47" t="s">
        <v>57</v>
      </c>
      <c r="BR4" s="48" t="s">
        <v>27</v>
      </c>
      <c r="BS4" s="47" t="s">
        <v>26</v>
      </c>
      <c r="BT4" s="47" t="s">
        <v>57</v>
      </c>
      <c r="BU4" s="48" t="s">
        <v>27</v>
      </c>
      <c r="BV4" s="47" t="s">
        <v>26</v>
      </c>
      <c r="BW4" s="47" t="s">
        <v>57</v>
      </c>
      <c r="BX4" s="48" t="s">
        <v>27</v>
      </c>
      <c r="BY4" s="47" t="s">
        <v>26</v>
      </c>
      <c r="BZ4" s="47" t="s">
        <v>57</v>
      </c>
      <c r="CA4" s="48" t="s">
        <v>27</v>
      </c>
      <c r="CB4" s="47" t="s">
        <v>26</v>
      </c>
      <c r="CC4" s="47" t="s">
        <v>57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12" si="0">IF(E6&gt;0,F6/E6,0)</f>
        <v>4.3476876764755812E-2</v>
      </c>
      <c r="H6" s="26">
        <v>1043509289</v>
      </c>
      <c r="I6" s="26">
        <v>67328101.859999999</v>
      </c>
      <c r="J6" s="25">
        <f t="shared" ref="J6:J12" si="1">IF(H6&gt;0,I6/H6,0)</f>
        <v>6.4520845736333446E-2</v>
      </c>
      <c r="K6" s="26">
        <v>504179100</v>
      </c>
      <c r="L6" s="26">
        <v>32232809.050000001</v>
      </c>
      <c r="M6" s="25">
        <f t="shared" ref="M6:M12" si="2">IF(K6&gt;0,L6/K6,0)</f>
        <v>6.3931267777660755E-2</v>
      </c>
      <c r="N6" s="26">
        <v>141115749</v>
      </c>
      <c r="O6" s="26">
        <v>6817513.3099999996</v>
      </c>
      <c r="P6" s="25">
        <f t="shared" ref="P6:P12" si="3">IF(N6&gt;0,O6/N6,0)</f>
        <v>4.8311498598218115E-2</v>
      </c>
      <c r="Q6" s="26">
        <v>101829622</v>
      </c>
      <c r="R6" s="26">
        <v>5480893.4500000002</v>
      </c>
      <c r="S6" s="25">
        <f t="shared" ref="S6:S12" si="4">IF(Q6&gt;0,R6/Q6,0)</f>
        <v>5.382415590229727E-2</v>
      </c>
      <c r="T6" s="26">
        <v>633137918</v>
      </c>
      <c r="U6" s="26">
        <v>35761318.920000002</v>
      </c>
      <c r="V6" s="25">
        <f t="shared" ref="V6:V12" si="5">IF(T6&gt;0,U6/T6,0)</f>
        <v>5.6482668156987562E-2</v>
      </c>
      <c r="W6" s="26">
        <v>87711606</v>
      </c>
      <c r="X6" s="26">
        <v>4639903.99</v>
      </c>
      <c r="Y6" s="25">
        <f t="shared" ref="Y6:Y12" si="6">IF(W6&gt;0,X6/W6,0)</f>
        <v>5.2899544331681717E-2</v>
      </c>
      <c r="Z6" s="26">
        <v>363297000</v>
      </c>
      <c r="AA6" s="26">
        <v>20696776.73</v>
      </c>
      <c r="AB6" s="25">
        <f t="shared" ref="AB6:AB12" si="7">IF(Z6&gt;0,AA6/Z6,0)</f>
        <v>5.696930260916E-2</v>
      </c>
      <c r="AC6" s="26">
        <v>353153320</v>
      </c>
      <c r="AD6" s="26">
        <v>18642494.309999999</v>
      </c>
      <c r="AE6" s="25">
        <f t="shared" ref="AE6:AE12" si="8">IF(AC6&gt;0,AD6/AC6,0)</f>
        <v>5.2788670682750477E-2</v>
      </c>
      <c r="AF6" s="26">
        <v>61126288</v>
      </c>
      <c r="AG6" s="26">
        <v>2842976.83</v>
      </c>
      <c r="AH6" s="25">
        <f t="shared" ref="AH6:AH12" si="9">IF(AF6&gt;0,AG6/AF6,0)</f>
        <v>4.6509888347874159E-2</v>
      </c>
      <c r="AI6" s="26">
        <v>378909466</v>
      </c>
      <c r="AJ6" s="26">
        <v>28730240</v>
      </c>
      <c r="AK6" s="11">
        <f t="shared" ref="AK6:AK12" si="10">IF(AI6&gt;0,AJ6/AI6,0)</f>
        <v>7.5823494998142907E-2</v>
      </c>
      <c r="AL6" s="26">
        <v>664301533</v>
      </c>
      <c r="AM6" s="26">
        <v>64419619.920000002</v>
      </c>
      <c r="AN6" s="12">
        <f t="shared" ref="AN6:AN12" si="11">IF(AL6&gt;0,AM6/AL6,0)</f>
        <v>9.6973462682043821E-2</v>
      </c>
      <c r="AO6" s="26">
        <v>209821581</v>
      </c>
      <c r="AP6" s="26">
        <v>10727770.939999999</v>
      </c>
      <c r="AQ6" s="12">
        <f t="shared" ref="AQ6:AQ12" si="12">IF(AO6&gt;0,AP6/AO6,0)</f>
        <v>5.1128062656243159E-2</v>
      </c>
      <c r="AR6" s="26">
        <v>108493761</v>
      </c>
      <c r="AS6" s="26">
        <v>7089227.0800000001</v>
      </c>
      <c r="AT6" s="12">
        <f t="shared" ref="AT6:AT12" si="13">IF(AR6&gt;0,AS6/AR6,0)</f>
        <v>6.534225576344431E-2</v>
      </c>
      <c r="AU6" s="26">
        <v>120264957</v>
      </c>
      <c r="AV6" s="26">
        <v>7546238.3399999999</v>
      </c>
      <c r="AW6" s="12">
        <f t="shared" ref="AW6:AW12" si="14">IF(AU6&gt;0,AV6/AU6,0)</f>
        <v>6.2746776186848846E-2</v>
      </c>
      <c r="AX6" s="26">
        <v>161622406</v>
      </c>
      <c r="AY6" s="26">
        <v>8606136.9700000007</v>
      </c>
      <c r="AZ6" s="12">
        <f t="shared" ref="AZ6:AZ12" si="15">IF(AX6&gt;0,AY6/AX6,0)</f>
        <v>5.3248415136203334E-2</v>
      </c>
      <c r="BA6" s="26">
        <v>76812000</v>
      </c>
      <c r="BB6" s="26">
        <v>7473701.7199999997</v>
      </c>
      <c r="BC6" s="12">
        <f t="shared" ref="BC6:BC12" si="16">IF(BA6&gt;0,BB6/BA6,0)</f>
        <v>9.7298621569546426E-2</v>
      </c>
      <c r="BD6" s="26">
        <v>303056926.69</v>
      </c>
      <c r="BE6" s="26">
        <v>20198417.469999999</v>
      </c>
      <c r="BF6" s="12">
        <f t="shared" ref="BF6:BF12" si="17">IF(BD6&gt;0,BE6/BD6,0)</f>
        <v>6.6648922004878527E-2</v>
      </c>
      <c r="BG6" s="26">
        <v>273274191</v>
      </c>
      <c r="BH6" s="26">
        <v>14026017.35</v>
      </c>
      <c r="BI6" s="12">
        <f t="shared" ref="BI6:BI12" si="18">IF(BG6&gt;0,BH6/BG6,0)</f>
        <v>5.132580321132485E-2</v>
      </c>
      <c r="BJ6" s="26">
        <v>66234100</v>
      </c>
      <c r="BK6" s="26">
        <v>3055504.48</v>
      </c>
      <c r="BL6" s="12">
        <f t="shared" ref="BL6:BL12" si="19">IF(BJ6&gt;0,BK6/BJ6,0)</f>
        <v>4.6131893994181244E-2</v>
      </c>
      <c r="BM6" s="26">
        <v>217313740</v>
      </c>
      <c r="BN6" s="26">
        <v>12277950.07</v>
      </c>
      <c r="BO6" s="12">
        <f t="shared" ref="BO6:BO12" si="20">IF(BM6&gt;0,BN6/BM6,0)</f>
        <v>5.6498728842456075E-2</v>
      </c>
      <c r="BP6" s="26">
        <v>99815193</v>
      </c>
      <c r="BQ6" s="26">
        <v>6693695.4299999997</v>
      </c>
      <c r="BR6" s="12">
        <f t="shared" ref="BR6:BR12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12" si="22">IF(BS6&gt;0,BT6/BS6,0)</f>
        <v>5.3946020361031577E-2</v>
      </c>
      <c r="BV6" s="26">
        <v>1703134000</v>
      </c>
      <c r="BW6" s="26">
        <v>104329680.48</v>
      </c>
      <c r="BX6" s="25">
        <f t="shared" ref="BX6:BX12" si="23">IF(BV6&gt;0,BW6/BV6,0)</f>
        <v>6.125747033410172E-2</v>
      </c>
      <c r="BY6" s="24">
        <v>4121475908</v>
      </c>
      <c r="BZ6" s="24">
        <v>322280689.63</v>
      </c>
      <c r="CA6" s="12">
        <f t="shared" ref="CA6:CA12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12" si="25">IF(CB6&gt;0,CC6/CB6,0)</f>
        <v>6.8416893225989428E-2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60912004</v>
      </c>
      <c r="C13" s="26">
        <v>2667476.7000000002</v>
      </c>
      <c r="D13" s="25">
        <f t="shared" ref="D13:D27" si="28">IF(B13&gt;0,C13/B13,0)</f>
        <v>4.3792299133681434E-2</v>
      </c>
      <c r="E13" s="26">
        <v>30598138</v>
      </c>
      <c r="F13" s="26">
        <v>499671.15</v>
      </c>
      <c r="G13" s="25">
        <f t="shared" ref="G13:G27" si="29">IF(E13&gt;0,F13/E13,0)</f>
        <v>1.6330116231255642E-2</v>
      </c>
      <c r="H13" s="26">
        <v>272970617.07999998</v>
      </c>
      <c r="I13" s="26">
        <v>8240143.7800000003</v>
      </c>
      <c r="J13" s="25">
        <f t="shared" ref="J13:J27" si="30">IF(H13&gt;0,I13/H13,0)</f>
        <v>3.0186925860907026E-2</v>
      </c>
      <c r="K13" s="26">
        <v>115719762</v>
      </c>
      <c r="L13" s="26">
        <v>3244695.71</v>
      </c>
      <c r="M13" s="25">
        <f t="shared" ref="M13:M27" si="31">IF(K13&gt;0,L13/K13,0)</f>
        <v>2.8039253226255337E-2</v>
      </c>
      <c r="N13" s="26">
        <v>43597032.490000002</v>
      </c>
      <c r="O13" s="26">
        <v>1976967.62</v>
      </c>
      <c r="P13" s="25">
        <f t="shared" ref="P13:P27" si="32">IF(N13&gt;0,O13/N13,0)</f>
        <v>4.5346380409113027E-2</v>
      </c>
      <c r="Q13" s="26">
        <v>44642142</v>
      </c>
      <c r="R13" s="26">
        <v>1888222.34</v>
      </c>
      <c r="S13" s="25">
        <f t="shared" ref="S13:S27" si="33">IF(Q13&gt;0,R13/Q13,0)</f>
        <v>4.2296857977827319E-2</v>
      </c>
      <c r="T13" s="24">
        <v>174396116</v>
      </c>
      <c r="U13" s="24">
        <v>6751492.3200000003</v>
      </c>
      <c r="V13" s="25">
        <f t="shared" ref="V13:V27" si="34">IF(T13&gt;0,U13/T13,0)</f>
        <v>3.8713547496665578E-2</v>
      </c>
      <c r="W13" s="24">
        <v>36824016.490000002</v>
      </c>
      <c r="X13" s="24">
        <v>1109833.0900000001</v>
      </c>
      <c r="Y13" s="25">
        <f t="shared" ref="Y13:Y27" si="35">IF(W13&gt;0,X13/W13,0)</f>
        <v>3.0138838610975216E-2</v>
      </c>
      <c r="Z13" s="26">
        <v>77769933</v>
      </c>
      <c r="AA13" s="26">
        <v>3499278.35</v>
      </c>
      <c r="AB13" s="25">
        <f t="shared" ref="AB13:AB27" si="36">IF(Z13&gt;0,AA13/Z13,0)</f>
        <v>4.4995259929052532E-2</v>
      </c>
      <c r="AC13" s="24">
        <v>102908636.48</v>
      </c>
      <c r="AD13" s="24">
        <v>6052443.8700000001</v>
      </c>
      <c r="AE13" s="25">
        <f t="shared" ref="AE13:AE27" si="37">IF(AC13&gt;0,AD13/AC13,0)</f>
        <v>5.8813760215123197E-2</v>
      </c>
      <c r="AF13" s="24">
        <v>32465342</v>
      </c>
      <c r="AG13" s="24">
        <v>1350634.3</v>
      </c>
      <c r="AH13" s="25">
        <f t="shared" ref="AH13:AH27" si="38">IF(AF13&gt;0,AG13/AF13,0)</f>
        <v>4.1602343200327289E-2</v>
      </c>
      <c r="AI13" s="26">
        <v>84893628</v>
      </c>
      <c r="AJ13" s="26">
        <v>2437784.85</v>
      </c>
      <c r="AK13" s="25">
        <f t="shared" ref="AK13:AK27" si="39">IF(AI13&gt;0,AJ13/AI13,0)</f>
        <v>2.8715757677360662E-2</v>
      </c>
      <c r="AL13" s="24">
        <v>144585941</v>
      </c>
      <c r="AM13" s="24">
        <v>5653810.8399999999</v>
      </c>
      <c r="AN13" s="25">
        <f t="shared" ref="AN13:AN27" si="40">IF(AL13&gt;0,AM13/AL13,0)</f>
        <v>3.9103461933411632E-2</v>
      </c>
      <c r="AO13" s="24">
        <v>55162666</v>
      </c>
      <c r="AP13" s="24">
        <v>2668313.4500000002</v>
      </c>
      <c r="AQ13" s="25">
        <f t="shared" ref="AQ13:AQ27" si="41">IF(AO13&gt;0,AP13/AO13,0)</f>
        <v>4.8371727537606692E-2</v>
      </c>
      <c r="AR13" s="24">
        <v>53828841</v>
      </c>
      <c r="AS13" s="24">
        <v>2114258.61</v>
      </c>
      <c r="AT13" s="25">
        <f t="shared" ref="AT13:AT27" si="42">IF(AR13&gt;0,AS13/AR13,0)</f>
        <v>3.9277431405220109E-2</v>
      </c>
      <c r="AU13" s="24">
        <v>51734824</v>
      </c>
      <c r="AV13" s="24">
        <v>2373540.63</v>
      </c>
      <c r="AW13" s="25">
        <f t="shared" ref="AW13:AW27" si="43">IF(AU13&gt;0,AV13/AU13,0)</f>
        <v>4.587897370637619E-2</v>
      </c>
      <c r="AX13" s="24">
        <v>52741808</v>
      </c>
      <c r="AY13" s="24">
        <v>1195366.1100000001</v>
      </c>
      <c r="AZ13" s="25">
        <f t="shared" ref="AZ13:AZ27" si="44">IF(AX13&gt;0,AY13/AX13,0)</f>
        <v>2.2664488672819106E-2</v>
      </c>
      <c r="BA13" s="24">
        <v>36365117</v>
      </c>
      <c r="BB13" s="24">
        <v>2679882.2599999998</v>
      </c>
      <c r="BC13" s="25">
        <f t="shared" ref="BC13:BC27" si="45">IF(BA13&gt;0,BB13/BA13,0)</f>
        <v>7.3693761524265128E-2</v>
      </c>
      <c r="BD13" s="24">
        <v>71396249.400000006</v>
      </c>
      <c r="BE13" s="24">
        <v>4488747.51</v>
      </c>
      <c r="BF13" s="25">
        <f t="shared" ref="BF13:BF27" si="46">IF(BD13&gt;0,BE13/BD13,0)</f>
        <v>6.2870914757043234E-2</v>
      </c>
      <c r="BG13" s="24">
        <v>69982354</v>
      </c>
      <c r="BH13" s="24">
        <v>2550425.73</v>
      </c>
      <c r="BI13" s="25">
        <f t="shared" ref="BI13:BI27" si="47">IF(BG13&gt;0,BH13/BG13,0)</f>
        <v>3.6443840257216843E-2</v>
      </c>
      <c r="BJ13" s="26">
        <v>40654734</v>
      </c>
      <c r="BK13" s="26">
        <v>2017608.8</v>
      </c>
      <c r="BL13" s="25">
        <f t="shared" ref="BL13:BL27" si="48">IF(BJ13&gt;0,BK13/BJ13,0)</f>
        <v>4.9627893273142556E-2</v>
      </c>
      <c r="BM13" s="26">
        <v>62649691</v>
      </c>
      <c r="BN13" s="26">
        <v>2021029.51</v>
      </c>
      <c r="BO13" s="25">
        <f t="shared" ref="BO13:BO27" si="49">IF(BM13&gt;0,BN13/BM13,0)</f>
        <v>3.2259209546620107E-2</v>
      </c>
      <c r="BP13" s="26">
        <v>49885617.469999999</v>
      </c>
      <c r="BQ13" s="26">
        <v>1002214.68</v>
      </c>
      <c r="BR13" s="25">
        <f t="shared" ref="BR13:BR27" si="50">IF(BP13&gt;0,BQ13/BP13,0)</f>
        <v>2.0090253079511497E-2</v>
      </c>
      <c r="BS13" s="26">
        <v>47416312.600000001</v>
      </c>
      <c r="BT13" s="26">
        <v>2531261.5</v>
      </c>
      <c r="BU13" s="25">
        <f t="shared" ref="BU13:BU27" si="51">IF(BS13&gt;0,BT13/BS13,0)</f>
        <v>5.338376944984119E-2</v>
      </c>
      <c r="BV13" s="26">
        <v>293425527</v>
      </c>
      <c r="BW13" s="26">
        <v>11447065.67</v>
      </c>
      <c r="BX13" s="25">
        <f t="shared" ref="BX13:BX27" si="52">IF(BV13&gt;0,BW13/BV13,0)</f>
        <v>3.9011826227375236E-2</v>
      </c>
      <c r="BY13" s="26">
        <v>530797641</v>
      </c>
      <c r="BZ13" s="26">
        <v>31479812.829999998</v>
      </c>
      <c r="CA13" s="25">
        <f t="shared" ref="CA13:CA27" si="53">IF(BY13&gt;0,BZ13/BY13,0)</f>
        <v>5.9306617811438235E-2</v>
      </c>
      <c r="CB13" s="3">
        <f t="shared" ref="CB13:CC26" si="54">BY13+BV13+BS13+BP13+BM13+BJ13+BG13+BD13+BA13+AX13+AU13+AR13+AO13+AL13+AI13+AF13+AC13+Z13+W13+T13+Q13+N13+K13+H13+E13+B13</f>
        <v>2638324691.0100002</v>
      </c>
      <c r="CC13" s="3">
        <f t="shared" si="54"/>
        <v>113941982.21000001</v>
      </c>
      <c r="CD13" s="19">
        <f t="shared" ref="CD13:CD27" si="55">IF(CB13&gt;0,CC13/CB13,0)</f>
        <v>4.3187247800944802E-2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41392.83</v>
      </c>
      <c r="D14" s="25">
        <f t="shared" si="28"/>
        <v>2.7709234262579093E-2</v>
      </c>
      <c r="E14" s="26">
        <v>566237</v>
      </c>
      <c r="F14" s="26">
        <v>0</v>
      </c>
      <c r="G14" s="25">
        <f t="shared" si="29"/>
        <v>0</v>
      </c>
      <c r="H14" s="26">
        <v>3214500</v>
      </c>
      <c r="I14" s="26">
        <v>0</v>
      </c>
      <c r="J14" s="25">
        <f t="shared" si="30"/>
        <v>0</v>
      </c>
      <c r="K14" s="26">
        <v>2672025</v>
      </c>
      <c r="L14" s="26">
        <v>0</v>
      </c>
      <c r="M14" s="25">
        <f t="shared" si="31"/>
        <v>0</v>
      </c>
      <c r="N14" s="26">
        <v>958941</v>
      </c>
      <c r="O14" s="26">
        <v>0</v>
      </c>
      <c r="P14" s="25">
        <f t="shared" si="32"/>
        <v>0</v>
      </c>
      <c r="Q14" s="26">
        <v>744504</v>
      </c>
      <c r="R14" s="26">
        <v>0</v>
      </c>
      <c r="S14" s="25">
        <f t="shared" si="33"/>
        <v>0</v>
      </c>
      <c r="T14" s="24">
        <v>2561191</v>
      </c>
      <c r="U14" s="24">
        <v>0</v>
      </c>
      <c r="V14" s="25">
        <f t="shared" si="34"/>
        <v>0</v>
      </c>
      <c r="W14" s="24">
        <v>428872</v>
      </c>
      <c r="X14" s="24">
        <v>0</v>
      </c>
      <c r="Y14" s="25">
        <f t="shared" si="35"/>
        <v>0</v>
      </c>
      <c r="Z14" s="26">
        <v>848109</v>
      </c>
      <c r="AA14" s="26">
        <v>0</v>
      </c>
      <c r="AB14" s="25">
        <f t="shared" si="36"/>
        <v>0</v>
      </c>
      <c r="AC14" s="24">
        <v>1785365</v>
      </c>
      <c r="AD14" s="24">
        <v>0</v>
      </c>
      <c r="AE14" s="25">
        <f t="shared" si="37"/>
        <v>0</v>
      </c>
      <c r="AF14" s="24">
        <v>626444</v>
      </c>
      <c r="AG14" s="24">
        <v>0</v>
      </c>
      <c r="AH14" s="25">
        <f t="shared" si="38"/>
        <v>0</v>
      </c>
      <c r="AI14" s="26">
        <v>390321</v>
      </c>
      <c r="AJ14" s="26">
        <v>0</v>
      </c>
      <c r="AK14" s="25">
        <f t="shared" si="39"/>
        <v>0</v>
      </c>
      <c r="AL14" s="24">
        <v>1835963</v>
      </c>
      <c r="AM14" s="24">
        <v>0</v>
      </c>
      <c r="AN14" s="25">
        <f t="shared" si="40"/>
        <v>0</v>
      </c>
      <c r="AO14" s="24">
        <v>472241</v>
      </c>
      <c r="AP14" s="24">
        <v>0</v>
      </c>
      <c r="AQ14" s="25">
        <f t="shared" si="41"/>
        <v>0</v>
      </c>
      <c r="AR14" s="24">
        <v>891478</v>
      </c>
      <c r="AS14" s="24">
        <v>6000</v>
      </c>
      <c r="AT14" s="25">
        <f t="shared" si="42"/>
        <v>6.7303960389375845E-3</v>
      </c>
      <c r="AU14" s="24">
        <v>766190</v>
      </c>
      <c r="AV14" s="24">
        <v>0</v>
      </c>
      <c r="AW14" s="25">
        <f t="shared" si="43"/>
        <v>0</v>
      </c>
      <c r="AX14" s="24">
        <v>1163740</v>
      </c>
      <c r="AY14" s="24">
        <v>0</v>
      </c>
      <c r="AZ14" s="25">
        <f t="shared" si="44"/>
        <v>0</v>
      </c>
      <c r="BA14" s="24">
        <v>655356</v>
      </c>
      <c r="BB14" s="24">
        <v>0</v>
      </c>
      <c r="BC14" s="25">
        <f t="shared" si="45"/>
        <v>0</v>
      </c>
      <c r="BD14" s="24">
        <v>771007</v>
      </c>
      <c r="BE14" s="24">
        <v>0</v>
      </c>
      <c r="BF14" s="25">
        <f t="shared" si="46"/>
        <v>0</v>
      </c>
      <c r="BG14" s="24">
        <v>489108</v>
      </c>
      <c r="BH14" s="24">
        <v>0</v>
      </c>
      <c r="BI14" s="25">
        <f t="shared" si="47"/>
        <v>0</v>
      </c>
      <c r="BJ14" s="26">
        <v>628852</v>
      </c>
      <c r="BK14" s="26">
        <v>0</v>
      </c>
      <c r="BL14" s="25">
        <f t="shared" si="48"/>
        <v>0</v>
      </c>
      <c r="BM14" s="26">
        <v>1361311</v>
      </c>
      <c r="BN14" s="26">
        <v>0</v>
      </c>
      <c r="BO14" s="25">
        <f t="shared" si="49"/>
        <v>0</v>
      </c>
      <c r="BP14" s="26">
        <v>621624</v>
      </c>
      <c r="BQ14" s="26">
        <v>0</v>
      </c>
      <c r="BR14" s="25">
        <f t="shared" si="50"/>
        <v>0</v>
      </c>
      <c r="BS14" s="26">
        <v>520429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26467636</v>
      </c>
      <c r="CC14" s="3">
        <f t="shared" si="54"/>
        <v>47392.83</v>
      </c>
      <c r="CD14" s="19">
        <f t="shared" si="55"/>
        <v>1.7905955031269133E-3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297941.92</v>
      </c>
      <c r="D15" s="25">
        <f t="shared" si="28"/>
        <v>6.0359329572902853E-2</v>
      </c>
      <c r="E15" s="26">
        <v>2526398</v>
      </c>
      <c r="F15" s="26">
        <v>130519.65</v>
      </c>
      <c r="G15" s="25">
        <f t="shared" si="29"/>
        <v>5.166234694612646E-2</v>
      </c>
      <c r="H15" s="26">
        <v>20686142.27</v>
      </c>
      <c r="I15" s="26">
        <v>794162.21</v>
      </c>
      <c r="J15" s="25">
        <f t="shared" si="30"/>
        <v>3.8391025239719573E-2</v>
      </c>
      <c r="K15" s="26">
        <v>12186726</v>
      </c>
      <c r="L15" s="26">
        <v>86000</v>
      </c>
      <c r="M15" s="25">
        <f t="shared" si="31"/>
        <v>7.0568584212035296E-3</v>
      </c>
      <c r="N15" s="26">
        <v>3664032</v>
      </c>
      <c r="O15" s="26">
        <v>156880.12</v>
      </c>
      <c r="P15" s="25">
        <f t="shared" si="32"/>
        <v>4.2816252696483002E-2</v>
      </c>
      <c r="Q15" s="26">
        <v>4830256</v>
      </c>
      <c r="R15" s="26">
        <v>295783.05</v>
      </c>
      <c r="S15" s="25">
        <f t="shared" si="33"/>
        <v>6.1235481100794659E-2</v>
      </c>
      <c r="T15" s="24">
        <v>13823272</v>
      </c>
      <c r="U15" s="24">
        <v>785831.94</v>
      </c>
      <c r="V15" s="25">
        <f t="shared" si="34"/>
        <v>5.6848475527357049E-2</v>
      </c>
      <c r="W15" s="24">
        <v>3346795</v>
      </c>
      <c r="X15" s="24">
        <v>89378</v>
      </c>
      <c r="Y15" s="25">
        <f t="shared" si="35"/>
        <v>2.6705549637787793E-2</v>
      </c>
      <c r="Z15" s="26">
        <v>8128689</v>
      </c>
      <c r="AA15" s="26">
        <v>287917.49</v>
      </c>
      <c r="AB15" s="25">
        <f t="shared" si="36"/>
        <v>3.5419917037052343E-2</v>
      </c>
      <c r="AC15" s="24">
        <v>7980156.5199999996</v>
      </c>
      <c r="AD15" s="24">
        <v>820575.58</v>
      </c>
      <c r="AE15" s="25">
        <f t="shared" si="37"/>
        <v>0.10282700319767663</v>
      </c>
      <c r="AF15" s="24">
        <v>4737618</v>
      </c>
      <c r="AG15" s="24">
        <v>160540.79999999999</v>
      </c>
      <c r="AH15" s="25">
        <f t="shared" si="38"/>
        <v>3.3886396074989583E-2</v>
      </c>
      <c r="AI15" s="26">
        <v>8286083</v>
      </c>
      <c r="AJ15" s="26">
        <v>164625.16</v>
      </c>
      <c r="AK15" s="25">
        <f t="shared" si="39"/>
        <v>1.9867669681802608E-2</v>
      </c>
      <c r="AL15" s="24">
        <v>7235402</v>
      </c>
      <c r="AM15" s="24">
        <v>289445.03000000003</v>
      </c>
      <c r="AN15" s="25">
        <f t="shared" si="40"/>
        <v>4.0004001159852628E-2</v>
      </c>
      <c r="AO15" s="24">
        <v>4492162</v>
      </c>
      <c r="AP15" s="24">
        <v>47907.14</v>
      </c>
      <c r="AQ15" s="25">
        <f t="shared" si="41"/>
        <v>1.0664606485696643E-2</v>
      </c>
      <c r="AR15" s="24">
        <v>4374886</v>
      </c>
      <c r="AS15" s="24">
        <v>133861.54999999999</v>
      </c>
      <c r="AT15" s="25">
        <f t="shared" si="42"/>
        <v>3.0597723003525118E-2</v>
      </c>
      <c r="AU15" s="24">
        <v>3770328</v>
      </c>
      <c r="AV15" s="24">
        <v>191260.63</v>
      </c>
      <c r="AW15" s="25">
        <f t="shared" si="43"/>
        <v>5.0727849142037512E-2</v>
      </c>
      <c r="AX15" s="24">
        <v>5999561</v>
      </c>
      <c r="AY15" s="24">
        <v>84000</v>
      </c>
      <c r="AZ15" s="25">
        <f t="shared" si="44"/>
        <v>1.4001024408285873E-2</v>
      </c>
      <c r="BA15" s="24">
        <v>2582926</v>
      </c>
      <c r="BB15" s="24">
        <v>121453.63</v>
      </c>
      <c r="BC15" s="25">
        <f t="shared" si="45"/>
        <v>4.7021722650978003E-2</v>
      </c>
      <c r="BD15" s="24">
        <v>5577176</v>
      </c>
      <c r="BE15" s="24">
        <v>297399.21999999997</v>
      </c>
      <c r="BF15" s="25">
        <f t="shared" si="46"/>
        <v>5.3324338338972981E-2</v>
      </c>
      <c r="BG15" s="24">
        <v>5800394</v>
      </c>
      <c r="BH15" s="24">
        <v>165754.32999999999</v>
      </c>
      <c r="BI15" s="25">
        <f t="shared" si="47"/>
        <v>2.8576391534781944E-2</v>
      </c>
      <c r="BJ15" s="26">
        <v>4204212</v>
      </c>
      <c r="BK15" s="26">
        <v>202092.39</v>
      </c>
      <c r="BL15" s="25">
        <f t="shared" si="48"/>
        <v>4.8069029344857017E-2</v>
      </c>
      <c r="BM15" s="26">
        <v>6094268</v>
      </c>
      <c r="BN15" s="26">
        <v>163639.87</v>
      </c>
      <c r="BO15" s="25">
        <f t="shared" si="49"/>
        <v>2.6851439746332126E-2</v>
      </c>
      <c r="BP15" s="26">
        <v>3603137</v>
      </c>
      <c r="BQ15" s="26">
        <v>26415.67</v>
      </c>
      <c r="BR15" s="25">
        <f t="shared" si="50"/>
        <v>7.3312976997544077E-3</v>
      </c>
      <c r="BS15" s="26">
        <v>4152865</v>
      </c>
      <c r="BT15" s="26">
        <v>159379.97</v>
      </c>
      <c r="BU15" s="25">
        <f t="shared" si="51"/>
        <v>3.8378317137686871E-2</v>
      </c>
      <c r="BV15" s="26">
        <v>31400001</v>
      </c>
      <c r="BW15" s="26">
        <v>755572.88</v>
      </c>
      <c r="BX15" s="25">
        <f t="shared" si="52"/>
        <v>2.406282980691625E-2</v>
      </c>
      <c r="BY15" s="26">
        <v>50682020</v>
      </c>
      <c r="BZ15" s="26">
        <v>892087.54</v>
      </c>
      <c r="CA15" s="25">
        <f t="shared" si="53"/>
        <v>1.760165715573294E-2</v>
      </c>
      <c r="CB15" s="3">
        <f t="shared" si="54"/>
        <v>235101642.79000002</v>
      </c>
      <c r="CC15" s="3">
        <f t="shared" si="54"/>
        <v>7600425.7700000005</v>
      </c>
      <c r="CD15" s="19">
        <f t="shared" si="55"/>
        <v>3.2328254621295578E-2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15561592.58</v>
      </c>
      <c r="C16" s="26">
        <v>618130.77</v>
      </c>
      <c r="D16" s="25">
        <f t="shared" si="28"/>
        <v>3.9721562354384683E-2</v>
      </c>
      <c r="E16" s="26">
        <v>9876939</v>
      </c>
      <c r="F16" s="26">
        <v>100868.42</v>
      </c>
      <c r="G16" s="25">
        <f t="shared" si="29"/>
        <v>1.0212518271095934E-2</v>
      </c>
      <c r="H16" s="26">
        <v>100207624.56</v>
      </c>
      <c r="I16" s="26">
        <v>309632.46999999997</v>
      </c>
      <c r="J16" s="25">
        <f t="shared" si="30"/>
        <v>3.0899092894334144E-3</v>
      </c>
      <c r="K16" s="26">
        <v>44645556</v>
      </c>
      <c r="L16" s="26">
        <v>348071.22</v>
      </c>
      <c r="M16" s="25">
        <f t="shared" si="31"/>
        <v>7.7963240059100167E-3</v>
      </c>
      <c r="N16" s="26">
        <v>14958991.039999999</v>
      </c>
      <c r="O16" s="26">
        <v>419244.35</v>
      </c>
      <c r="P16" s="25">
        <f t="shared" si="32"/>
        <v>2.8026245144405139E-2</v>
      </c>
      <c r="Q16" s="26">
        <v>16184934</v>
      </c>
      <c r="R16" s="26">
        <v>971328.09</v>
      </c>
      <c r="S16" s="25">
        <f t="shared" si="33"/>
        <v>6.0014337407863383E-2</v>
      </c>
      <c r="T16" s="24">
        <v>99115932.310000002</v>
      </c>
      <c r="U16" s="24">
        <v>686449.02</v>
      </c>
      <c r="V16" s="25">
        <f t="shared" si="34"/>
        <v>6.9257182372358395E-3</v>
      </c>
      <c r="W16" s="24">
        <v>15855692.23</v>
      </c>
      <c r="X16" s="24">
        <v>633071.04</v>
      </c>
      <c r="Y16" s="25">
        <f t="shared" si="35"/>
        <v>3.9927051485156129E-2</v>
      </c>
      <c r="Z16" s="26">
        <v>51040837.530000001</v>
      </c>
      <c r="AA16" s="26">
        <v>1323407.3</v>
      </c>
      <c r="AB16" s="25">
        <f t="shared" si="36"/>
        <v>2.5928400944090074E-2</v>
      </c>
      <c r="AC16" s="24">
        <v>31305098</v>
      </c>
      <c r="AD16" s="24">
        <v>1734241.12</v>
      </c>
      <c r="AE16" s="25">
        <f t="shared" si="37"/>
        <v>5.5398041558598544E-2</v>
      </c>
      <c r="AF16" s="24">
        <v>13742446</v>
      </c>
      <c r="AG16" s="24">
        <v>655353.28</v>
      </c>
      <c r="AH16" s="25">
        <f t="shared" si="38"/>
        <v>4.7688255787943432E-2</v>
      </c>
      <c r="AI16" s="26">
        <v>35408597</v>
      </c>
      <c r="AJ16" s="26">
        <v>2088295.22</v>
      </c>
      <c r="AK16" s="25">
        <f t="shared" si="39"/>
        <v>5.8977067631343881E-2</v>
      </c>
      <c r="AL16" s="24">
        <v>59583518.909999996</v>
      </c>
      <c r="AM16" s="24">
        <v>3287196.09</v>
      </c>
      <c r="AN16" s="25">
        <f t="shared" si="40"/>
        <v>5.5169552757789612E-2</v>
      </c>
      <c r="AO16" s="24">
        <v>22494434</v>
      </c>
      <c r="AP16" s="24">
        <v>485483.28</v>
      </c>
      <c r="AQ16" s="25">
        <f t="shared" si="41"/>
        <v>2.1582373666303407E-2</v>
      </c>
      <c r="AR16" s="24">
        <v>20542959</v>
      </c>
      <c r="AS16" s="24">
        <v>341736.09</v>
      </c>
      <c r="AT16" s="25">
        <f t="shared" si="42"/>
        <v>1.6635193109230274E-2</v>
      </c>
      <c r="AU16" s="24">
        <v>29518996.390000001</v>
      </c>
      <c r="AV16" s="24">
        <v>3022191.68</v>
      </c>
      <c r="AW16" s="25">
        <f t="shared" si="43"/>
        <v>0.10238124765731577</v>
      </c>
      <c r="AX16" s="24">
        <v>24760426.48</v>
      </c>
      <c r="AY16" s="24">
        <v>573108.05000000005</v>
      </c>
      <c r="AZ16" s="25">
        <f t="shared" si="44"/>
        <v>2.3146129993476591E-2</v>
      </c>
      <c r="BA16" s="24">
        <v>10757501</v>
      </c>
      <c r="BB16" s="24">
        <v>1139516.32</v>
      </c>
      <c r="BC16" s="25">
        <f t="shared" si="45"/>
        <v>0.10592760530535857</v>
      </c>
      <c r="BD16" s="24">
        <v>38397360.530000001</v>
      </c>
      <c r="BE16" s="24">
        <v>1293781.8400000001</v>
      </c>
      <c r="BF16" s="25">
        <f t="shared" si="46"/>
        <v>3.3694551452023991E-2</v>
      </c>
      <c r="BG16" s="24">
        <v>28789129</v>
      </c>
      <c r="BH16" s="24">
        <v>253000</v>
      </c>
      <c r="BI16" s="25">
        <f t="shared" si="47"/>
        <v>8.7880394019562037E-3</v>
      </c>
      <c r="BJ16" s="26">
        <v>15324811</v>
      </c>
      <c r="BK16" s="26">
        <v>255349</v>
      </c>
      <c r="BL16" s="25">
        <f t="shared" si="48"/>
        <v>1.6662456718063278E-2</v>
      </c>
      <c r="BM16" s="26">
        <v>17588060.34</v>
      </c>
      <c r="BN16" s="26">
        <v>127375.09</v>
      </c>
      <c r="BO16" s="25">
        <f t="shared" si="49"/>
        <v>7.2421340123739871E-3</v>
      </c>
      <c r="BP16" s="26">
        <v>14038002</v>
      </c>
      <c r="BQ16" s="26">
        <v>164571.57</v>
      </c>
      <c r="BR16" s="25">
        <f t="shared" si="50"/>
        <v>1.1723290109233495E-2</v>
      </c>
      <c r="BS16" s="26">
        <v>22364983.649999999</v>
      </c>
      <c r="BT16" s="26">
        <v>521700.05</v>
      </c>
      <c r="BU16" s="25">
        <f t="shared" si="51"/>
        <v>2.3326645713867982E-2</v>
      </c>
      <c r="BV16" s="26">
        <v>307765507.57999998</v>
      </c>
      <c r="BW16" s="26">
        <v>13699900</v>
      </c>
      <c r="BX16" s="25">
        <f t="shared" si="52"/>
        <v>4.4514085115398692E-2</v>
      </c>
      <c r="BY16" s="26">
        <v>990015211.05999994</v>
      </c>
      <c r="BZ16" s="26">
        <v>31553407.940000001</v>
      </c>
      <c r="CA16" s="25">
        <f t="shared" si="53"/>
        <v>3.1871639533917931E-2</v>
      </c>
      <c r="CB16" s="3">
        <f t="shared" si="54"/>
        <v>2049845141.1899998</v>
      </c>
      <c r="CC16" s="3">
        <f t="shared" si="54"/>
        <v>66606409.300000004</v>
      </c>
      <c r="CD16" s="19">
        <f t="shared" si="55"/>
        <v>3.2493385944917227E-2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276244800.63999999</v>
      </c>
      <c r="C17" s="26">
        <v>9920039.1799999997</v>
      </c>
      <c r="D17" s="25">
        <f t="shared" si="28"/>
        <v>3.5910319966266861E-2</v>
      </c>
      <c r="E17" s="26">
        <v>7309233.5</v>
      </c>
      <c r="F17" s="26">
        <v>0</v>
      </c>
      <c r="G17" s="25">
        <f t="shared" si="29"/>
        <v>0</v>
      </c>
      <c r="H17" s="26">
        <v>382627455.74000001</v>
      </c>
      <c r="I17" s="26">
        <v>2486331.2400000002</v>
      </c>
      <c r="J17" s="25">
        <f t="shared" si="30"/>
        <v>6.4980471283521595E-3</v>
      </c>
      <c r="K17" s="26">
        <v>243862658.16</v>
      </c>
      <c r="L17" s="26">
        <v>3634694.47</v>
      </c>
      <c r="M17" s="25">
        <f t="shared" si="31"/>
        <v>1.4904678303044051E-2</v>
      </c>
      <c r="N17" s="26">
        <v>33735062.409999996</v>
      </c>
      <c r="O17" s="26">
        <v>7718948.7199999997</v>
      </c>
      <c r="P17" s="25">
        <f t="shared" si="32"/>
        <v>0.22881086230662764</v>
      </c>
      <c r="Q17" s="26">
        <v>15051757.48</v>
      </c>
      <c r="R17" s="26">
        <v>413173.9</v>
      </c>
      <c r="S17" s="25">
        <f t="shared" si="33"/>
        <v>2.7450209754509014E-2</v>
      </c>
      <c r="T17" s="24">
        <v>129046418.06</v>
      </c>
      <c r="U17" s="24">
        <v>12490124.369999999</v>
      </c>
      <c r="V17" s="25">
        <f t="shared" si="34"/>
        <v>9.678784237306555E-2</v>
      </c>
      <c r="W17" s="24">
        <v>15179347.24</v>
      </c>
      <c r="X17" s="24">
        <v>1167367.8899999999</v>
      </c>
      <c r="Y17" s="25">
        <f t="shared" si="35"/>
        <v>7.690501255046063E-2</v>
      </c>
      <c r="Z17" s="26">
        <v>77680407.530000001</v>
      </c>
      <c r="AA17" s="26">
        <v>14201597.42</v>
      </c>
      <c r="AB17" s="25">
        <f t="shared" si="36"/>
        <v>0.18282084082161096</v>
      </c>
      <c r="AC17" s="24">
        <v>623047666.92999995</v>
      </c>
      <c r="AD17" s="24">
        <v>73584887.230000004</v>
      </c>
      <c r="AE17" s="25">
        <f t="shared" si="37"/>
        <v>0.11810474725406096</v>
      </c>
      <c r="AF17" s="24">
        <v>19129208.609999999</v>
      </c>
      <c r="AG17" s="24">
        <v>412552.86</v>
      </c>
      <c r="AH17" s="25">
        <f t="shared" si="38"/>
        <v>2.1566645458836887E-2</v>
      </c>
      <c r="AI17" s="26">
        <v>393219321.12</v>
      </c>
      <c r="AJ17" s="26">
        <v>62164493.329999998</v>
      </c>
      <c r="AK17" s="25">
        <f t="shared" si="39"/>
        <v>0.15809114657168399</v>
      </c>
      <c r="AL17" s="24">
        <v>145782160.97999999</v>
      </c>
      <c r="AM17" s="24">
        <v>26801395.649999999</v>
      </c>
      <c r="AN17" s="25">
        <f t="shared" si="40"/>
        <v>0.18384550942194436</v>
      </c>
      <c r="AO17" s="24">
        <v>38418542</v>
      </c>
      <c r="AP17" s="24">
        <v>2713457.99</v>
      </c>
      <c r="AQ17" s="25">
        <f t="shared" si="41"/>
        <v>7.0628864312445805E-2</v>
      </c>
      <c r="AR17" s="24">
        <v>22023669.149999999</v>
      </c>
      <c r="AS17" s="24">
        <v>165477.18</v>
      </c>
      <c r="AT17" s="25">
        <f t="shared" si="42"/>
        <v>7.5136063329393054E-3</v>
      </c>
      <c r="AU17" s="24">
        <v>17826902</v>
      </c>
      <c r="AV17" s="24">
        <v>699073.98</v>
      </c>
      <c r="AW17" s="25">
        <f t="shared" si="43"/>
        <v>3.9214552253666955E-2</v>
      </c>
      <c r="AX17" s="24">
        <v>30944538.670000002</v>
      </c>
      <c r="AY17" s="24">
        <v>81818.14</v>
      </c>
      <c r="AZ17" s="25">
        <f t="shared" si="44"/>
        <v>2.6440251985181719E-3</v>
      </c>
      <c r="BA17" s="24">
        <v>6239493</v>
      </c>
      <c r="BB17" s="24">
        <v>389723.6</v>
      </c>
      <c r="BC17" s="25">
        <f t="shared" si="45"/>
        <v>6.2460780066585536E-2</v>
      </c>
      <c r="BD17" s="24">
        <v>49490495.159999996</v>
      </c>
      <c r="BE17" s="24">
        <v>5671533.7999999998</v>
      </c>
      <c r="BF17" s="25">
        <f t="shared" si="46"/>
        <v>0.11459844525022934</v>
      </c>
      <c r="BG17" s="24">
        <v>84126172.849999994</v>
      </c>
      <c r="BH17" s="24">
        <v>1517204.32</v>
      </c>
      <c r="BI17" s="25">
        <f t="shared" si="47"/>
        <v>1.8034866779274867E-2</v>
      </c>
      <c r="BJ17" s="26">
        <v>13796193.77</v>
      </c>
      <c r="BK17" s="26">
        <v>3421414.48</v>
      </c>
      <c r="BL17" s="25">
        <f t="shared" si="48"/>
        <v>0.24799698649057175</v>
      </c>
      <c r="BM17" s="26">
        <v>29557603.760000002</v>
      </c>
      <c r="BN17" s="26">
        <v>270193.32</v>
      </c>
      <c r="BO17" s="25">
        <f t="shared" si="49"/>
        <v>9.1412457584146185E-3</v>
      </c>
      <c r="BP17" s="26">
        <v>19108774</v>
      </c>
      <c r="BQ17" s="26">
        <v>674562.38</v>
      </c>
      <c r="BR17" s="25">
        <f t="shared" si="50"/>
        <v>3.5301185727561593E-2</v>
      </c>
      <c r="BS17" s="26">
        <v>15529602.560000001</v>
      </c>
      <c r="BT17" s="26">
        <v>3162700.07</v>
      </c>
      <c r="BU17" s="25">
        <f t="shared" si="51"/>
        <v>0.20365621449619375</v>
      </c>
      <c r="BV17" s="26">
        <v>321755911</v>
      </c>
      <c r="BW17" s="26">
        <v>1443000</v>
      </c>
      <c r="BX17" s="25">
        <f t="shared" si="52"/>
        <v>4.4847660933881022E-3</v>
      </c>
      <c r="BY17" s="26">
        <v>925650608.77999997</v>
      </c>
      <c r="BZ17" s="26">
        <v>32216528.59</v>
      </c>
      <c r="CA17" s="25">
        <f t="shared" si="53"/>
        <v>3.480419964554566E-2</v>
      </c>
      <c r="CB17" s="3">
        <f t="shared" si="54"/>
        <v>3936384005.0999999</v>
      </c>
      <c r="CC17" s="3">
        <f t="shared" si="54"/>
        <v>267422294.11000001</v>
      </c>
      <c r="CD17" s="19">
        <f t="shared" si="55"/>
        <v>6.7936028030681522E-2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2132040</v>
      </c>
      <c r="I18" s="26">
        <v>15868.77</v>
      </c>
      <c r="J18" s="25">
        <f t="shared" si="30"/>
        <v>7.4429982551922104E-3</v>
      </c>
      <c r="K18" s="26">
        <v>1216000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0</v>
      </c>
      <c r="AA18" s="26">
        <v>0</v>
      </c>
      <c r="AB18" s="25">
        <f t="shared" si="36"/>
        <v>0</v>
      </c>
      <c r="AC18" s="24">
        <v>1600000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3080000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70000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1525000</v>
      </c>
      <c r="AY18" s="24">
        <v>13416</v>
      </c>
      <c r="AZ18" s="25">
        <f t="shared" si="44"/>
        <v>8.7973770491803285E-3</v>
      </c>
      <c r="BA18" s="24">
        <v>0</v>
      </c>
      <c r="BB18" s="24">
        <v>0</v>
      </c>
      <c r="BC18" s="25">
        <f t="shared" si="45"/>
        <v>0</v>
      </c>
      <c r="BD18" s="24">
        <v>150000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2941192</v>
      </c>
      <c r="BQ18" s="26">
        <v>88308</v>
      </c>
      <c r="BR18" s="25">
        <f t="shared" si="50"/>
        <v>3.0024561470315438E-2</v>
      </c>
      <c r="BS18" s="26">
        <v>750000</v>
      </c>
      <c r="BT18" s="26">
        <v>30000</v>
      </c>
      <c r="BU18" s="25">
        <f t="shared" si="51"/>
        <v>0.04</v>
      </c>
      <c r="BV18" s="26">
        <v>900000</v>
      </c>
      <c r="BW18" s="26">
        <v>0</v>
      </c>
      <c r="BX18" s="25">
        <f t="shared" si="52"/>
        <v>0</v>
      </c>
      <c r="BY18" s="26">
        <v>4587598</v>
      </c>
      <c r="BZ18" s="26">
        <v>20500</v>
      </c>
      <c r="CA18" s="25">
        <f t="shared" si="53"/>
        <v>4.468569390779227E-3</v>
      </c>
      <c r="CB18" s="3">
        <f t="shared" si="54"/>
        <v>19781830</v>
      </c>
      <c r="CC18" s="3">
        <f t="shared" si="54"/>
        <v>168092.77</v>
      </c>
      <c r="CD18" s="19">
        <f t="shared" si="55"/>
        <v>8.4973316422191462E-3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262146741.19999999</v>
      </c>
      <c r="C19" s="26">
        <v>10347712.49</v>
      </c>
      <c r="D19" s="25">
        <f t="shared" si="28"/>
        <v>3.9472977778142224E-2</v>
      </c>
      <c r="E19" s="26">
        <v>77155738</v>
      </c>
      <c r="F19" s="26">
        <v>2847374.72</v>
      </c>
      <c r="G19" s="25">
        <f t="shared" si="29"/>
        <v>3.6904250983899607E-2</v>
      </c>
      <c r="H19" s="26">
        <v>720325914.38999999</v>
      </c>
      <c r="I19" s="26">
        <v>19615670.300000001</v>
      </c>
      <c r="J19" s="25">
        <f t="shared" si="30"/>
        <v>2.7231659875254263E-2</v>
      </c>
      <c r="K19" s="26">
        <v>588964506</v>
      </c>
      <c r="L19" s="26">
        <v>17974963.350000001</v>
      </c>
      <c r="M19" s="25">
        <f t="shared" si="31"/>
        <v>3.05196037569028E-2</v>
      </c>
      <c r="N19" s="26">
        <v>162632234</v>
      </c>
      <c r="O19" s="26">
        <v>7599702.4199999999</v>
      </c>
      <c r="P19" s="25">
        <f t="shared" si="32"/>
        <v>4.6729373587772273E-2</v>
      </c>
      <c r="Q19" s="26">
        <v>117630550</v>
      </c>
      <c r="R19" s="26">
        <v>6048340.1399999997</v>
      </c>
      <c r="S19" s="25">
        <f t="shared" si="33"/>
        <v>5.14181064357856E-2</v>
      </c>
      <c r="T19" s="24">
        <v>485720374</v>
      </c>
      <c r="U19" s="24">
        <v>15152819.26</v>
      </c>
      <c r="V19" s="25">
        <f t="shared" si="34"/>
        <v>3.1196589789334223E-2</v>
      </c>
      <c r="W19" s="24">
        <v>96191668</v>
      </c>
      <c r="X19" s="24">
        <v>2187542.3199999998</v>
      </c>
      <c r="Y19" s="25">
        <f t="shared" si="35"/>
        <v>2.2741494824686893E-2</v>
      </c>
      <c r="Z19" s="26">
        <v>435691520</v>
      </c>
      <c r="AA19" s="26">
        <v>20109292.859999999</v>
      </c>
      <c r="AB19" s="25">
        <f t="shared" si="36"/>
        <v>4.6154886971405823E-2</v>
      </c>
      <c r="AC19" s="24">
        <v>386639248.5</v>
      </c>
      <c r="AD19" s="24">
        <v>16926265.920000002</v>
      </c>
      <c r="AE19" s="25">
        <f t="shared" si="37"/>
        <v>4.3777929906668546E-2</v>
      </c>
      <c r="AF19" s="24">
        <v>112752436</v>
      </c>
      <c r="AG19" s="24">
        <v>4001205.89</v>
      </c>
      <c r="AH19" s="25">
        <f t="shared" si="38"/>
        <v>3.5486646958119823E-2</v>
      </c>
      <c r="AI19" s="26">
        <v>457435089</v>
      </c>
      <c r="AJ19" s="26">
        <v>15543111.109999999</v>
      </c>
      <c r="AK19" s="25">
        <f t="shared" si="39"/>
        <v>3.3978834339050891E-2</v>
      </c>
      <c r="AL19" s="24">
        <v>693520402</v>
      </c>
      <c r="AM19" s="24">
        <v>29776537.66</v>
      </c>
      <c r="AN19" s="25">
        <f t="shared" si="40"/>
        <v>4.2935344907127908E-2</v>
      </c>
      <c r="AO19" s="24">
        <v>198041991.33000001</v>
      </c>
      <c r="AP19" s="24">
        <v>7346114.6500000004</v>
      </c>
      <c r="AQ19" s="25">
        <f t="shared" si="41"/>
        <v>3.7093722400311918E-2</v>
      </c>
      <c r="AR19" s="24">
        <v>136861097</v>
      </c>
      <c r="AS19" s="24">
        <v>2911042.21</v>
      </c>
      <c r="AT19" s="25">
        <f t="shared" si="42"/>
        <v>2.1270048785302371E-2</v>
      </c>
      <c r="AU19" s="24">
        <v>127355228</v>
      </c>
      <c r="AV19" s="24">
        <v>7623815.2400000002</v>
      </c>
      <c r="AW19" s="25">
        <f t="shared" si="43"/>
        <v>5.9862601321714094E-2</v>
      </c>
      <c r="AX19" s="24">
        <v>177116061</v>
      </c>
      <c r="AY19" s="24">
        <v>5811949.8600000003</v>
      </c>
      <c r="AZ19" s="25">
        <f t="shared" si="44"/>
        <v>3.2814358151291544E-2</v>
      </c>
      <c r="BA19" s="24">
        <v>88480571.239999995</v>
      </c>
      <c r="BB19" s="24">
        <v>5989303.3399999999</v>
      </c>
      <c r="BC19" s="25">
        <f t="shared" si="45"/>
        <v>6.7690604344701338E-2</v>
      </c>
      <c r="BD19" s="24">
        <v>278070679.27999997</v>
      </c>
      <c r="BE19" s="24">
        <v>18775124.100000001</v>
      </c>
      <c r="BF19" s="25">
        <f t="shared" si="46"/>
        <v>6.7519251395414523E-2</v>
      </c>
      <c r="BG19" s="24">
        <v>170538714</v>
      </c>
      <c r="BH19" s="24">
        <v>6038340.1799999997</v>
      </c>
      <c r="BI19" s="25">
        <f t="shared" si="47"/>
        <v>3.5407445256095925E-2</v>
      </c>
      <c r="BJ19" s="26">
        <v>69960102</v>
      </c>
      <c r="BK19" s="26">
        <v>2614307.33</v>
      </c>
      <c r="BL19" s="25">
        <f t="shared" si="48"/>
        <v>3.7368546575303738E-2</v>
      </c>
      <c r="BM19" s="26">
        <v>253158495.41</v>
      </c>
      <c r="BN19" s="26">
        <v>9554595.0199999996</v>
      </c>
      <c r="BO19" s="25">
        <f t="shared" si="49"/>
        <v>3.7741553979952214E-2</v>
      </c>
      <c r="BP19" s="26">
        <v>147176575</v>
      </c>
      <c r="BQ19" s="26">
        <v>3219079.91</v>
      </c>
      <c r="BR19" s="25">
        <f t="shared" si="50"/>
        <v>2.1872230074656922E-2</v>
      </c>
      <c r="BS19" s="26">
        <v>165042258</v>
      </c>
      <c r="BT19" s="26">
        <v>7775923.2000000002</v>
      </c>
      <c r="BU19" s="25">
        <f t="shared" si="51"/>
        <v>4.7114740759302991E-2</v>
      </c>
      <c r="BV19" s="26">
        <v>1410840743</v>
      </c>
      <c r="BW19" s="26">
        <v>66017073.240000002</v>
      </c>
      <c r="BX19" s="25">
        <f t="shared" si="52"/>
        <v>4.679271814876982E-2</v>
      </c>
      <c r="BY19" s="26">
        <v>3607144146</v>
      </c>
      <c r="BZ19" s="26">
        <v>147764441.91</v>
      </c>
      <c r="CA19" s="25">
        <f t="shared" si="53"/>
        <v>4.0964385100567033E-2</v>
      </c>
      <c r="CB19" s="3">
        <f t="shared" si="54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 t="shared" si="55"/>
        <v>4.0219481460302811E-2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1838082.06</v>
      </c>
      <c r="D20" s="25">
        <f t="shared" si="28"/>
        <v>4.9842061139161314E-2</v>
      </c>
      <c r="E20" s="26">
        <v>14056740</v>
      </c>
      <c r="F20" s="26">
        <v>238900</v>
      </c>
      <c r="G20" s="25">
        <f t="shared" si="29"/>
        <v>1.6995405762644824E-2</v>
      </c>
      <c r="H20" s="26">
        <v>108939946.66</v>
      </c>
      <c r="I20" s="26">
        <v>1246935.04</v>
      </c>
      <c r="J20" s="25">
        <f t="shared" si="30"/>
        <v>1.1446077203357427E-2</v>
      </c>
      <c r="K20" s="26">
        <v>73225201</v>
      </c>
      <c r="L20" s="26">
        <v>3004547.4</v>
      </c>
      <c r="M20" s="25">
        <f t="shared" si="31"/>
        <v>4.1031603313728016E-2</v>
      </c>
      <c r="N20" s="26">
        <v>27779103.399999999</v>
      </c>
      <c r="O20" s="26">
        <v>869726.1</v>
      </c>
      <c r="P20" s="25">
        <f t="shared" si="32"/>
        <v>3.1308645476297123E-2</v>
      </c>
      <c r="Q20" s="26">
        <v>25611124</v>
      </c>
      <c r="R20" s="26">
        <v>2163848.87</v>
      </c>
      <c r="S20" s="25">
        <f t="shared" si="33"/>
        <v>8.4488633532835186E-2</v>
      </c>
      <c r="T20" s="24">
        <v>75926186</v>
      </c>
      <c r="U20" s="24">
        <v>2580262.9300000002</v>
      </c>
      <c r="V20" s="25">
        <f t="shared" si="34"/>
        <v>3.39838343783E-2</v>
      </c>
      <c r="W20" s="24">
        <v>11900705</v>
      </c>
      <c r="X20" s="24">
        <v>455735.84</v>
      </c>
      <c r="Y20" s="25">
        <f t="shared" si="35"/>
        <v>3.829486068262343E-2</v>
      </c>
      <c r="Z20" s="26">
        <v>46299000</v>
      </c>
      <c r="AA20" s="26">
        <v>2617172.63</v>
      </c>
      <c r="AB20" s="25">
        <f t="shared" si="36"/>
        <v>5.6527627594548477E-2</v>
      </c>
      <c r="AC20" s="24">
        <v>54737216</v>
      </c>
      <c r="AD20" s="24">
        <v>1991554.47</v>
      </c>
      <c r="AE20" s="25">
        <f t="shared" si="37"/>
        <v>3.6383919671764089E-2</v>
      </c>
      <c r="AF20" s="24">
        <v>15292284</v>
      </c>
      <c r="AG20" s="24">
        <v>846509.12</v>
      </c>
      <c r="AH20" s="25">
        <f t="shared" si="38"/>
        <v>5.535530990661696E-2</v>
      </c>
      <c r="AI20" s="26">
        <v>61730148</v>
      </c>
      <c r="AJ20" s="26">
        <v>5601037.3099999996</v>
      </c>
      <c r="AK20" s="25">
        <f t="shared" si="39"/>
        <v>9.0734227787692967E-2</v>
      </c>
      <c r="AL20" s="24">
        <v>105121506</v>
      </c>
      <c r="AM20" s="24">
        <v>3575736.52</v>
      </c>
      <c r="AN20" s="25">
        <f t="shared" si="40"/>
        <v>3.401527105214798E-2</v>
      </c>
      <c r="AO20" s="24">
        <v>30380368.09</v>
      </c>
      <c r="AP20" s="24">
        <v>824361.46</v>
      </c>
      <c r="AQ20" s="25">
        <f t="shared" si="41"/>
        <v>2.7134676497594733E-2</v>
      </c>
      <c r="AR20" s="24">
        <v>20234662</v>
      </c>
      <c r="AS20" s="24">
        <v>489185.12</v>
      </c>
      <c r="AT20" s="25">
        <f t="shared" si="42"/>
        <v>2.417560125293914E-2</v>
      </c>
      <c r="AU20" s="24">
        <v>27420861</v>
      </c>
      <c r="AV20" s="24">
        <v>1602309.33</v>
      </c>
      <c r="AW20" s="25">
        <f t="shared" si="43"/>
        <v>5.8433953988534501E-2</v>
      </c>
      <c r="AX20" s="24">
        <v>24251038</v>
      </c>
      <c r="AY20" s="24">
        <v>1391693.77</v>
      </c>
      <c r="AZ20" s="25">
        <f t="shared" si="44"/>
        <v>5.7386977415152293E-2</v>
      </c>
      <c r="BA20" s="24">
        <v>23791950</v>
      </c>
      <c r="BB20" s="24">
        <v>1439773.94</v>
      </c>
      <c r="BC20" s="25">
        <f t="shared" si="45"/>
        <v>6.0515171728252617E-2</v>
      </c>
      <c r="BD20" s="24">
        <v>63996303.009999998</v>
      </c>
      <c r="BE20" s="24">
        <v>3298900.44</v>
      </c>
      <c r="BF20" s="25">
        <f t="shared" si="46"/>
        <v>5.1548297086544466E-2</v>
      </c>
      <c r="BG20" s="24">
        <v>85682079</v>
      </c>
      <c r="BH20" s="24">
        <v>909311.01</v>
      </c>
      <c r="BI20" s="25">
        <f t="shared" si="47"/>
        <v>1.0612616087431772E-2</v>
      </c>
      <c r="BJ20" s="26">
        <v>16674300</v>
      </c>
      <c r="BK20" s="26">
        <v>1032420</v>
      </c>
      <c r="BL20" s="25">
        <f t="shared" si="48"/>
        <v>6.1916842086324461E-2</v>
      </c>
      <c r="BM20" s="26">
        <v>29555200</v>
      </c>
      <c r="BN20" s="26">
        <v>306728.65999999997</v>
      </c>
      <c r="BO20" s="25">
        <f t="shared" si="49"/>
        <v>1.0378162218492854E-2</v>
      </c>
      <c r="BP20" s="26">
        <v>12707696</v>
      </c>
      <c r="BQ20" s="26">
        <v>163720</v>
      </c>
      <c r="BR20" s="25">
        <f t="shared" si="50"/>
        <v>1.2883531365559893E-2</v>
      </c>
      <c r="BS20" s="26">
        <v>24410327.609999999</v>
      </c>
      <c r="BT20" s="26">
        <v>1649766.97</v>
      </c>
      <c r="BU20" s="25">
        <f t="shared" si="51"/>
        <v>6.758479428699482E-2</v>
      </c>
      <c r="BV20" s="26">
        <v>161933000</v>
      </c>
      <c r="BW20" s="26">
        <v>11008065.470000001</v>
      </c>
      <c r="BX20" s="25">
        <f t="shared" si="52"/>
        <v>6.7979136247707392E-2</v>
      </c>
      <c r="BY20" s="26">
        <v>241769700</v>
      </c>
      <c r="BZ20" s="26">
        <v>4117995.95</v>
      </c>
      <c r="CA20" s="25">
        <f t="shared" si="53"/>
        <v>1.703272142869847E-2</v>
      </c>
      <c r="CB20" s="3">
        <f t="shared" si="54"/>
        <v>1420304775.7700002</v>
      </c>
      <c r="CC20" s="3">
        <f t="shared" si="54"/>
        <v>55264280.410000011</v>
      </c>
      <c r="CD20" s="19">
        <f t="shared" si="55"/>
        <v>3.8910156012141255E-2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3234200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3234200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150116112.46000001</v>
      </c>
      <c r="C22" s="26">
        <v>12227151.5</v>
      </c>
      <c r="D22" s="25">
        <f t="shared" si="28"/>
        <v>8.1451293266457669E-2</v>
      </c>
      <c r="E22" s="26">
        <v>30165430</v>
      </c>
      <c r="F22" s="26">
        <v>1918765.37</v>
      </c>
      <c r="G22" s="25">
        <f t="shared" si="29"/>
        <v>6.3608089458694936E-2</v>
      </c>
      <c r="H22" s="26">
        <v>331246943.10000002</v>
      </c>
      <c r="I22" s="26">
        <v>32069246.809999999</v>
      </c>
      <c r="J22" s="25">
        <f t="shared" si="30"/>
        <v>9.6813713991976746E-2</v>
      </c>
      <c r="K22" s="26">
        <v>251221107</v>
      </c>
      <c r="L22" s="26">
        <v>26597892.829999998</v>
      </c>
      <c r="M22" s="25">
        <f t="shared" si="31"/>
        <v>0.10587443526391276</v>
      </c>
      <c r="N22" s="26">
        <v>103899316</v>
      </c>
      <c r="O22" s="26">
        <v>7714491.9699999997</v>
      </c>
      <c r="P22" s="25">
        <f t="shared" si="32"/>
        <v>7.4249689670719293E-2</v>
      </c>
      <c r="Q22" s="26">
        <v>116197711</v>
      </c>
      <c r="R22" s="26">
        <v>10020368.91</v>
      </c>
      <c r="S22" s="25">
        <f t="shared" si="33"/>
        <v>8.6235510353555936E-2</v>
      </c>
      <c r="T22" s="24">
        <v>216679855.86000001</v>
      </c>
      <c r="U22" s="24">
        <v>20840095.93</v>
      </c>
      <c r="V22" s="25">
        <f t="shared" si="34"/>
        <v>9.6179203402576963E-2</v>
      </c>
      <c r="W22" s="24">
        <v>37883522</v>
      </c>
      <c r="X22" s="24">
        <v>4140415.33</v>
      </c>
      <c r="Y22" s="25">
        <f t="shared" si="35"/>
        <v>0.10929330514728805</v>
      </c>
      <c r="Z22" s="26">
        <v>243307713</v>
      </c>
      <c r="AA22" s="26">
        <v>20652201.780000001</v>
      </c>
      <c r="AB22" s="25">
        <f t="shared" si="36"/>
        <v>8.4880999148596661E-2</v>
      </c>
      <c r="AC22" s="24">
        <v>280505341</v>
      </c>
      <c r="AD22" s="24">
        <v>30038067.739999998</v>
      </c>
      <c r="AE22" s="25">
        <f t="shared" si="37"/>
        <v>0.10708554651014648</v>
      </c>
      <c r="AF22" s="24">
        <v>77893374</v>
      </c>
      <c r="AG22" s="24">
        <v>6077656.1399999997</v>
      </c>
      <c r="AH22" s="25">
        <f t="shared" si="38"/>
        <v>7.8025329086399559E-2</v>
      </c>
      <c r="AI22" s="26">
        <v>578617955</v>
      </c>
      <c r="AJ22" s="26">
        <v>46558306.460000001</v>
      </c>
      <c r="AK22" s="25">
        <f t="shared" si="39"/>
        <v>8.0464676316517006E-2</v>
      </c>
      <c r="AL22" s="24">
        <v>248433478</v>
      </c>
      <c r="AM22" s="24">
        <v>29704354.809999999</v>
      </c>
      <c r="AN22" s="25">
        <f t="shared" si="40"/>
        <v>0.11956663429233962</v>
      </c>
      <c r="AO22" s="24">
        <v>49997894</v>
      </c>
      <c r="AP22" s="24">
        <v>4813819.07</v>
      </c>
      <c r="AQ22" s="25">
        <f t="shared" si="41"/>
        <v>9.6280436731995156E-2</v>
      </c>
      <c r="AR22" s="24">
        <v>65264658</v>
      </c>
      <c r="AS22" s="24">
        <v>5584944.54</v>
      </c>
      <c r="AT22" s="25">
        <f t="shared" si="42"/>
        <v>8.557379615779187E-2</v>
      </c>
      <c r="AU22" s="24">
        <v>49815714</v>
      </c>
      <c r="AV22" s="24">
        <v>5385842</v>
      </c>
      <c r="AW22" s="25">
        <f t="shared" si="43"/>
        <v>0.10811532280757835</v>
      </c>
      <c r="AX22" s="24">
        <v>66201763</v>
      </c>
      <c r="AY22" s="24">
        <v>5840813.3899999997</v>
      </c>
      <c r="AZ22" s="25">
        <f t="shared" si="44"/>
        <v>8.8227459894081664E-2</v>
      </c>
      <c r="BA22" s="24">
        <v>50709454</v>
      </c>
      <c r="BB22" s="24">
        <v>4066569.12</v>
      </c>
      <c r="BC22" s="25">
        <f t="shared" si="45"/>
        <v>8.0193510267335955E-2</v>
      </c>
      <c r="BD22" s="24">
        <v>119905902</v>
      </c>
      <c r="BE22" s="24">
        <v>14021322.99</v>
      </c>
      <c r="BF22" s="25">
        <f t="shared" si="46"/>
        <v>0.11693605365647472</v>
      </c>
      <c r="BG22" s="24">
        <v>72581173</v>
      </c>
      <c r="BH22" s="24">
        <v>9444066.7799999993</v>
      </c>
      <c r="BI22" s="25">
        <f t="shared" si="47"/>
        <v>0.13011730714244588</v>
      </c>
      <c r="BJ22" s="26">
        <v>84080097</v>
      </c>
      <c r="BK22" s="26">
        <v>8171030.6200000001</v>
      </c>
      <c r="BL22" s="25">
        <f t="shared" si="48"/>
        <v>9.7181508008964357E-2</v>
      </c>
      <c r="BM22" s="26">
        <v>80622256</v>
      </c>
      <c r="BN22" s="26">
        <v>8279424.46</v>
      </c>
      <c r="BO22" s="25">
        <f t="shared" si="49"/>
        <v>0.10269403103778192</v>
      </c>
      <c r="BP22" s="26">
        <v>104884892</v>
      </c>
      <c r="BQ22" s="26">
        <v>7871033.3799999999</v>
      </c>
      <c r="BR22" s="25">
        <f t="shared" si="50"/>
        <v>7.5044491441150551E-2</v>
      </c>
      <c r="BS22" s="26">
        <v>50820942</v>
      </c>
      <c r="BT22" s="26">
        <v>4311134.7300000004</v>
      </c>
      <c r="BU22" s="25">
        <f t="shared" si="51"/>
        <v>8.4829886270112828E-2</v>
      </c>
      <c r="BV22" s="26">
        <v>671298867</v>
      </c>
      <c r="BW22" s="26">
        <v>66671683.280000001</v>
      </c>
      <c r="BX22" s="25">
        <f t="shared" si="52"/>
        <v>9.9317437519226448E-2</v>
      </c>
      <c r="BY22" s="26">
        <v>1894539190</v>
      </c>
      <c r="BZ22" s="26">
        <v>142348457.38</v>
      </c>
      <c r="CA22" s="25">
        <f t="shared" si="53"/>
        <v>7.5136190442172901E-2</v>
      </c>
      <c r="CB22" s="3">
        <f t="shared" si="54"/>
        <v>6026890660.4200001</v>
      </c>
      <c r="CC22" s="3">
        <f t="shared" si="54"/>
        <v>535369157.31999999</v>
      </c>
      <c r="CD22" s="19">
        <f t="shared" si="55"/>
        <v>8.8830076317112303E-2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395053.44</v>
      </c>
      <c r="D23" s="25">
        <f t="shared" si="28"/>
        <v>3.0799304575611811E-2</v>
      </c>
      <c r="E23" s="26">
        <v>6953200</v>
      </c>
      <c r="F23" s="26">
        <v>146010.85999999999</v>
      </c>
      <c r="G23" s="25">
        <f t="shared" si="29"/>
        <v>2.0999088189610538E-2</v>
      </c>
      <c r="H23" s="26">
        <v>34661644</v>
      </c>
      <c r="I23" s="26">
        <v>673986.62</v>
      </c>
      <c r="J23" s="25">
        <f t="shared" si="30"/>
        <v>1.9444738974296775E-2</v>
      </c>
      <c r="K23" s="26">
        <v>8030000</v>
      </c>
      <c r="L23" s="26">
        <v>207047</v>
      </c>
      <c r="M23" s="25">
        <f t="shared" si="31"/>
        <v>2.5784184308841843E-2</v>
      </c>
      <c r="N23" s="26">
        <v>9503830</v>
      </c>
      <c r="O23" s="26">
        <v>468512.62</v>
      </c>
      <c r="P23" s="25">
        <f t="shared" si="32"/>
        <v>4.9297243321902856E-2</v>
      </c>
      <c r="Q23" s="26">
        <v>720000</v>
      </c>
      <c r="R23" s="26">
        <v>8442.7000000000007</v>
      </c>
      <c r="S23" s="25">
        <f t="shared" si="33"/>
        <v>1.1725972222222223E-2</v>
      </c>
      <c r="T23" s="24">
        <v>33348481</v>
      </c>
      <c r="U23" s="24">
        <v>1040454.31</v>
      </c>
      <c r="V23" s="25">
        <f t="shared" si="34"/>
        <v>3.1199451333330595E-2</v>
      </c>
      <c r="W23" s="24">
        <v>6004153</v>
      </c>
      <c r="X23" s="24">
        <v>129313.16</v>
      </c>
      <c r="Y23" s="25">
        <f t="shared" si="35"/>
        <v>2.1537285941913873E-2</v>
      </c>
      <c r="Z23" s="26">
        <v>500000</v>
      </c>
      <c r="AA23" s="26">
        <v>10950</v>
      </c>
      <c r="AB23" s="25">
        <f t="shared" si="36"/>
        <v>2.1899999999999999E-2</v>
      </c>
      <c r="AC23" s="24">
        <v>3876099.9</v>
      </c>
      <c r="AD23" s="24">
        <v>72300</v>
      </c>
      <c r="AE23" s="25">
        <f t="shared" si="37"/>
        <v>1.865277001761487E-2</v>
      </c>
      <c r="AF23" s="24">
        <v>6224000</v>
      </c>
      <c r="AG23" s="24">
        <v>281485.3</v>
      </c>
      <c r="AH23" s="25">
        <f t="shared" si="38"/>
        <v>4.5225787275064266E-2</v>
      </c>
      <c r="AI23" s="26">
        <v>21082000</v>
      </c>
      <c r="AJ23" s="26">
        <v>0</v>
      </c>
      <c r="AK23" s="25">
        <f t="shared" si="39"/>
        <v>0</v>
      </c>
      <c r="AL23" s="24">
        <v>47049500</v>
      </c>
      <c r="AM23" s="24">
        <v>3470889.69</v>
      </c>
      <c r="AN23" s="25">
        <f t="shared" si="40"/>
        <v>7.3771021796193367E-2</v>
      </c>
      <c r="AO23" s="24">
        <v>2693000</v>
      </c>
      <c r="AP23" s="24">
        <v>0</v>
      </c>
      <c r="AQ23" s="25">
        <f t="shared" si="41"/>
        <v>0</v>
      </c>
      <c r="AR23" s="24">
        <v>6362249</v>
      </c>
      <c r="AS23" s="24">
        <v>100558.23</v>
      </c>
      <c r="AT23" s="25">
        <f t="shared" si="42"/>
        <v>1.5805453386058921E-2</v>
      </c>
      <c r="AU23" s="24">
        <v>2513700</v>
      </c>
      <c r="AV23" s="24">
        <v>42982.97</v>
      </c>
      <c r="AW23" s="25">
        <f t="shared" si="43"/>
        <v>1.7099482834069302E-2</v>
      </c>
      <c r="AX23" s="24">
        <v>14373900</v>
      </c>
      <c r="AY23" s="24">
        <v>202387</v>
      </c>
      <c r="AZ23" s="25">
        <f t="shared" si="44"/>
        <v>1.4080173091506132E-2</v>
      </c>
      <c r="BA23" s="24">
        <v>500000</v>
      </c>
      <c r="BB23" s="24">
        <v>0</v>
      </c>
      <c r="BC23" s="25">
        <f t="shared" si="45"/>
        <v>0</v>
      </c>
      <c r="BD23" s="24">
        <v>3835200</v>
      </c>
      <c r="BE23" s="24">
        <v>186180.05</v>
      </c>
      <c r="BF23" s="25">
        <f t="shared" si="46"/>
        <v>4.8545069357530245E-2</v>
      </c>
      <c r="BG23" s="24">
        <v>15862662</v>
      </c>
      <c r="BH23" s="24">
        <v>708429</v>
      </c>
      <c r="BI23" s="25">
        <f t="shared" si="47"/>
        <v>4.4660158553463475E-2</v>
      </c>
      <c r="BJ23" s="26">
        <v>650000</v>
      </c>
      <c r="BK23" s="26">
        <v>2025</v>
      </c>
      <c r="BL23" s="25">
        <f t="shared" si="48"/>
        <v>3.1153846153846153E-3</v>
      </c>
      <c r="BM23" s="26">
        <v>1330000</v>
      </c>
      <c r="BN23" s="26">
        <v>11900</v>
      </c>
      <c r="BO23" s="25">
        <f t="shared" si="49"/>
        <v>8.9473684210526309E-3</v>
      </c>
      <c r="BP23" s="26">
        <v>1337300</v>
      </c>
      <c r="BQ23" s="26">
        <v>43200</v>
      </c>
      <c r="BR23" s="25">
        <f t="shared" si="50"/>
        <v>3.2303895909668735E-2</v>
      </c>
      <c r="BS23" s="26">
        <v>1491947</v>
      </c>
      <c r="BT23" s="26">
        <v>41809.15</v>
      </c>
      <c r="BU23" s="25">
        <f t="shared" si="51"/>
        <v>2.8023213961353856E-2</v>
      </c>
      <c r="BV23" s="26">
        <v>32000000</v>
      </c>
      <c r="BW23" s="26">
        <v>0</v>
      </c>
      <c r="BX23" s="25">
        <f t="shared" si="52"/>
        <v>0</v>
      </c>
      <c r="BY23" s="26">
        <v>68185200</v>
      </c>
      <c r="BZ23" s="26">
        <v>674662.92</v>
      </c>
      <c r="CA23" s="25">
        <f t="shared" si="53"/>
        <v>9.8945653895566778E-3</v>
      </c>
      <c r="CB23" s="3">
        <f t="shared" si="54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 t="shared" si="55"/>
        <v>2.6084220131658255E-2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80000</v>
      </c>
      <c r="D24" s="25">
        <f t="shared" si="28"/>
        <v>0.08</v>
      </c>
      <c r="E24" s="26">
        <v>1100000</v>
      </c>
      <c r="F24" s="26">
        <v>0</v>
      </c>
      <c r="G24" s="25">
        <f t="shared" si="29"/>
        <v>0</v>
      </c>
      <c r="H24" s="26">
        <v>12769011</v>
      </c>
      <c r="I24" s="26">
        <v>476706.59</v>
      </c>
      <c r="J24" s="25">
        <f t="shared" si="30"/>
        <v>3.7333086329082187E-2</v>
      </c>
      <c r="K24" s="26">
        <v>500000</v>
      </c>
      <c r="L24" s="26">
        <v>0</v>
      </c>
      <c r="M24" s="25">
        <f t="shared" si="31"/>
        <v>0</v>
      </c>
      <c r="N24" s="26">
        <v>1050000</v>
      </c>
      <c r="O24" s="26">
        <v>87500</v>
      </c>
      <c r="P24" s="25">
        <f t="shared" si="32"/>
        <v>8.3333333333333329E-2</v>
      </c>
      <c r="Q24" s="26">
        <v>850000</v>
      </c>
      <c r="R24" s="26">
        <v>0</v>
      </c>
      <c r="S24" s="25">
        <f t="shared" si="33"/>
        <v>0</v>
      </c>
      <c r="T24" s="24">
        <v>8496275</v>
      </c>
      <c r="U24" s="24">
        <v>398517.88</v>
      </c>
      <c r="V24" s="25">
        <f t="shared" si="34"/>
        <v>4.6905011902274821E-2</v>
      </c>
      <c r="W24" s="24">
        <v>2500000</v>
      </c>
      <c r="X24" s="24">
        <v>0</v>
      </c>
      <c r="Y24" s="25">
        <f t="shared" si="35"/>
        <v>0</v>
      </c>
      <c r="Z24" s="26">
        <v>5300000</v>
      </c>
      <c r="AA24" s="26">
        <v>249740</v>
      </c>
      <c r="AB24" s="25">
        <f t="shared" si="36"/>
        <v>4.7120754716981135E-2</v>
      </c>
      <c r="AC24" s="24">
        <v>2900000</v>
      </c>
      <c r="AD24" s="24">
        <v>275000</v>
      </c>
      <c r="AE24" s="25">
        <f t="shared" si="37"/>
        <v>9.4827586206896547E-2</v>
      </c>
      <c r="AF24" s="24">
        <v>1600000</v>
      </c>
      <c r="AG24" s="24">
        <v>0</v>
      </c>
      <c r="AH24" s="25">
        <f t="shared" si="38"/>
        <v>0</v>
      </c>
      <c r="AI24" s="26">
        <v>2400000</v>
      </c>
      <c r="AJ24" s="26">
        <v>200000</v>
      </c>
      <c r="AK24" s="25">
        <f t="shared" si="39"/>
        <v>8.3333333333333329E-2</v>
      </c>
      <c r="AL24" s="24">
        <v>8600000</v>
      </c>
      <c r="AM24" s="24">
        <v>728242</v>
      </c>
      <c r="AN24" s="25">
        <f t="shared" si="40"/>
        <v>8.4679302325581393E-2</v>
      </c>
      <c r="AO24" s="24">
        <v>2600000</v>
      </c>
      <c r="AP24" s="24">
        <v>100000</v>
      </c>
      <c r="AQ24" s="25">
        <f t="shared" si="41"/>
        <v>3.8461538461538464E-2</v>
      </c>
      <c r="AR24" s="24">
        <v>2150000</v>
      </c>
      <c r="AS24" s="24">
        <v>180000</v>
      </c>
      <c r="AT24" s="25">
        <f t="shared" si="42"/>
        <v>8.3720930232558138E-2</v>
      </c>
      <c r="AU24" s="24">
        <v>1820500</v>
      </c>
      <c r="AV24" s="24">
        <v>0</v>
      </c>
      <c r="AW24" s="25">
        <f t="shared" si="43"/>
        <v>0</v>
      </c>
      <c r="AX24" s="24">
        <v>1700000</v>
      </c>
      <c r="AY24" s="24">
        <v>141000</v>
      </c>
      <c r="AZ24" s="25">
        <f t="shared" si="44"/>
        <v>8.294117647058824E-2</v>
      </c>
      <c r="BA24" s="24">
        <v>1800000</v>
      </c>
      <c r="BB24" s="24">
        <v>220000</v>
      </c>
      <c r="BC24" s="25">
        <f t="shared" si="45"/>
        <v>0.12222222222222222</v>
      </c>
      <c r="BD24" s="24">
        <v>4500000</v>
      </c>
      <c r="BE24" s="24">
        <v>360000</v>
      </c>
      <c r="BF24" s="25">
        <f t="shared" si="46"/>
        <v>0.08</v>
      </c>
      <c r="BG24" s="24">
        <v>2109100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4482000</v>
      </c>
      <c r="BN24" s="26">
        <v>108702.02</v>
      </c>
      <c r="BO24" s="25">
        <f t="shared" si="49"/>
        <v>2.4253016510486392E-2</v>
      </c>
      <c r="BP24" s="26">
        <v>2500000</v>
      </c>
      <c r="BQ24" s="26">
        <v>247765</v>
      </c>
      <c r="BR24" s="25">
        <f t="shared" si="50"/>
        <v>9.9106E-2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26189000</v>
      </c>
      <c r="BZ24" s="26">
        <v>0</v>
      </c>
      <c r="CA24" s="25">
        <f t="shared" si="53"/>
        <v>0</v>
      </c>
      <c r="CB24" s="3">
        <f t="shared" si="54"/>
        <v>107265886</v>
      </c>
      <c r="CC24" s="3">
        <f>C24+F24+I24+L24+O24+R24+U24+X24+AA24+AD24+AG24+AJ24+AM24+AP24+AS24+AV24+AY24+BB24+BE24+BH24+BK24+BN24+BQ24+BT24+BW24+BZ24</f>
        <v>3978173.49</v>
      </c>
      <c r="CD24" s="19">
        <f t="shared" si="55"/>
        <v>3.7087033336954865E-2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23356.16</v>
      </c>
      <c r="D25" s="25">
        <f t="shared" si="28"/>
        <v>1.7966276923076924E-2</v>
      </c>
      <c r="E25" s="26">
        <v>15000</v>
      </c>
      <c r="F25" s="26">
        <v>0</v>
      </c>
      <c r="G25" s="25">
        <f t="shared" si="29"/>
        <v>0</v>
      </c>
      <c r="H25" s="26">
        <v>22742565.530000001</v>
      </c>
      <c r="I25" s="26">
        <v>1455796.7</v>
      </c>
      <c r="J25" s="25">
        <f t="shared" si="30"/>
        <v>6.401198220489418E-2</v>
      </c>
      <c r="K25" s="26">
        <v>1462256</v>
      </c>
      <c r="L25" s="26">
        <v>122440</v>
      </c>
      <c r="M25" s="25">
        <f t="shared" si="31"/>
        <v>8.3733628037771776E-2</v>
      </c>
      <c r="N25" s="26">
        <v>128000</v>
      </c>
      <c r="O25" s="26">
        <v>0</v>
      </c>
      <c r="P25" s="25">
        <f t="shared" si="32"/>
        <v>0</v>
      </c>
      <c r="Q25" s="26">
        <v>530000</v>
      </c>
      <c r="R25" s="26">
        <v>23608</v>
      </c>
      <c r="S25" s="25">
        <f t="shared" si="33"/>
        <v>4.4543396226415094E-2</v>
      </c>
      <c r="T25" s="24">
        <v>1039790</v>
      </c>
      <c r="U25" s="24">
        <v>6294</v>
      </c>
      <c r="V25" s="25">
        <f t="shared" si="34"/>
        <v>6.0531453466565362E-3</v>
      </c>
      <c r="W25" s="24">
        <v>415532</v>
      </c>
      <c r="X25" s="24">
        <v>67224.87</v>
      </c>
      <c r="Y25" s="25">
        <f t="shared" si="35"/>
        <v>0.16178024797127535</v>
      </c>
      <c r="Z25" s="26">
        <v>4421000</v>
      </c>
      <c r="AA25" s="26">
        <v>399758.16</v>
      </c>
      <c r="AB25" s="25">
        <f t="shared" si="36"/>
        <v>9.042256503053607E-2</v>
      </c>
      <c r="AC25" s="24">
        <v>1430000</v>
      </c>
      <c r="AD25" s="24">
        <v>35771</v>
      </c>
      <c r="AE25" s="25">
        <f t="shared" si="37"/>
        <v>2.5014685314685314E-2</v>
      </c>
      <c r="AF25" s="24">
        <v>448000</v>
      </c>
      <c r="AG25" s="24">
        <v>21025</v>
      </c>
      <c r="AH25" s="25">
        <f t="shared" si="38"/>
        <v>4.6930803571428571E-2</v>
      </c>
      <c r="AI25" s="26">
        <v>1224070</v>
      </c>
      <c r="AJ25" s="26">
        <v>13434</v>
      </c>
      <c r="AK25" s="25">
        <f t="shared" si="39"/>
        <v>1.0974862548710449E-2</v>
      </c>
      <c r="AL25" s="24">
        <v>6273036.5999999996</v>
      </c>
      <c r="AM25" s="24">
        <v>519285.99</v>
      </c>
      <c r="AN25" s="25">
        <f t="shared" si="40"/>
        <v>8.2780640878135484E-2</v>
      </c>
      <c r="AO25" s="24">
        <v>109167</v>
      </c>
      <c r="AP25" s="24">
        <v>12654</v>
      </c>
      <c r="AQ25" s="25">
        <f t="shared" si="41"/>
        <v>0.11591414988045838</v>
      </c>
      <c r="AR25" s="24">
        <v>132388</v>
      </c>
      <c r="AS25" s="24">
        <v>8493</v>
      </c>
      <c r="AT25" s="25">
        <f t="shared" si="42"/>
        <v>6.4152340091246943E-2</v>
      </c>
      <c r="AU25" s="24">
        <v>325000</v>
      </c>
      <c r="AV25" s="24">
        <v>23781</v>
      </c>
      <c r="AW25" s="25">
        <f t="shared" si="43"/>
        <v>7.3172307692307689E-2</v>
      </c>
      <c r="AX25" s="24">
        <v>253900</v>
      </c>
      <c r="AY25" s="24">
        <v>12374</v>
      </c>
      <c r="AZ25" s="25">
        <f t="shared" si="44"/>
        <v>4.8735722725482475E-2</v>
      </c>
      <c r="BA25" s="24">
        <v>120000</v>
      </c>
      <c r="BB25" s="24">
        <v>7797</v>
      </c>
      <c r="BC25" s="25">
        <f t="shared" si="45"/>
        <v>6.4975000000000005E-2</v>
      </c>
      <c r="BD25" s="24">
        <v>230000</v>
      </c>
      <c r="BE25" s="24">
        <v>9127</v>
      </c>
      <c r="BF25" s="25">
        <f t="shared" si="46"/>
        <v>3.9682608695652176E-2</v>
      </c>
      <c r="BG25" s="24">
        <v>1926000</v>
      </c>
      <c r="BH25" s="24">
        <v>134340.96</v>
      </c>
      <c r="BI25" s="25">
        <f t="shared" si="47"/>
        <v>6.9751277258566974E-2</v>
      </c>
      <c r="BJ25" s="26">
        <v>17100</v>
      </c>
      <c r="BK25" s="26">
        <v>0</v>
      </c>
      <c r="BL25" s="25">
        <f t="shared" si="48"/>
        <v>0</v>
      </c>
      <c r="BM25" s="26">
        <v>45400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419700</v>
      </c>
      <c r="BT25" s="26">
        <v>27247</v>
      </c>
      <c r="BU25" s="25">
        <f t="shared" si="51"/>
        <v>6.4920181081725037E-2</v>
      </c>
      <c r="BV25" s="26">
        <v>17500000</v>
      </c>
      <c r="BW25" s="26">
        <v>1984334.68</v>
      </c>
      <c r="BX25" s="25">
        <f t="shared" si="52"/>
        <v>0.11339055314285713</v>
      </c>
      <c r="BY25" s="26">
        <v>219543900</v>
      </c>
      <c r="BZ25" s="26">
        <v>17923521.949999999</v>
      </c>
      <c r="CA25" s="25">
        <f t="shared" si="53"/>
        <v>8.1639808484772286E-2</v>
      </c>
      <c r="CB25" s="3">
        <f t="shared" si="54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 t="shared" si="55"/>
        <v>8.090545154196406E-2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5">
        <v>0</v>
      </c>
      <c r="AS26" s="35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6">
        <v>0</v>
      </c>
      <c r="BH26" s="36">
        <v>10000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6">
        <v>1800000</v>
      </c>
      <c r="BN26" s="36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6">
        <v>0</v>
      </c>
      <c r="BT26" s="36">
        <v>0</v>
      </c>
      <c r="BU26" s="25">
        <f t="shared" si="51"/>
        <v>0</v>
      </c>
      <c r="BV26" s="24">
        <v>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1900000</v>
      </c>
      <c r="CC26" s="3">
        <f>C26+F26+I26+L26+O26+R26+U26+X26+AA26+AD26+AG26+AJ26+AM26+AP26+AS26+AV26+AY26+BB26+BE26+BH26+BK26+BN26+BQ26+BT26+BW26+BZ26</f>
        <v>10000</v>
      </c>
      <c r="CD26" s="19">
        <f t="shared" si="55"/>
        <v>5.263157894736842E-3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 t="shared" si="28"/>
        <v>4.6703409771663588E-2</v>
      </c>
      <c r="E27" s="3">
        <f>SUM(E13:E26)</f>
        <v>180323053.5</v>
      </c>
      <c r="F27" s="3">
        <f>SUM(F13:F26)</f>
        <v>5882110.1700000009</v>
      </c>
      <c r="G27" s="16">
        <f t="shared" si="29"/>
        <v>3.2619845637208003E-2</v>
      </c>
      <c r="H27" s="3">
        <f>SUM(H13:H26)</f>
        <v>2015758604.3300002</v>
      </c>
      <c r="I27" s="3">
        <f>SUM(I13:I26)</f>
        <v>67384480.530000001</v>
      </c>
      <c r="J27" s="16">
        <f t="shared" si="30"/>
        <v>3.3428844299735645E-2</v>
      </c>
      <c r="K27" s="3">
        <f>SUM(K13:K26)</f>
        <v>1343705797.1599998</v>
      </c>
      <c r="L27" s="3">
        <f>SUM(L13:L26)</f>
        <v>55220351.979999997</v>
      </c>
      <c r="M27" s="16">
        <f t="shared" si="31"/>
        <v>4.1095567271281712E-2</v>
      </c>
      <c r="N27" s="3">
        <f>SUM(N13:N26)</f>
        <v>401906542.33999997</v>
      </c>
      <c r="O27" s="3">
        <f>SUM(O13:O26)</f>
        <v>27011973.920000002</v>
      </c>
      <c r="P27" s="16">
        <f t="shared" si="32"/>
        <v>6.7209589977634016E-2</v>
      </c>
      <c r="Q27" s="3">
        <f>SUM(Q13:Q26)</f>
        <v>342992978.48000002</v>
      </c>
      <c r="R27" s="3">
        <f>SUM(R13:R26)</f>
        <v>21833116</v>
      </c>
      <c r="S27" s="16">
        <f t="shared" si="33"/>
        <v>6.3654702486200004E-2</v>
      </c>
      <c r="T27" s="3">
        <f>SUM(T13:T26)</f>
        <v>1240633891.23</v>
      </c>
      <c r="U27" s="3">
        <f>SUM(U13:U26)</f>
        <v>60732341.960000001</v>
      </c>
      <c r="V27" s="16">
        <f t="shared" si="34"/>
        <v>4.8952670396411803E-2</v>
      </c>
      <c r="W27" s="3">
        <f>SUM(W13:W26)</f>
        <v>226630302.95999998</v>
      </c>
      <c r="X27" s="3">
        <f>SUM(X13:X26)</f>
        <v>9979881.5399999991</v>
      </c>
      <c r="Y27" s="16">
        <f t="shared" si="35"/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 t="shared" si="36"/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 t="shared" si="37"/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 t="shared" si="38"/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 t="shared" si="39"/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 t="shared" si="40"/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 t="shared" si="41"/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 t="shared" si="42"/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 t="shared" si="43"/>
        <v>6.6944199811127605E-2</v>
      </c>
      <c r="AX27" s="3">
        <f>SUM(AX13:AX26)</f>
        <v>401031736.14999998</v>
      </c>
      <c r="AY27" s="3">
        <f>SUM(AY13:AY26)</f>
        <v>15347926.32</v>
      </c>
      <c r="AZ27" s="16">
        <f t="shared" si="44"/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 t="shared" si="45"/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 t="shared" si="46"/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 t="shared" si="47"/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 t="shared" si="48"/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 t="shared" si="49"/>
        <v>4.2690899962562062E-2</v>
      </c>
      <c r="BP27" s="3">
        <f>SUM(BP13:BP26)</f>
        <v>358954809.47000003</v>
      </c>
      <c r="BQ27" s="3">
        <f>SUM(BQ13:BQ26)</f>
        <v>13500870.59</v>
      </c>
      <c r="BR27" s="16">
        <f t="shared" si="50"/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 t="shared" si="51"/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 t="shared" si="52"/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 t="shared" si="53"/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 t="shared" si="55"/>
        <v>5.4065042119988846E-2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 t="shared" ref="CB28:CC30" si="56">BY28+BV28+BS28+BP28+BM28+BJ28+BG28+BD28+BA28+AX28+AU28+AR28+AO28+AL28+AI28+AF28+AC28+Z28+W28+T28+Q28+N28+K28+H28+E28+B28</f>
        <v>-496152767.77999991</v>
      </c>
      <c r="CC28" s="3">
        <f t="shared" si="56"/>
        <v>834849536.89999998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65</v>
      </c>
      <c r="D4" s="48" t="s">
        <v>27</v>
      </c>
      <c r="E4" s="47" t="s">
        <v>26</v>
      </c>
      <c r="F4" s="47" t="s">
        <v>65</v>
      </c>
      <c r="G4" s="48" t="s">
        <v>27</v>
      </c>
      <c r="H4" s="47" t="s">
        <v>26</v>
      </c>
      <c r="I4" s="47" t="s">
        <v>65</v>
      </c>
      <c r="J4" s="48" t="s">
        <v>27</v>
      </c>
      <c r="K4" s="47" t="s">
        <v>26</v>
      </c>
      <c r="L4" s="47" t="s">
        <v>65</v>
      </c>
      <c r="M4" s="48" t="s">
        <v>27</v>
      </c>
      <c r="N4" s="47" t="s">
        <v>26</v>
      </c>
      <c r="O4" s="47" t="s">
        <v>65</v>
      </c>
      <c r="P4" s="48" t="s">
        <v>27</v>
      </c>
      <c r="Q4" s="47" t="s">
        <v>26</v>
      </c>
      <c r="R4" s="47" t="s">
        <v>65</v>
      </c>
      <c r="S4" s="48" t="s">
        <v>27</v>
      </c>
      <c r="T4" s="47" t="s">
        <v>26</v>
      </c>
      <c r="U4" s="47" t="s">
        <v>65</v>
      </c>
      <c r="V4" s="48" t="s">
        <v>27</v>
      </c>
      <c r="W4" s="47" t="s">
        <v>26</v>
      </c>
      <c r="X4" s="47" t="s">
        <v>65</v>
      </c>
      <c r="Y4" s="48" t="s">
        <v>27</v>
      </c>
      <c r="Z4" s="47" t="s">
        <v>26</v>
      </c>
      <c r="AA4" s="47" t="s">
        <v>65</v>
      </c>
      <c r="AB4" s="48" t="s">
        <v>27</v>
      </c>
      <c r="AC4" s="47" t="s">
        <v>26</v>
      </c>
      <c r="AD4" s="47" t="s">
        <v>65</v>
      </c>
      <c r="AE4" s="48" t="s">
        <v>27</v>
      </c>
      <c r="AF4" s="47" t="s">
        <v>26</v>
      </c>
      <c r="AG4" s="47" t="s">
        <v>65</v>
      </c>
      <c r="AH4" s="48" t="s">
        <v>27</v>
      </c>
      <c r="AI4" s="47" t="s">
        <v>26</v>
      </c>
      <c r="AJ4" s="47" t="s">
        <v>65</v>
      </c>
      <c r="AK4" s="48" t="s">
        <v>27</v>
      </c>
      <c r="AL4" s="47" t="s">
        <v>26</v>
      </c>
      <c r="AM4" s="47" t="s">
        <v>65</v>
      </c>
      <c r="AN4" s="48" t="s">
        <v>27</v>
      </c>
      <c r="AO4" s="47" t="s">
        <v>26</v>
      </c>
      <c r="AP4" s="47" t="s">
        <v>65</v>
      </c>
      <c r="AQ4" s="48" t="s">
        <v>27</v>
      </c>
      <c r="AR4" s="47" t="s">
        <v>26</v>
      </c>
      <c r="AS4" s="47" t="s">
        <v>65</v>
      </c>
      <c r="AT4" s="48" t="s">
        <v>27</v>
      </c>
      <c r="AU4" s="47" t="s">
        <v>26</v>
      </c>
      <c r="AV4" s="47" t="s">
        <v>65</v>
      </c>
      <c r="AW4" s="48" t="s">
        <v>27</v>
      </c>
      <c r="AX4" s="47" t="s">
        <v>26</v>
      </c>
      <c r="AY4" s="47" t="s">
        <v>65</v>
      </c>
      <c r="AZ4" s="48" t="s">
        <v>27</v>
      </c>
      <c r="BA4" s="47" t="s">
        <v>26</v>
      </c>
      <c r="BB4" s="47" t="s">
        <v>65</v>
      </c>
      <c r="BC4" s="48" t="s">
        <v>27</v>
      </c>
      <c r="BD4" s="47" t="s">
        <v>26</v>
      </c>
      <c r="BE4" s="47" t="s">
        <v>65</v>
      </c>
      <c r="BF4" s="48" t="s">
        <v>27</v>
      </c>
      <c r="BG4" s="47" t="s">
        <v>26</v>
      </c>
      <c r="BH4" s="47" t="s">
        <v>65</v>
      </c>
      <c r="BI4" s="48" t="s">
        <v>27</v>
      </c>
      <c r="BJ4" s="47" t="s">
        <v>26</v>
      </c>
      <c r="BK4" s="47" t="s">
        <v>65</v>
      </c>
      <c r="BL4" s="48" t="s">
        <v>27</v>
      </c>
      <c r="BM4" s="47" t="s">
        <v>26</v>
      </c>
      <c r="BN4" s="47" t="s">
        <v>65</v>
      </c>
      <c r="BO4" s="48" t="s">
        <v>27</v>
      </c>
      <c r="BP4" s="47" t="s">
        <v>26</v>
      </c>
      <c r="BQ4" s="47" t="s">
        <v>65</v>
      </c>
      <c r="BR4" s="48" t="s">
        <v>27</v>
      </c>
      <c r="BS4" s="47" t="s">
        <v>26</v>
      </c>
      <c r="BT4" s="47" t="s">
        <v>65</v>
      </c>
      <c r="BU4" s="48" t="s">
        <v>27</v>
      </c>
      <c r="BV4" s="47" t="s">
        <v>26</v>
      </c>
      <c r="BW4" s="47" t="s">
        <v>65</v>
      </c>
      <c r="BX4" s="48" t="s">
        <v>27</v>
      </c>
      <c r="BY4" s="47" t="s">
        <v>26</v>
      </c>
      <c r="BZ4" s="47" t="s">
        <v>65</v>
      </c>
      <c r="CA4" s="48" t="s">
        <v>27</v>
      </c>
      <c r="CB4" s="47" t="s">
        <v>26</v>
      </c>
      <c r="CC4" s="47" t="s">
        <v>65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66</v>
      </c>
      <c r="D4" s="48" t="s">
        <v>27</v>
      </c>
      <c r="E4" s="47" t="s">
        <v>26</v>
      </c>
      <c r="F4" s="47" t="s">
        <v>66</v>
      </c>
      <c r="G4" s="48" t="s">
        <v>27</v>
      </c>
      <c r="H4" s="47" t="s">
        <v>26</v>
      </c>
      <c r="I4" s="47" t="s">
        <v>66</v>
      </c>
      <c r="J4" s="48" t="s">
        <v>27</v>
      </c>
      <c r="K4" s="47" t="s">
        <v>26</v>
      </c>
      <c r="L4" s="47" t="s">
        <v>66</v>
      </c>
      <c r="M4" s="48" t="s">
        <v>27</v>
      </c>
      <c r="N4" s="47" t="s">
        <v>26</v>
      </c>
      <c r="O4" s="47" t="s">
        <v>66</v>
      </c>
      <c r="P4" s="48" t="s">
        <v>27</v>
      </c>
      <c r="Q4" s="47" t="s">
        <v>26</v>
      </c>
      <c r="R4" s="47" t="s">
        <v>66</v>
      </c>
      <c r="S4" s="48" t="s">
        <v>27</v>
      </c>
      <c r="T4" s="47" t="s">
        <v>26</v>
      </c>
      <c r="U4" s="47" t="s">
        <v>66</v>
      </c>
      <c r="V4" s="48" t="s">
        <v>27</v>
      </c>
      <c r="W4" s="47" t="s">
        <v>26</v>
      </c>
      <c r="X4" s="47" t="s">
        <v>66</v>
      </c>
      <c r="Y4" s="48" t="s">
        <v>27</v>
      </c>
      <c r="Z4" s="47" t="s">
        <v>26</v>
      </c>
      <c r="AA4" s="47" t="s">
        <v>66</v>
      </c>
      <c r="AB4" s="48" t="s">
        <v>27</v>
      </c>
      <c r="AC4" s="47" t="s">
        <v>26</v>
      </c>
      <c r="AD4" s="47" t="s">
        <v>66</v>
      </c>
      <c r="AE4" s="48" t="s">
        <v>27</v>
      </c>
      <c r="AF4" s="47" t="s">
        <v>26</v>
      </c>
      <c r="AG4" s="47" t="s">
        <v>66</v>
      </c>
      <c r="AH4" s="48" t="s">
        <v>27</v>
      </c>
      <c r="AI4" s="47" t="s">
        <v>26</v>
      </c>
      <c r="AJ4" s="47" t="s">
        <v>66</v>
      </c>
      <c r="AK4" s="48" t="s">
        <v>27</v>
      </c>
      <c r="AL4" s="47" t="s">
        <v>26</v>
      </c>
      <c r="AM4" s="47" t="s">
        <v>66</v>
      </c>
      <c r="AN4" s="48" t="s">
        <v>27</v>
      </c>
      <c r="AO4" s="47" t="s">
        <v>26</v>
      </c>
      <c r="AP4" s="47" t="s">
        <v>66</v>
      </c>
      <c r="AQ4" s="48" t="s">
        <v>27</v>
      </c>
      <c r="AR4" s="47" t="s">
        <v>26</v>
      </c>
      <c r="AS4" s="47" t="s">
        <v>66</v>
      </c>
      <c r="AT4" s="48" t="s">
        <v>27</v>
      </c>
      <c r="AU4" s="47" t="s">
        <v>26</v>
      </c>
      <c r="AV4" s="47" t="s">
        <v>66</v>
      </c>
      <c r="AW4" s="48" t="s">
        <v>27</v>
      </c>
      <c r="AX4" s="47" t="s">
        <v>26</v>
      </c>
      <c r="AY4" s="47" t="s">
        <v>66</v>
      </c>
      <c r="AZ4" s="48" t="s">
        <v>27</v>
      </c>
      <c r="BA4" s="47" t="s">
        <v>26</v>
      </c>
      <c r="BB4" s="47" t="s">
        <v>66</v>
      </c>
      <c r="BC4" s="48" t="s">
        <v>27</v>
      </c>
      <c r="BD4" s="47" t="s">
        <v>26</v>
      </c>
      <c r="BE4" s="47" t="s">
        <v>66</v>
      </c>
      <c r="BF4" s="48" t="s">
        <v>27</v>
      </c>
      <c r="BG4" s="47" t="s">
        <v>26</v>
      </c>
      <c r="BH4" s="47" t="s">
        <v>66</v>
      </c>
      <c r="BI4" s="48" t="s">
        <v>27</v>
      </c>
      <c r="BJ4" s="47" t="s">
        <v>26</v>
      </c>
      <c r="BK4" s="47" t="s">
        <v>66</v>
      </c>
      <c r="BL4" s="48" t="s">
        <v>27</v>
      </c>
      <c r="BM4" s="47" t="s">
        <v>26</v>
      </c>
      <c r="BN4" s="47" t="s">
        <v>66</v>
      </c>
      <c r="BO4" s="48" t="s">
        <v>27</v>
      </c>
      <c r="BP4" s="47" t="s">
        <v>26</v>
      </c>
      <c r="BQ4" s="47" t="s">
        <v>66</v>
      </c>
      <c r="BR4" s="48" t="s">
        <v>27</v>
      </c>
      <c r="BS4" s="47" t="s">
        <v>26</v>
      </c>
      <c r="BT4" s="47" t="s">
        <v>66</v>
      </c>
      <c r="BU4" s="48" t="s">
        <v>27</v>
      </c>
      <c r="BV4" s="47" t="s">
        <v>26</v>
      </c>
      <c r="BW4" s="47" t="s">
        <v>66</v>
      </c>
      <c r="BX4" s="48" t="s">
        <v>27</v>
      </c>
      <c r="BY4" s="47" t="s">
        <v>26</v>
      </c>
      <c r="BZ4" s="47" t="s">
        <v>66</v>
      </c>
      <c r="CA4" s="48" t="s">
        <v>27</v>
      </c>
      <c r="CB4" s="47" t="s">
        <v>26</v>
      </c>
      <c r="CC4" s="47" t="s">
        <v>66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43"/>
      <c r="AS26" s="43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67</v>
      </c>
      <c r="D4" s="48" t="s">
        <v>27</v>
      </c>
      <c r="E4" s="47" t="s">
        <v>26</v>
      </c>
      <c r="F4" s="47" t="s">
        <v>67</v>
      </c>
      <c r="G4" s="48" t="s">
        <v>27</v>
      </c>
      <c r="H4" s="47" t="s">
        <v>26</v>
      </c>
      <c r="I4" s="47" t="s">
        <v>67</v>
      </c>
      <c r="J4" s="48" t="s">
        <v>27</v>
      </c>
      <c r="K4" s="47" t="s">
        <v>26</v>
      </c>
      <c r="L4" s="47" t="s">
        <v>67</v>
      </c>
      <c r="M4" s="48" t="s">
        <v>27</v>
      </c>
      <c r="N4" s="47" t="s">
        <v>26</v>
      </c>
      <c r="O4" s="47" t="s">
        <v>67</v>
      </c>
      <c r="P4" s="48" t="s">
        <v>27</v>
      </c>
      <c r="Q4" s="47" t="s">
        <v>26</v>
      </c>
      <c r="R4" s="47" t="s">
        <v>67</v>
      </c>
      <c r="S4" s="48" t="s">
        <v>27</v>
      </c>
      <c r="T4" s="47" t="s">
        <v>26</v>
      </c>
      <c r="U4" s="47" t="s">
        <v>67</v>
      </c>
      <c r="V4" s="48" t="s">
        <v>27</v>
      </c>
      <c r="W4" s="47" t="s">
        <v>26</v>
      </c>
      <c r="X4" s="47" t="s">
        <v>67</v>
      </c>
      <c r="Y4" s="48" t="s">
        <v>27</v>
      </c>
      <c r="Z4" s="47" t="s">
        <v>26</v>
      </c>
      <c r="AA4" s="47" t="s">
        <v>67</v>
      </c>
      <c r="AB4" s="48" t="s">
        <v>27</v>
      </c>
      <c r="AC4" s="47" t="s">
        <v>26</v>
      </c>
      <c r="AD4" s="47" t="s">
        <v>67</v>
      </c>
      <c r="AE4" s="48" t="s">
        <v>27</v>
      </c>
      <c r="AF4" s="47" t="s">
        <v>26</v>
      </c>
      <c r="AG4" s="47" t="s">
        <v>67</v>
      </c>
      <c r="AH4" s="48" t="s">
        <v>27</v>
      </c>
      <c r="AI4" s="47" t="s">
        <v>26</v>
      </c>
      <c r="AJ4" s="47" t="s">
        <v>67</v>
      </c>
      <c r="AK4" s="48" t="s">
        <v>27</v>
      </c>
      <c r="AL4" s="47" t="s">
        <v>26</v>
      </c>
      <c r="AM4" s="47" t="s">
        <v>67</v>
      </c>
      <c r="AN4" s="48" t="s">
        <v>27</v>
      </c>
      <c r="AO4" s="47" t="s">
        <v>26</v>
      </c>
      <c r="AP4" s="47" t="s">
        <v>67</v>
      </c>
      <c r="AQ4" s="48" t="s">
        <v>27</v>
      </c>
      <c r="AR4" s="47" t="s">
        <v>26</v>
      </c>
      <c r="AS4" s="47" t="s">
        <v>67</v>
      </c>
      <c r="AT4" s="48" t="s">
        <v>27</v>
      </c>
      <c r="AU4" s="47" t="s">
        <v>26</v>
      </c>
      <c r="AV4" s="47" t="s">
        <v>67</v>
      </c>
      <c r="AW4" s="48" t="s">
        <v>27</v>
      </c>
      <c r="AX4" s="47" t="s">
        <v>26</v>
      </c>
      <c r="AY4" s="47" t="s">
        <v>67</v>
      </c>
      <c r="AZ4" s="48" t="s">
        <v>27</v>
      </c>
      <c r="BA4" s="47" t="s">
        <v>26</v>
      </c>
      <c r="BB4" s="47" t="s">
        <v>67</v>
      </c>
      <c r="BC4" s="48" t="s">
        <v>27</v>
      </c>
      <c r="BD4" s="47" t="s">
        <v>26</v>
      </c>
      <c r="BE4" s="47" t="s">
        <v>67</v>
      </c>
      <c r="BF4" s="48" t="s">
        <v>27</v>
      </c>
      <c r="BG4" s="47" t="s">
        <v>26</v>
      </c>
      <c r="BH4" s="47" t="s">
        <v>67</v>
      </c>
      <c r="BI4" s="48" t="s">
        <v>27</v>
      </c>
      <c r="BJ4" s="47" t="s">
        <v>26</v>
      </c>
      <c r="BK4" s="47" t="s">
        <v>67</v>
      </c>
      <c r="BL4" s="48" t="s">
        <v>27</v>
      </c>
      <c r="BM4" s="47" t="s">
        <v>26</v>
      </c>
      <c r="BN4" s="47" t="s">
        <v>67</v>
      </c>
      <c r="BO4" s="48" t="s">
        <v>27</v>
      </c>
      <c r="BP4" s="47" t="s">
        <v>26</v>
      </c>
      <c r="BQ4" s="47" t="s">
        <v>67</v>
      </c>
      <c r="BR4" s="48" t="s">
        <v>27</v>
      </c>
      <c r="BS4" s="47" t="s">
        <v>26</v>
      </c>
      <c r="BT4" s="47" t="s">
        <v>67</v>
      </c>
      <c r="BU4" s="48" t="s">
        <v>27</v>
      </c>
      <c r="BV4" s="47" t="s">
        <v>26</v>
      </c>
      <c r="BW4" s="47" t="s">
        <v>67</v>
      </c>
      <c r="BX4" s="48" t="s">
        <v>27</v>
      </c>
      <c r="BY4" s="47" t="s">
        <v>26</v>
      </c>
      <c r="BZ4" s="47" t="s">
        <v>67</v>
      </c>
      <c r="CA4" s="48" t="s">
        <v>27</v>
      </c>
      <c r="CB4" s="47" t="s">
        <v>26</v>
      </c>
      <c r="CC4" s="47" t="s">
        <v>67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63</v>
      </c>
      <c r="D4" s="48" t="s">
        <v>27</v>
      </c>
      <c r="E4" s="47" t="s">
        <v>26</v>
      </c>
      <c r="F4" s="47" t="s">
        <v>63</v>
      </c>
      <c r="G4" s="48" t="s">
        <v>27</v>
      </c>
      <c r="H4" s="47" t="s">
        <v>26</v>
      </c>
      <c r="I4" s="47" t="s">
        <v>63</v>
      </c>
      <c r="J4" s="48" t="s">
        <v>27</v>
      </c>
      <c r="K4" s="47" t="s">
        <v>26</v>
      </c>
      <c r="L4" s="47" t="s">
        <v>63</v>
      </c>
      <c r="M4" s="48" t="s">
        <v>27</v>
      </c>
      <c r="N4" s="47" t="s">
        <v>26</v>
      </c>
      <c r="O4" s="47" t="s">
        <v>63</v>
      </c>
      <c r="P4" s="48" t="s">
        <v>27</v>
      </c>
      <c r="Q4" s="47" t="s">
        <v>26</v>
      </c>
      <c r="R4" s="47" t="s">
        <v>63</v>
      </c>
      <c r="S4" s="48" t="s">
        <v>27</v>
      </c>
      <c r="T4" s="47" t="s">
        <v>26</v>
      </c>
      <c r="U4" s="47" t="s">
        <v>63</v>
      </c>
      <c r="V4" s="48" t="s">
        <v>27</v>
      </c>
      <c r="W4" s="47" t="s">
        <v>26</v>
      </c>
      <c r="X4" s="47" t="s">
        <v>63</v>
      </c>
      <c r="Y4" s="48" t="s">
        <v>27</v>
      </c>
      <c r="Z4" s="47" t="s">
        <v>26</v>
      </c>
      <c r="AA4" s="47" t="s">
        <v>63</v>
      </c>
      <c r="AB4" s="48" t="s">
        <v>27</v>
      </c>
      <c r="AC4" s="47" t="s">
        <v>26</v>
      </c>
      <c r="AD4" s="47" t="s">
        <v>63</v>
      </c>
      <c r="AE4" s="48" t="s">
        <v>27</v>
      </c>
      <c r="AF4" s="47" t="s">
        <v>26</v>
      </c>
      <c r="AG4" s="47" t="s">
        <v>63</v>
      </c>
      <c r="AH4" s="48" t="s">
        <v>27</v>
      </c>
      <c r="AI4" s="47" t="s">
        <v>26</v>
      </c>
      <c r="AJ4" s="47" t="s">
        <v>63</v>
      </c>
      <c r="AK4" s="48" t="s">
        <v>27</v>
      </c>
      <c r="AL4" s="47" t="s">
        <v>26</v>
      </c>
      <c r="AM4" s="47" t="s">
        <v>63</v>
      </c>
      <c r="AN4" s="48" t="s">
        <v>27</v>
      </c>
      <c r="AO4" s="47" t="s">
        <v>26</v>
      </c>
      <c r="AP4" s="47" t="s">
        <v>63</v>
      </c>
      <c r="AQ4" s="48" t="s">
        <v>27</v>
      </c>
      <c r="AR4" s="47" t="s">
        <v>26</v>
      </c>
      <c r="AS4" s="47" t="s">
        <v>63</v>
      </c>
      <c r="AT4" s="48" t="s">
        <v>27</v>
      </c>
      <c r="AU4" s="47" t="s">
        <v>26</v>
      </c>
      <c r="AV4" s="47" t="s">
        <v>63</v>
      </c>
      <c r="AW4" s="48" t="s">
        <v>27</v>
      </c>
      <c r="AX4" s="47" t="s">
        <v>26</v>
      </c>
      <c r="AY4" s="47" t="s">
        <v>63</v>
      </c>
      <c r="AZ4" s="48" t="s">
        <v>27</v>
      </c>
      <c r="BA4" s="47" t="s">
        <v>26</v>
      </c>
      <c r="BB4" s="47" t="s">
        <v>63</v>
      </c>
      <c r="BC4" s="48" t="s">
        <v>27</v>
      </c>
      <c r="BD4" s="47" t="s">
        <v>26</v>
      </c>
      <c r="BE4" s="47" t="s">
        <v>63</v>
      </c>
      <c r="BF4" s="48" t="s">
        <v>27</v>
      </c>
      <c r="BG4" s="47" t="s">
        <v>26</v>
      </c>
      <c r="BH4" s="47" t="s">
        <v>63</v>
      </c>
      <c r="BI4" s="48" t="s">
        <v>27</v>
      </c>
      <c r="BJ4" s="47" t="s">
        <v>26</v>
      </c>
      <c r="BK4" s="47" t="s">
        <v>63</v>
      </c>
      <c r="BL4" s="48" t="s">
        <v>27</v>
      </c>
      <c r="BM4" s="47" t="s">
        <v>26</v>
      </c>
      <c r="BN4" s="47" t="s">
        <v>63</v>
      </c>
      <c r="BO4" s="48" t="s">
        <v>27</v>
      </c>
      <c r="BP4" s="47" t="s">
        <v>26</v>
      </c>
      <c r="BQ4" s="47" t="s">
        <v>63</v>
      </c>
      <c r="BR4" s="48" t="s">
        <v>27</v>
      </c>
      <c r="BS4" s="47" t="s">
        <v>26</v>
      </c>
      <c r="BT4" s="47" t="s">
        <v>63</v>
      </c>
      <c r="BU4" s="48" t="s">
        <v>27</v>
      </c>
      <c r="BV4" s="47" t="s">
        <v>26</v>
      </c>
      <c r="BW4" s="47" t="s">
        <v>63</v>
      </c>
      <c r="BX4" s="48" t="s">
        <v>27</v>
      </c>
      <c r="BY4" s="47" t="s">
        <v>26</v>
      </c>
      <c r="BZ4" s="47" t="s">
        <v>63</v>
      </c>
      <c r="CA4" s="48" t="s">
        <v>27</v>
      </c>
      <c r="CB4" s="47" t="s">
        <v>26</v>
      </c>
      <c r="CC4" s="47" t="s">
        <v>63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31681331.600000001</v>
      </c>
      <c r="D6" s="25">
        <f t="shared" ref="D6:D27" si="0">IF(B6&gt;0,C6/B6,0)</f>
        <v>0.13069683733548074</v>
      </c>
      <c r="E6" s="26">
        <v>54392086</v>
      </c>
      <c r="F6" s="26">
        <v>6079852.1399999997</v>
      </c>
      <c r="G6" s="25">
        <f t="shared" ref="G6:G27" si="1">IF(E6&gt;0,F6/E6,0)</f>
        <v>0.11177824913719984</v>
      </c>
      <c r="H6" s="26">
        <v>1043509289</v>
      </c>
      <c r="I6" s="26">
        <v>157966219.69999999</v>
      </c>
      <c r="J6" s="25">
        <f t="shared" ref="J6:J27" si="2">IF(H6&gt;0,I6/H6,0)</f>
        <v>0.15137979255688253</v>
      </c>
      <c r="K6" s="26">
        <v>504179100</v>
      </c>
      <c r="L6" s="26">
        <v>65994591.390000001</v>
      </c>
      <c r="M6" s="25">
        <f t="shared" ref="M6:M27" si="3">IF(K6&gt;0,L6/K6,0)</f>
        <v>0.13089513506212375</v>
      </c>
      <c r="N6" s="26">
        <v>141115749</v>
      </c>
      <c r="O6" s="26">
        <v>16505026.560000001</v>
      </c>
      <c r="P6" s="25">
        <f t="shared" ref="P6:P27" si="4">IF(N6&gt;0,O6/N6,0)</f>
        <v>0.11696091100363291</v>
      </c>
      <c r="Q6" s="26">
        <v>101829622</v>
      </c>
      <c r="R6" s="26">
        <v>11772537.210000001</v>
      </c>
      <c r="S6" s="25">
        <f t="shared" ref="S6:S27" si="5">IF(Q6&gt;0,R6/Q6,0)</f>
        <v>0.11561014348064654</v>
      </c>
      <c r="T6" s="26">
        <v>631235518.72000003</v>
      </c>
      <c r="U6" s="26">
        <v>74714072.370000005</v>
      </c>
      <c r="V6" s="25">
        <f t="shared" ref="V6:V27" si="6">IF(T6&gt;0,U6/T6,0)</f>
        <v>0.11836164181873496</v>
      </c>
      <c r="W6" s="26">
        <v>87711606</v>
      </c>
      <c r="X6" s="26">
        <v>8964824.8499999996</v>
      </c>
      <c r="Y6" s="25">
        <f t="shared" ref="Y6:Y27" si="7">IF(W6&gt;0,X6/W6,0)</f>
        <v>0.10220796607007743</v>
      </c>
      <c r="Z6" s="26">
        <v>363317000</v>
      </c>
      <c r="AA6" s="26">
        <v>44793560.590000004</v>
      </c>
      <c r="AB6" s="25">
        <f t="shared" ref="AB6:AB27" si="8">IF(Z6&gt;0,AA6/Z6,0)</f>
        <v>0.12329057156697872</v>
      </c>
      <c r="AC6" s="26">
        <v>356053320</v>
      </c>
      <c r="AD6" s="26">
        <v>43070377.890000001</v>
      </c>
      <c r="AE6" s="25">
        <f t="shared" ref="AE6:AE27" si="9">IF(AC6&gt;0,AD6/AC6,0)</f>
        <v>0.12096608982609683</v>
      </c>
      <c r="AF6" s="26">
        <v>61126288</v>
      </c>
      <c r="AG6" s="26">
        <v>6628080.4299999997</v>
      </c>
      <c r="AH6" s="25">
        <f t="shared" ref="AH6:AH27" si="10">IF(AF6&gt;0,AG6/AF6,0)</f>
        <v>0.10843256881556426</v>
      </c>
      <c r="AI6" s="26">
        <v>378909466</v>
      </c>
      <c r="AJ6" s="26">
        <v>54396247.289999999</v>
      </c>
      <c r="AK6" s="25">
        <f t="shared" ref="AK6:AK27" si="11">IF(AI6&gt;0,AJ6/AI6,0)</f>
        <v>0.14356001148305964</v>
      </c>
      <c r="AL6" s="26">
        <v>667101533</v>
      </c>
      <c r="AM6" s="26">
        <v>107948770.54000001</v>
      </c>
      <c r="AN6" s="25">
        <f t="shared" ref="AN6:AN27" si="12">IF(AL6&gt;0,AM6/AL6,0)</f>
        <v>0.16181760226894878</v>
      </c>
      <c r="AO6" s="26">
        <v>209821581</v>
      </c>
      <c r="AP6" s="26">
        <v>20264556.359999999</v>
      </c>
      <c r="AQ6" s="25">
        <f t="shared" ref="AQ6:AQ27" si="13">IF(AO6&gt;0,AP6/AO6,0)</f>
        <v>9.6579943127966417E-2</v>
      </c>
      <c r="AR6" s="26">
        <v>108493761</v>
      </c>
      <c r="AS6" s="26">
        <v>13594314.130000001</v>
      </c>
      <c r="AT6" s="25">
        <f t="shared" ref="AT6:AT27" si="14">IF(AR6&gt;0,AS6/AR6,0)</f>
        <v>0.12530042285104304</v>
      </c>
      <c r="AU6" s="26">
        <v>120264957</v>
      </c>
      <c r="AV6" s="26">
        <v>15320503.73</v>
      </c>
      <c r="AW6" s="25">
        <f t="shared" ref="AW6:AW27" si="15">IF(AU6&gt;0,AV6/AU6,0)</f>
        <v>0.1273895913836314</v>
      </c>
      <c r="AX6" s="26">
        <v>161622406</v>
      </c>
      <c r="AY6" s="26">
        <v>20791392.030000001</v>
      </c>
      <c r="AZ6" s="25">
        <f t="shared" ref="AZ6:AZ27" si="16">IF(AX6&gt;0,AY6/AX6,0)</f>
        <v>0.12864176783756084</v>
      </c>
      <c r="BA6" s="26">
        <v>76812000</v>
      </c>
      <c r="BB6" s="26">
        <v>13732388.710000001</v>
      </c>
      <c r="BC6" s="25">
        <f t="shared" ref="BC6:BC27" si="17">IF(BA6&gt;0,BB6/BA6,0)</f>
        <v>0.1787792104098318</v>
      </c>
      <c r="BD6" s="26">
        <v>303058419.54000002</v>
      </c>
      <c r="BE6" s="26">
        <v>39997562.490000002</v>
      </c>
      <c r="BF6" s="25">
        <f t="shared" ref="BF6:BF27" si="18">IF(BD6&gt;0,BE6/BD6,0)</f>
        <v>0.13197971054792229</v>
      </c>
      <c r="BG6" s="26">
        <v>273274191</v>
      </c>
      <c r="BH6" s="26">
        <v>28493508.59</v>
      </c>
      <c r="BI6" s="25">
        <f t="shared" ref="BI6:BI27" si="19">IF(BG6&gt;0,BH6/BG6,0)</f>
        <v>0.10426710435307811</v>
      </c>
      <c r="BJ6" s="26">
        <v>66234100</v>
      </c>
      <c r="BK6" s="26">
        <v>9198292.3699999992</v>
      </c>
      <c r="BL6" s="25">
        <f t="shared" ref="BL6:BL27" si="20">IF(BJ6&gt;0,BK6/BJ6,0)</f>
        <v>0.13887547909611514</v>
      </c>
      <c r="BM6" s="26">
        <v>217313740</v>
      </c>
      <c r="BN6" s="26">
        <v>27335577.379999999</v>
      </c>
      <c r="BO6" s="25">
        <f t="shared" ref="BO6:BO27" si="21">IF(BM6&gt;0,BN6/BM6,0)</f>
        <v>0.12578853679477423</v>
      </c>
      <c r="BP6" s="26">
        <v>99970193</v>
      </c>
      <c r="BQ6" s="26">
        <v>13896238.310000001</v>
      </c>
      <c r="BR6" s="25">
        <f t="shared" ref="BR6:BR27" si="22">IF(BP6&gt;0,BQ6/BP6,0)</f>
        <v>0.13900381596742542</v>
      </c>
      <c r="BS6" s="26">
        <v>160194789.28999999</v>
      </c>
      <c r="BT6" s="26">
        <v>20602504.210000001</v>
      </c>
      <c r="BU6" s="25">
        <f t="shared" ref="BU6:BU27" si="23">IF(BS6&gt;0,BT6/BS6,0)</f>
        <v>0.12860907836835672</v>
      </c>
      <c r="BV6" s="26">
        <v>1703134000</v>
      </c>
      <c r="BW6" s="26">
        <v>201816225.75999999</v>
      </c>
      <c r="BX6" s="25">
        <f t="shared" ref="BX6:BX27" si="24">IF(BV6&gt;0,BW6/BV6,0)</f>
        <v>0.11849697426039289</v>
      </c>
      <c r="BY6" s="24">
        <v>4121475908</v>
      </c>
      <c r="BZ6" s="24">
        <v>570342988.95000005</v>
      </c>
      <c r="CA6" s="25">
        <f t="shared" ref="CA6:CA27" si="25">IF(BY6&gt;0,BZ6/BY6,0)</f>
        <v>0.13838319128420343</v>
      </c>
      <c r="CB6" s="3">
        <f>B6+E6+H6+K6+N6+Q6+T6+W6+Z6+AC6+AF6+AI6+AL6+AO6+AR6+AU6+AX6+BA6+BD6+BG6+BJ6+BM6+BP6+BS6+BV6+BY6</f>
        <v>12254553823.549999</v>
      </c>
      <c r="CC6" s="3">
        <f>C6+F6+I6+L6+O6+R6+U6+X6+AA6+AD6+AG6+AJ6+AM6+AP6+AS6+AV6+AY6+BB6+BE6+BH6+BK6+BN6+BQ6+BT6+BW6+BZ6</f>
        <v>1625901545.5799999</v>
      </c>
      <c r="CD6" s="44">
        <f t="shared" ref="CD6:CD27" si="26">IF(CB6&gt;0,CC6/CB6,0)</f>
        <v>0.13267733521684394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3000000</v>
      </c>
      <c r="G7" s="25">
        <f t="shared" si="1"/>
        <v>0.11788801267531912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2290000</v>
      </c>
      <c r="P7" s="25">
        <f t="shared" si="4"/>
        <v>0.15921565224742976</v>
      </c>
      <c r="Q7" s="26">
        <v>41164842</v>
      </c>
      <c r="R7" s="26">
        <v>6600000</v>
      </c>
      <c r="S7" s="25">
        <f t="shared" si="5"/>
        <v>0.16033099313244054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2800000</v>
      </c>
      <c r="Y7" s="25">
        <f t="shared" si="7"/>
        <v>0.15909177686423745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7650000</v>
      </c>
      <c r="AH7" s="25">
        <f t="shared" si="10"/>
        <v>0.15881595790218694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7100000</v>
      </c>
      <c r="AT7" s="25">
        <f t="shared" si="14"/>
        <v>0.13723411446024847</v>
      </c>
      <c r="AU7" s="26">
        <v>52916241</v>
      </c>
      <c r="AV7" s="26">
        <v>8100000</v>
      </c>
      <c r="AW7" s="25">
        <f t="shared" si="15"/>
        <v>0.15307209746814782</v>
      </c>
      <c r="AX7" s="26">
        <v>5341106</v>
      </c>
      <c r="AY7" s="26">
        <v>500000</v>
      </c>
      <c r="AZ7" s="25">
        <f t="shared" si="16"/>
        <v>9.3613569923532688E-2</v>
      </c>
      <c r="BA7" s="26">
        <v>29433109</v>
      </c>
      <c r="BB7" s="26">
        <v>4600000</v>
      </c>
      <c r="BC7" s="25">
        <f t="shared" si="17"/>
        <v>0.15628658188980307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5100000</v>
      </c>
      <c r="BL7" s="25">
        <f t="shared" si="20"/>
        <v>0.15733962510841781</v>
      </c>
      <c r="BM7" s="26">
        <v>7784152</v>
      </c>
      <c r="BN7" s="26">
        <v>500000</v>
      </c>
      <c r="BO7" s="25">
        <f t="shared" si="21"/>
        <v>6.4233072529930046E-2</v>
      </c>
      <c r="BP7" s="26">
        <v>37493290</v>
      </c>
      <c r="BQ7" s="26">
        <v>3300000</v>
      </c>
      <c r="BR7" s="25">
        <f t="shared" si="22"/>
        <v>8.8015748951345688E-2</v>
      </c>
      <c r="BS7" s="26">
        <v>3841451</v>
      </c>
      <c r="BT7" s="26">
        <v>600000</v>
      </c>
      <c r="BU7" s="25">
        <f t="shared" si="23"/>
        <v>0.15619098096005909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52140000</v>
      </c>
      <c r="CD7" s="44">
        <f t="shared" si="26"/>
        <v>0.14179100603440931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0"/>
        <v>4.1387658187326364E-2</v>
      </c>
      <c r="E8" s="26">
        <v>1917175.5</v>
      </c>
      <c r="F8" s="26">
        <v>1917175.5</v>
      </c>
      <c r="G8" s="25">
        <f t="shared" si="1"/>
        <v>1</v>
      </c>
      <c r="H8" s="26">
        <v>142620295.28</v>
      </c>
      <c r="I8" s="26">
        <v>15519463.25</v>
      </c>
      <c r="J8" s="25">
        <f t="shared" si="2"/>
        <v>0.1088166534750986</v>
      </c>
      <c r="K8" s="26">
        <v>181166488.74000001</v>
      </c>
      <c r="L8" s="26">
        <v>53162758.140000001</v>
      </c>
      <c r="M8" s="25">
        <f t="shared" si="3"/>
        <v>0.29344697526426211</v>
      </c>
      <c r="N8" s="26">
        <v>13455676.25</v>
      </c>
      <c r="O8" s="26">
        <v>7848298.5300000003</v>
      </c>
      <c r="P8" s="25">
        <f t="shared" si="4"/>
        <v>0.583270464016998</v>
      </c>
      <c r="Q8" s="26">
        <v>4578001.4800000004</v>
      </c>
      <c r="R8" s="26">
        <v>1682327</v>
      </c>
      <c r="S8" s="25">
        <f t="shared" si="5"/>
        <v>0.36748065883106701</v>
      </c>
      <c r="T8" s="26">
        <v>72038748.879999995</v>
      </c>
      <c r="U8" s="26">
        <v>38446630.340000004</v>
      </c>
      <c r="V8" s="25">
        <f t="shared" si="6"/>
        <v>0.53369375423278465</v>
      </c>
      <c r="W8" s="26">
        <v>3384025.04</v>
      </c>
      <c r="X8" s="26">
        <v>3384025.04</v>
      </c>
      <c r="Y8" s="25">
        <f t="shared" si="7"/>
        <v>1</v>
      </c>
      <c r="Z8" s="26">
        <v>49104727.43</v>
      </c>
      <c r="AA8" s="26">
        <v>27619124.059999999</v>
      </c>
      <c r="AB8" s="25">
        <f t="shared" si="8"/>
        <v>0.56245346437105759</v>
      </c>
      <c r="AC8" s="26">
        <v>569900540.92999995</v>
      </c>
      <c r="AD8" s="26">
        <v>125234113.64</v>
      </c>
      <c r="AE8" s="25">
        <f t="shared" si="9"/>
        <v>0.21974731491855581</v>
      </c>
      <c r="AF8" s="26">
        <v>6218208.6100000003</v>
      </c>
      <c r="AG8" s="26">
        <v>603000</v>
      </c>
      <c r="AH8" s="25">
        <f t="shared" si="10"/>
        <v>9.6973266389015531E-2</v>
      </c>
      <c r="AI8" s="26">
        <v>316893973.12</v>
      </c>
      <c r="AJ8" s="26">
        <v>99194014.400000006</v>
      </c>
      <c r="AK8" s="25">
        <f t="shared" si="11"/>
        <v>0.31301956747040327</v>
      </c>
      <c r="AL8" s="26">
        <v>110310011.34</v>
      </c>
      <c r="AM8" s="26">
        <v>107756951.84999999</v>
      </c>
      <c r="AN8" s="25">
        <f t="shared" si="12"/>
        <v>0.97685559579782011</v>
      </c>
      <c r="AO8" s="26">
        <v>4715305.28</v>
      </c>
      <c r="AP8" s="26">
        <v>4715305.28</v>
      </c>
      <c r="AQ8" s="25">
        <f t="shared" si="13"/>
        <v>1</v>
      </c>
      <c r="AR8" s="26">
        <v>531413.15</v>
      </c>
      <c r="AS8" s="26">
        <v>531413.15</v>
      </c>
      <c r="AT8" s="25">
        <f t="shared" si="14"/>
        <v>1</v>
      </c>
      <c r="AU8" s="26">
        <v>8650513.0600000005</v>
      </c>
      <c r="AV8" s="26">
        <v>6303423.3700000001</v>
      </c>
      <c r="AW8" s="25">
        <f t="shared" si="15"/>
        <v>0.72867624455097924</v>
      </c>
      <c r="AX8" s="26">
        <v>11940636.07</v>
      </c>
      <c r="AY8" s="26">
        <v>10356216.6</v>
      </c>
      <c r="AZ8" s="25">
        <f t="shared" si="16"/>
        <v>0.86730862068723946</v>
      </c>
      <c r="BA8" s="26">
        <v>1659342.24</v>
      </c>
      <c r="BB8" s="26">
        <v>1659342.24</v>
      </c>
      <c r="BC8" s="25">
        <f t="shared" si="17"/>
        <v>1</v>
      </c>
      <c r="BD8" s="26">
        <v>2644245.16</v>
      </c>
      <c r="BE8" s="26">
        <v>2644245.16</v>
      </c>
      <c r="BF8" s="25">
        <f t="shared" si="18"/>
        <v>1</v>
      </c>
      <c r="BG8" s="26">
        <v>66443373.850000001</v>
      </c>
      <c r="BH8" s="26">
        <v>7564673.8499999996</v>
      </c>
      <c r="BI8" s="25">
        <f t="shared" si="19"/>
        <v>0.11385144088374735</v>
      </c>
      <c r="BJ8" s="26">
        <v>3113831.77</v>
      </c>
      <c r="BK8" s="26">
        <v>3113831.77</v>
      </c>
      <c r="BL8" s="25">
        <f t="shared" si="20"/>
        <v>1</v>
      </c>
      <c r="BM8" s="26">
        <v>12492325.17</v>
      </c>
      <c r="BN8" s="26">
        <v>5170285.51</v>
      </c>
      <c r="BO8" s="25">
        <f t="shared" si="21"/>
        <v>0.41387695562202531</v>
      </c>
      <c r="BP8" s="26">
        <v>0</v>
      </c>
      <c r="BQ8" s="26">
        <v>0</v>
      </c>
      <c r="BR8" s="25">
        <f t="shared" si="22"/>
        <v>0</v>
      </c>
      <c r="BS8" s="26">
        <v>2797389.51</v>
      </c>
      <c r="BT8" s="26">
        <v>2797389.51</v>
      </c>
      <c r="BU8" s="25">
        <f t="shared" si="23"/>
        <v>1</v>
      </c>
      <c r="BV8" s="26">
        <v>4175237.58</v>
      </c>
      <c r="BW8" s="26">
        <v>4175237.58</v>
      </c>
      <c r="BX8" s="25">
        <f t="shared" si="24"/>
        <v>1</v>
      </c>
      <c r="BY8" s="24">
        <v>1318301426.21</v>
      </c>
      <c r="BZ8" s="24">
        <v>34994070.310000002</v>
      </c>
      <c r="CA8" s="25">
        <f t="shared" si="25"/>
        <v>2.6544817152026345E-2</v>
      </c>
      <c r="CB8" s="3">
        <f>B8+E8+H8+K8+N8+Q8+T8+W8+Z8+AC8+AF8+AI8+AL8+AO8+AR8+AU8+AX8+BA8+BD8+BG8+BJ8+BM8+BP8+BS8+BV8+BY8</f>
        <v>3140924072.5299997</v>
      </c>
      <c r="CC8" s="3">
        <f t="shared" si="27"/>
        <v>575989920.43000007</v>
      </c>
      <c r="CD8" s="44">
        <f t="shared" si="26"/>
        <v>0.18338231269819996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346814140</v>
      </c>
      <c r="C9" s="24">
        <v>53301908.280000001</v>
      </c>
      <c r="D9" s="25">
        <f t="shared" si="0"/>
        <v>0.15369012428385995</v>
      </c>
      <c r="E9" s="26">
        <v>100447411</v>
      </c>
      <c r="F9" s="26">
        <v>16325347.09</v>
      </c>
      <c r="G9" s="25">
        <f t="shared" si="1"/>
        <v>0.1625263103097799</v>
      </c>
      <c r="H9" s="26">
        <v>766893532</v>
      </c>
      <c r="I9" s="26">
        <v>132591385.5</v>
      </c>
      <c r="J9" s="25">
        <f t="shared" si="2"/>
        <v>0.17289412410900343</v>
      </c>
      <c r="K9" s="26">
        <v>655696209</v>
      </c>
      <c r="L9" s="26">
        <v>107720270.37</v>
      </c>
      <c r="M9" s="25">
        <f t="shared" si="3"/>
        <v>0.16428380840310761</v>
      </c>
      <c r="N9" s="26">
        <v>236287961</v>
      </c>
      <c r="O9" s="26">
        <v>44185269.700000003</v>
      </c>
      <c r="P9" s="25">
        <f t="shared" si="4"/>
        <v>0.18699754957045825</v>
      </c>
      <c r="Q9" s="26">
        <v>200342789</v>
      </c>
      <c r="R9" s="26">
        <v>32870538.68</v>
      </c>
      <c r="S9" s="25">
        <f t="shared" si="5"/>
        <v>0.16407148390052612</v>
      </c>
      <c r="T9" s="26">
        <v>539658759</v>
      </c>
      <c r="U9" s="26">
        <v>107625791.17</v>
      </c>
      <c r="V9" s="25">
        <f t="shared" si="6"/>
        <v>0.19943304796800307</v>
      </c>
      <c r="W9" s="26">
        <v>119061795</v>
      </c>
      <c r="X9" s="26">
        <v>18752764.379999999</v>
      </c>
      <c r="Y9" s="25">
        <f t="shared" si="7"/>
        <v>0.15750446547526012</v>
      </c>
      <c r="Z9" s="26">
        <v>543820650</v>
      </c>
      <c r="AA9" s="26">
        <v>83986111.409999996</v>
      </c>
      <c r="AB9" s="25">
        <f t="shared" si="8"/>
        <v>0.15443715020751786</v>
      </c>
      <c r="AC9" s="26">
        <v>546518216</v>
      </c>
      <c r="AD9" s="26">
        <v>98520956.599999994</v>
      </c>
      <c r="AE9" s="25">
        <f t="shared" si="9"/>
        <v>0.18027021554941181</v>
      </c>
      <c r="AF9" s="26">
        <v>171815118</v>
      </c>
      <c r="AG9" s="26">
        <v>31299278.629999999</v>
      </c>
      <c r="AH9" s="25">
        <f t="shared" si="10"/>
        <v>0.18216836209954468</v>
      </c>
      <c r="AI9" s="26">
        <v>939278876</v>
      </c>
      <c r="AJ9" s="26">
        <v>144397135.93000001</v>
      </c>
      <c r="AK9" s="25">
        <f t="shared" si="11"/>
        <v>0.15373191031925221</v>
      </c>
      <c r="AL9" s="26">
        <v>753016227</v>
      </c>
      <c r="AM9" s="26">
        <v>126443509.03</v>
      </c>
      <c r="AN9" s="25">
        <f t="shared" si="12"/>
        <v>0.16791604814911909</v>
      </c>
      <c r="AO9" s="26">
        <v>176876063</v>
      </c>
      <c r="AP9" s="26">
        <v>25814199.699999999</v>
      </c>
      <c r="AQ9" s="25">
        <f t="shared" si="13"/>
        <v>0.14594512825627512</v>
      </c>
      <c r="AR9" s="26">
        <v>176059428</v>
      </c>
      <c r="AS9" s="26">
        <v>31761670.940000001</v>
      </c>
      <c r="AT9" s="25">
        <f t="shared" si="14"/>
        <v>0.18040312467674269</v>
      </c>
      <c r="AU9" s="26">
        <v>132247478</v>
      </c>
      <c r="AV9" s="26">
        <v>26530236.98</v>
      </c>
      <c r="AW9" s="25">
        <f t="shared" si="15"/>
        <v>0.20061053247457769</v>
      </c>
      <c r="AX9" s="26">
        <v>214453117</v>
      </c>
      <c r="AY9" s="26">
        <v>31934668.18</v>
      </c>
      <c r="AZ9" s="25">
        <f t="shared" si="16"/>
        <v>0.1489121194727144</v>
      </c>
      <c r="BA9" s="26">
        <v>113037000</v>
      </c>
      <c r="BB9" s="26">
        <v>20692082.239999998</v>
      </c>
      <c r="BC9" s="25">
        <f t="shared" si="17"/>
        <v>0.18305583339968329</v>
      </c>
      <c r="BD9" s="26">
        <v>318026156</v>
      </c>
      <c r="BE9" s="26">
        <v>56284337.280000001</v>
      </c>
      <c r="BF9" s="25">
        <f t="shared" si="18"/>
        <v>0.1769802144198479</v>
      </c>
      <c r="BG9" s="26">
        <v>195102399</v>
      </c>
      <c r="BH9" s="26">
        <v>33240427.300000001</v>
      </c>
      <c r="BI9" s="25">
        <f t="shared" si="19"/>
        <v>0.17037426228674923</v>
      </c>
      <c r="BJ9" s="26">
        <v>147330251</v>
      </c>
      <c r="BK9" s="26">
        <v>24297844.949999999</v>
      </c>
      <c r="BL9" s="25">
        <f t="shared" si="20"/>
        <v>0.16492094994123099</v>
      </c>
      <c r="BM9" s="26">
        <v>259896192</v>
      </c>
      <c r="BN9" s="26">
        <v>46493152.530000001</v>
      </c>
      <c r="BO9" s="25">
        <f t="shared" si="21"/>
        <v>0.17889124181550148</v>
      </c>
      <c r="BP9" s="26">
        <v>223778416</v>
      </c>
      <c r="BQ9" s="26">
        <v>36992184.630000003</v>
      </c>
      <c r="BR9" s="25">
        <f t="shared" si="22"/>
        <v>0.16530720563327253</v>
      </c>
      <c r="BS9" s="26">
        <v>163833858</v>
      </c>
      <c r="BT9" s="26">
        <v>26641231.219999999</v>
      </c>
      <c r="BU9" s="25">
        <f t="shared" si="23"/>
        <v>0.16261126695801792</v>
      </c>
      <c r="BV9" s="26">
        <v>1442841058</v>
      </c>
      <c r="BW9" s="26">
        <v>271843728.95999998</v>
      </c>
      <c r="BX9" s="25">
        <f t="shared" si="24"/>
        <v>0.18840864518841546</v>
      </c>
      <c r="BY9" s="24">
        <v>3903594827</v>
      </c>
      <c r="BZ9" s="24">
        <v>648907124.37</v>
      </c>
      <c r="CA9" s="25">
        <f t="shared" si="25"/>
        <v>0.16623321659351098</v>
      </c>
      <c r="CB9" s="3">
        <f>B9+E9+H9+K9+N9+Q9+T9+W9+Z9+AC9+AF9+AI9+AL9+AO9+AR9+AU9+AX9+BA9+BD9+BG9+BJ9+BM9+BP9+BS9+BV9+BY9</f>
        <v>13386727926</v>
      </c>
      <c r="CC9" s="3">
        <f t="shared" si="27"/>
        <v>2279453156.0500011</v>
      </c>
      <c r="CD9" s="44">
        <f t="shared" si="26"/>
        <v>0.17027709599018567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48174</v>
      </c>
      <c r="D10" s="25">
        <f t="shared" si="0"/>
        <v>8.3333045027590855E-2</v>
      </c>
      <c r="E10" s="26">
        <v>484340</v>
      </c>
      <c r="F10" s="26">
        <v>40362</v>
      </c>
      <c r="G10" s="25">
        <f t="shared" si="1"/>
        <v>8.3334021555105914E-2</v>
      </c>
      <c r="H10" s="26">
        <v>8468650</v>
      </c>
      <c r="I10" s="26">
        <v>7102858</v>
      </c>
      <c r="J10" s="25">
        <f t="shared" si="2"/>
        <v>0.83872376352783506</v>
      </c>
      <c r="K10" s="26">
        <v>1046810</v>
      </c>
      <c r="L10" s="26">
        <v>55986</v>
      </c>
      <c r="M10" s="25">
        <f t="shared" si="3"/>
        <v>5.3482484882643462E-2</v>
      </c>
      <c r="N10" s="26">
        <v>437470</v>
      </c>
      <c r="O10" s="26">
        <v>36456</v>
      </c>
      <c r="P10" s="25">
        <f t="shared" si="4"/>
        <v>8.333371431183853E-2</v>
      </c>
      <c r="Q10" s="26">
        <v>640580</v>
      </c>
      <c r="R10" s="26">
        <v>53382</v>
      </c>
      <c r="S10" s="25">
        <f t="shared" si="5"/>
        <v>8.3333853695088819E-2</v>
      </c>
      <c r="T10" s="26">
        <v>1906130</v>
      </c>
      <c r="U10" s="26">
        <v>127596</v>
      </c>
      <c r="V10" s="25">
        <f t="shared" si="6"/>
        <v>6.6939820473944589E-2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55986</v>
      </c>
      <c r="AB10" s="25">
        <f t="shared" si="8"/>
        <v>8.3333581411964341E-2</v>
      </c>
      <c r="AC10" s="26">
        <v>1531150</v>
      </c>
      <c r="AD10" s="26">
        <v>127596</v>
      </c>
      <c r="AE10" s="25">
        <f t="shared" si="9"/>
        <v>8.3333442183979367E-2</v>
      </c>
      <c r="AF10" s="26">
        <v>437470</v>
      </c>
      <c r="AG10" s="26">
        <v>0</v>
      </c>
      <c r="AH10" s="25">
        <f t="shared" si="10"/>
        <v>0</v>
      </c>
      <c r="AI10" s="26">
        <v>671830</v>
      </c>
      <c r="AJ10" s="26">
        <v>55986</v>
      </c>
      <c r="AK10" s="25">
        <f t="shared" si="11"/>
        <v>8.3333581411964341E-2</v>
      </c>
      <c r="AL10" s="26">
        <v>1046810</v>
      </c>
      <c r="AM10" s="26">
        <v>87234</v>
      </c>
      <c r="AN10" s="25">
        <f t="shared" si="12"/>
        <v>8.3333174119467709E-2</v>
      </c>
      <c r="AO10" s="26">
        <v>437470</v>
      </c>
      <c r="AP10" s="26">
        <v>36456</v>
      </c>
      <c r="AQ10" s="25">
        <f t="shared" si="13"/>
        <v>8.333371431183853E-2</v>
      </c>
      <c r="AR10" s="26">
        <v>593710</v>
      </c>
      <c r="AS10" s="26">
        <v>49476</v>
      </c>
      <c r="AT10" s="25">
        <f t="shared" si="14"/>
        <v>8.333361405399943E-2</v>
      </c>
      <c r="AU10" s="26">
        <v>593710</v>
      </c>
      <c r="AV10" s="26">
        <v>47944.24</v>
      </c>
      <c r="AW10" s="25">
        <f t="shared" si="15"/>
        <v>8.0753633929022586E-2</v>
      </c>
      <c r="AX10" s="26">
        <v>437470</v>
      </c>
      <c r="AY10" s="26">
        <v>36456</v>
      </c>
      <c r="AZ10" s="25">
        <f t="shared" si="16"/>
        <v>8.333371431183853E-2</v>
      </c>
      <c r="BA10" s="26">
        <v>593710</v>
      </c>
      <c r="BB10" s="26">
        <v>36456</v>
      </c>
      <c r="BC10" s="25">
        <f t="shared" si="17"/>
        <v>6.1403715618736421E-2</v>
      </c>
      <c r="BD10" s="26">
        <v>1046810</v>
      </c>
      <c r="BE10" s="26">
        <v>87234</v>
      </c>
      <c r="BF10" s="25">
        <f t="shared" si="18"/>
        <v>8.3333174119467709E-2</v>
      </c>
      <c r="BG10" s="26">
        <v>859320</v>
      </c>
      <c r="BH10" s="26">
        <v>71610</v>
      </c>
      <c r="BI10" s="25">
        <f t="shared" si="19"/>
        <v>8.3333333333333329E-2</v>
      </c>
      <c r="BJ10" s="26">
        <v>484340</v>
      </c>
      <c r="BK10" s="26">
        <v>40362</v>
      </c>
      <c r="BL10" s="25">
        <f t="shared" si="20"/>
        <v>8.3334021555105914E-2</v>
      </c>
      <c r="BM10" s="26">
        <v>578090</v>
      </c>
      <c r="BN10" s="26">
        <v>48174</v>
      </c>
      <c r="BO10" s="25">
        <f t="shared" si="21"/>
        <v>8.3333045027590855E-2</v>
      </c>
      <c r="BP10" s="26">
        <v>437470</v>
      </c>
      <c r="BQ10" s="26">
        <v>36456</v>
      </c>
      <c r="BR10" s="25">
        <f t="shared" si="22"/>
        <v>8.333371431183853E-2</v>
      </c>
      <c r="BS10" s="26">
        <v>593710</v>
      </c>
      <c r="BT10" s="26">
        <v>49476</v>
      </c>
      <c r="BU10" s="25">
        <f t="shared" si="23"/>
        <v>8.333361405399943E-2</v>
      </c>
      <c r="BV10" s="26">
        <v>562460</v>
      </c>
      <c r="BW10" s="26">
        <v>0</v>
      </c>
      <c r="BX10" s="25">
        <f t="shared" si="24"/>
        <v>0</v>
      </c>
      <c r="BY10" s="24">
        <v>623219</v>
      </c>
      <c r="BZ10" s="24">
        <v>91999</v>
      </c>
      <c r="CA10" s="25">
        <f t="shared" si="25"/>
        <v>0.14761905525986851</v>
      </c>
      <c r="CB10" s="3">
        <f>B10+E10+H10+K10+N10+Q10+T10+W10+Z10+AC10+AF10+AI10+AL10+AO10+AR10+AU10+AX10+BA10+BD10+BG10+BJ10+BM10+BP10+BS10+BV10+BY10</f>
        <v>26090749</v>
      </c>
      <c r="CC10" s="3">
        <f t="shared" si="27"/>
        <v>8423715.2400000002</v>
      </c>
      <c r="CD10" s="44">
        <f t="shared" si="26"/>
        <v>0.32286214703916705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263710</v>
      </c>
      <c r="I11" s="26">
        <v>550865</v>
      </c>
      <c r="J11" s="25">
        <f t="shared" si="2"/>
        <v>2.0889044784043076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21357319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17250</v>
      </c>
      <c r="Y11" s="25">
        <f t="shared" si="7"/>
        <v>5.521766965428937E-2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50054465.960000001</v>
      </c>
      <c r="AG11" s="26">
        <v>0</v>
      </c>
      <c r="AH11" s="25">
        <f t="shared" si="10"/>
        <v>0</v>
      </c>
      <c r="AI11" s="26">
        <v>86550000</v>
      </c>
      <c r="AJ11" s="26">
        <v>0</v>
      </c>
      <c r="AK11" s="25">
        <f t="shared" si="11"/>
        <v>0</v>
      </c>
      <c r="AL11" s="26">
        <v>0</v>
      </c>
      <c r="AM11" s="26">
        <v>1000</v>
      </c>
      <c r="AN11" s="25">
        <f t="shared" si="12"/>
        <v>0</v>
      </c>
      <c r="AO11" s="26">
        <v>48715741</v>
      </c>
      <c r="AP11" s="26">
        <v>0</v>
      </c>
      <c r="AQ11" s="25">
        <f t="shared" si="13"/>
        <v>0</v>
      </c>
      <c r="AR11" s="26">
        <v>0</v>
      </c>
      <c r="AS11" s="26">
        <v>29365</v>
      </c>
      <c r="AT11" s="25">
        <f t="shared" si="14"/>
        <v>0</v>
      </c>
      <c r="AU11" s="26">
        <v>13972711.130000001</v>
      </c>
      <c r="AV11" s="26">
        <v>36840</v>
      </c>
      <c r="AW11" s="25">
        <f t="shared" si="15"/>
        <v>2.6365677825331236E-3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158932.16</v>
      </c>
      <c r="BC11" s="25">
        <f t="shared" si="17"/>
        <v>0.1222555076923077</v>
      </c>
      <c r="BD11" s="26">
        <v>7070056.3099999996</v>
      </c>
      <c r="BE11" s="26">
        <v>93432</v>
      </c>
      <c r="BF11" s="25">
        <f t="shared" si="18"/>
        <v>1.3215170559228545E-2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0</v>
      </c>
      <c r="BL11" s="25">
        <f t="shared" si="20"/>
        <v>0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0</v>
      </c>
      <c r="CA11" s="25">
        <f t="shared" si="25"/>
        <v>0</v>
      </c>
      <c r="CB11" s="3">
        <f>B11+E11+H11+K11+N11+Q11+T11+W11+Z11+AC11+AF11+AI11+AL11+AO11+AR11+AU11+AX11+BA11+BD11+BG11+BJ11+BM11+BP11+BS11+BV11+BY11</f>
        <v>411767096.40000004</v>
      </c>
      <c r="CC11" s="3">
        <f t="shared" si="27"/>
        <v>30887684.16</v>
      </c>
      <c r="CD11" s="44">
        <f t="shared" si="26"/>
        <v>7.5012511757362454E-2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821666590.88</v>
      </c>
      <c r="C12" s="28">
        <v>91652339.359999999</v>
      </c>
      <c r="D12" s="16">
        <f t="shared" si="0"/>
        <v>0.1115444395297135</v>
      </c>
      <c r="E12" s="29">
        <v>182688892.5</v>
      </c>
      <c r="F12" s="29">
        <v>27362736.73</v>
      </c>
      <c r="G12" s="16">
        <f t="shared" si="1"/>
        <v>0.14977777989430857</v>
      </c>
      <c r="H12" s="29">
        <v>1961755476.28</v>
      </c>
      <c r="I12" s="29">
        <v>313730791.44999999</v>
      </c>
      <c r="J12" s="16">
        <f t="shared" si="2"/>
        <v>0.15992349466760017</v>
      </c>
      <c r="K12" s="29">
        <v>1341970736.4300001</v>
      </c>
      <c r="L12" s="29">
        <v>226815734.59</v>
      </c>
      <c r="M12" s="16">
        <f t="shared" si="3"/>
        <v>0.16901690061691682</v>
      </c>
      <c r="N12" s="29">
        <v>482099532.25</v>
      </c>
      <c r="O12" s="29">
        <v>70826550.790000007</v>
      </c>
      <c r="P12" s="16">
        <f t="shared" si="4"/>
        <v>0.14691271418465476</v>
      </c>
      <c r="Q12" s="29">
        <v>369254507.89999998</v>
      </c>
      <c r="R12" s="29">
        <v>52320139.310000002</v>
      </c>
      <c r="S12" s="16">
        <f t="shared" si="5"/>
        <v>0.141691267650466</v>
      </c>
      <c r="T12" s="29">
        <v>1243514562.9300001</v>
      </c>
      <c r="U12" s="29">
        <v>219489496.21000001</v>
      </c>
      <c r="V12" s="16">
        <f t="shared" si="6"/>
        <v>0.1765073789669446</v>
      </c>
      <c r="W12" s="29">
        <v>228397830.03999999</v>
      </c>
      <c r="X12" s="29">
        <v>33918864.270000003</v>
      </c>
      <c r="Y12" s="16">
        <f t="shared" si="7"/>
        <v>0.14850782191783385</v>
      </c>
      <c r="Z12" s="29">
        <v>956914207.42999995</v>
      </c>
      <c r="AA12" s="29">
        <v>156454782.06</v>
      </c>
      <c r="AB12" s="16">
        <f t="shared" si="8"/>
        <v>0.16349927803893011</v>
      </c>
      <c r="AC12" s="29">
        <v>1474700682.9300001</v>
      </c>
      <c r="AD12" s="29">
        <v>265117705.63999999</v>
      </c>
      <c r="AE12" s="16">
        <f t="shared" si="9"/>
        <v>0.17977729901992889</v>
      </c>
      <c r="AF12" s="29">
        <v>337820513.56999999</v>
      </c>
      <c r="AG12" s="29">
        <v>46180359.060000002</v>
      </c>
      <c r="AH12" s="16">
        <f t="shared" si="10"/>
        <v>0.13670087281550161</v>
      </c>
      <c r="AI12" s="29">
        <v>1722304145.1199999</v>
      </c>
      <c r="AJ12" s="29">
        <v>297100369.02999997</v>
      </c>
      <c r="AK12" s="16">
        <f t="shared" si="11"/>
        <v>0.17250168611148514</v>
      </c>
      <c r="AL12" s="29">
        <v>1506702077.3399999</v>
      </c>
      <c r="AM12" s="29">
        <v>317454976.42000002</v>
      </c>
      <c r="AN12" s="16">
        <f t="shared" si="12"/>
        <v>0.21069525368973369</v>
      </c>
      <c r="AO12" s="29">
        <v>440566160.27999997</v>
      </c>
      <c r="AP12" s="29">
        <v>50254036.219999999</v>
      </c>
      <c r="AQ12" s="16">
        <f t="shared" si="13"/>
        <v>0.11406694555946208</v>
      </c>
      <c r="AR12" s="29">
        <v>337414719.14999998</v>
      </c>
      <c r="AS12" s="29">
        <v>53066239.219999999</v>
      </c>
      <c r="AT12" s="16">
        <f t="shared" si="14"/>
        <v>0.15727304177388018</v>
      </c>
      <c r="AU12" s="29">
        <v>328645610.19</v>
      </c>
      <c r="AV12" s="29">
        <v>52735675.270000003</v>
      </c>
      <c r="AW12" s="16">
        <f t="shared" si="15"/>
        <v>0.16046365335448087</v>
      </c>
      <c r="AX12" s="29">
        <v>461434735.06999999</v>
      </c>
      <c r="AY12" s="29">
        <v>63618732.810000002</v>
      </c>
      <c r="AZ12" s="16">
        <f t="shared" si="16"/>
        <v>0.13787157310632236</v>
      </c>
      <c r="BA12" s="29">
        <v>222835161.24000001</v>
      </c>
      <c r="BB12" s="29">
        <v>40879201.350000001</v>
      </c>
      <c r="BC12" s="16">
        <f t="shared" si="17"/>
        <v>0.18345040846570843</v>
      </c>
      <c r="BD12" s="29">
        <v>631845687.00999999</v>
      </c>
      <c r="BE12" s="29">
        <v>99106810.930000007</v>
      </c>
      <c r="BF12" s="16">
        <f t="shared" si="18"/>
        <v>0.15685287241413343</v>
      </c>
      <c r="BG12" s="29">
        <v>535679283.85000002</v>
      </c>
      <c r="BH12" s="29">
        <v>67772157.079999998</v>
      </c>
      <c r="BI12" s="16">
        <f t="shared" si="19"/>
        <v>0.12651629272073445</v>
      </c>
      <c r="BJ12" s="29">
        <v>255051549.77000001</v>
      </c>
      <c r="BK12" s="29">
        <v>41750331.090000004</v>
      </c>
      <c r="BL12" s="16">
        <f t="shared" si="20"/>
        <v>0.16369369693165775</v>
      </c>
      <c r="BM12" s="29">
        <v>499864499.17000002</v>
      </c>
      <c r="BN12" s="29">
        <v>78902290.290000007</v>
      </c>
      <c r="BO12" s="16">
        <f t="shared" si="21"/>
        <v>0.15784735747590259</v>
      </c>
      <c r="BP12" s="29">
        <v>391679369</v>
      </c>
      <c r="BQ12" s="29">
        <v>84224878.939999998</v>
      </c>
      <c r="BR12" s="16">
        <f t="shared" si="22"/>
        <v>0.21503527018805016</v>
      </c>
      <c r="BS12" s="29">
        <v>330435535.56</v>
      </c>
      <c r="BT12" s="29">
        <v>49864938.700000003</v>
      </c>
      <c r="BU12" s="16">
        <f t="shared" si="23"/>
        <v>0.15090670746259854</v>
      </c>
      <c r="BV12" s="29">
        <v>3150712755.5799999</v>
      </c>
      <c r="BW12" s="29">
        <v>470706040.92000002</v>
      </c>
      <c r="BX12" s="16">
        <f t="shared" si="24"/>
        <v>0.14939668495211647</v>
      </c>
      <c r="BY12" s="28">
        <v>9343995380.2099991</v>
      </c>
      <c r="BZ12" s="28">
        <v>1254221407.0999999</v>
      </c>
      <c r="CA12" s="16">
        <f t="shared" si="25"/>
        <v>0.13422752859621087</v>
      </c>
      <c r="CB12" s="3">
        <f>BY12+BV12+BS12+BP12+BM12+BJ12+BG12+BD12+BA12+AX12+AU12+AR12+AO12+AL12+AI12+AF12+AC12+Z12+W12+T12+Q12+N12+K12+H12+E12+B12</f>
        <v>29559950201.68</v>
      </c>
      <c r="CC12" s="3">
        <f t="shared" si="27"/>
        <v>4525527584.8399992</v>
      </c>
      <c r="CD12" s="16">
        <f t="shared" si="26"/>
        <v>0.15309659028393074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61570094</v>
      </c>
      <c r="C13" s="26">
        <v>7054347.4100000001</v>
      </c>
      <c r="D13" s="25">
        <f t="shared" si="0"/>
        <v>0.11457425109664442</v>
      </c>
      <c r="E13" s="26">
        <v>31082478</v>
      </c>
      <c r="F13" s="26">
        <v>2997399.56</v>
      </c>
      <c r="G13" s="25">
        <f t="shared" si="1"/>
        <v>9.6433738648508016E-2</v>
      </c>
      <c r="H13" s="26">
        <v>270819268.24000001</v>
      </c>
      <c r="I13" s="26">
        <v>29800777.620000001</v>
      </c>
      <c r="J13" s="25">
        <f t="shared" si="2"/>
        <v>0.11003935507864439</v>
      </c>
      <c r="K13" s="26">
        <v>116711520</v>
      </c>
      <c r="L13" s="26">
        <v>11209661.6</v>
      </c>
      <c r="M13" s="25">
        <f t="shared" si="3"/>
        <v>9.6045888186530343E-2</v>
      </c>
      <c r="N13" s="26">
        <v>44086406.359999999</v>
      </c>
      <c r="O13" s="26">
        <v>5399885.4299999997</v>
      </c>
      <c r="P13" s="25">
        <f t="shared" si="4"/>
        <v>0.12248413685401596</v>
      </c>
      <c r="Q13" s="26">
        <v>45139348.189999998</v>
      </c>
      <c r="R13" s="26">
        <v>5392978.2400000002</v>
      </c>
      <c r="S13" s="25">
        <f t="shared" si="5"/>
        <v>0.11947399455791743</v>
      </c>
      <c r="T13" s="24">
        <v>193651725.12</v>
      </c>
      <c r="U13" s="24">
        <v>19624558.09</v>
      </c>
      <c r="V13" s="25">
        <f t="shared" si="6"/>
        <v>0.10133944367311609</v>
      </c>
      <c r="W13" s="24">
        <v>37214906.490000002</v>
      </c>
      <c r="X13" s="24">
        <v>4181834.13</v>
      </c>
      <c r="Y13" s="25">
        <f t="shared" si="7"/>
        <v>0.11236986800232047</v>
      </c>
      <c r="Z13" s="26">
        <v>78426763</v>
      </c>
      <c r="AA13" s="26">
        <v>9015438.7200000007</v>
      </c>
      <c r="AB13" s="25">
        <f t="shared" si="8"/>
        <v>0.11495359970422342</v>
      </c>
      <c r="AC13" s="24">
        <v>104564786.48</v>
      </c>
      <c r="AD13" s="24">
        <v>14447649.779999999</v>
      </c>
      <c r="AE13" s="25">
        <f t="shared" si="9"/>
        <v>0.13816936146819739</v>
      </c>
      <c r="AF13" s="24">
        <v>32902812</v>
      </c>
      <c r="AG13" s="24">
        <v>4897409.25</v>
      </c>
      <c r="AH13" s="25">
        <f t="shared" si="10"/>
        <v>0.14884470208807685</v>
      </c>
      <c r="AI13" s="26">
        <v>85565458</v>
      </c>
      <c r="AJ13" s="26">
        <v>8209438.3899999997</v>
      </c>
      <c r="AK13" s="25">
        <f t="shared" si="11"/>
        <v>9.5943369928552236E-2</v>
      </c>
      <c r="AL13" s="24">
        <v>147287057.09</v>
      </c>
      <c r="AM13" s="24">
        <v>15554797.42</v>
      </c>
      <c r="AN13" s="25">
        <f t="shared" si="12"/>
        <v>0.10560871896907557</v>
      </c>
      <c r="AO13" s="24">
        <v>55663136</v>
      </c>
      <c r="AP13" s="24">
        <v>5816646.0899999999</v>
      </c>
      <c r="AQ13" s="25">
        <f t="shared" si="13"/>
        <v>0.10449727607873188</v>
      </c>
      <c r="AR13" s="24">
        <v>54806551</v>
      </c>
      <c r="AS13" s="24">
        <v>8620349.1999999993</v>
      </c>
      <c r="AT13" s="25">
        <f t="shared" si="14"/>
        <v>0.15728683966995113</v>
      </c>
      <c r="AU13" s="24">
        <v>52341534</v>
      </c>
      <c r="AV13" s="24">
        <v>6300540.5999999996</v>
      </c>
      <c r="AW13" s="25">
        <f t="shared" si="15"/>
        <v>0.12037363291645216</v>
      </c>
      <c r="AX13" s="24">
        <v>53179278</v>
      </c>
      <c r="AY13" s="24">
        <v>5349787.13</v>
      </c>
      <c r="AZ13" s="25">
        <f t="shared" si="16"/>
        <v>0.10059909293992295</v>
      </c>
      <c r="BA13" s="24">
        <v>36857681</v>
      </c>
      <c r="BB13" s="24">
        <v>6862140.7000000002</v>
      </c>
      <c r="BC13" s="25">
        <f t="shared" si="17"/>
        <v>0.18617939365203146</v>
      </c>
      <c r="BD13" s="24">
        <v>73256699.400000006</v>
      </c>
      <c r="BE13" s="24">
        <v>11052180.210000001</v>
      </c>
      <c r="BF13" s="25">
        <f t="shared" si="18"/>
        <v>0.15086920787479541</v>
      </c>
      <c r="BG13" s="24">
        <v>71724487</v>
      </c>
      <c r="BH13" s="24">
        <v>7228316.79</v>
      </c>
      <c r="BI13" s="25">
        <f t="shared" si="19"/>
        <v>0.10077892631006201</v>
      </c>
      <c r="BJ13" s="26">
        <v>41139074</v>
      </c>
      <c r="BK13" s="26">
        <v>5286603.04</v>
      </c>
      <c r="BL13" s="25">
        <f t="shared" si="20"/>
        <v>0.12850564016098176</v>
      </c>
      <c r="BM13" s="26">
        <v>63227781</v>
      </c>
      <c r="BN13" s="26">
        <v>5702049.4900000002</v>
      </c>
      <c r="BO13" s="25">
        <f t="shared" si="21"/>
        <v>9.0182660213870239E-2</v>
      </c>
      <c r="BP13" s="26">
        <v>50456047.670000002</v>
      </c>
      <c r="BQ13" s="26">
        <v>4433752.91</v>
      </c>
      <c r="BR13" s="25">
        <f t="shared" si="22"/>
        <v>8.7873567485869622E-2</v>
      </c>
      <c r="BS13" s="26">
        <v>48138882.240000002</v>
      </c>
      <c r="BT13" s="26">
        <v>5399562.6500000004</v>
      </c>
      <c r="BU13" s="25">
        <f t="shared" si="23"/>
        <v>0.11216634867174681</v>
      </c>
      <c r="BV13" s="26">
        <v>293987987</v>
      </c>
      <c r="BW13" s="26">
        <v>33705338.950000003</v>
      </c>
      <c r="BX13" s="25">
        <f t="shared" si="24"/>
        <v>0.11464869464207053</v>
      </c>
      <c r="BY13" s="26">
        <v>528028861</v>
      </c>
      <c r="BZ13" s="26">
        <v>91456129.640000001</v>
      </c>
      <c r="CA13" s="25">
        <f t="shared" si="25"/>
        <v>0.17320289930136981</v>
      </c>
      <c r="CB13" s="3">
        <f t="shared" ref="CB13:CC26" si="28">BY13+BV13+BS13+BP13+BM13+BJ13+BG13+BD13+BA13+AX13+AU13+AR13+AO13+AL13+AI13+AF13+AC13+Z13+W13+T13+Q13+N13+K13+H13+E13+B13</f>
        <v>2671830622.2799997</v>
      </c>
      <c r="CC13" s="3">
        <f t="shared" si="28"/>
        <v>334999573.04000002</v>
      </c>
      <c r="CD13" s="19">
        <f t="shared" si="26"/>
        <v>0.12538203965718792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114401.32</v>
      </c>
      <c r="D14" s="25">
        <f t="shared" si="0"/>
        <v>7.6582658779993415E-2</v>
      </c>
      <c r="E14" s="26">
        <v>566237</v>
      </c>
      <c r="F14" s="26">
        <v>33544.800000000003</v>
      </c>
      <c r="G14" s="25">
        <f t="shared" si="1"/>
        <v>5.9241624973288574E-2</v>
      </c>
      <c r="H14" s="26">
        <v>3214500</v>
      </c>
      <c r="I14" s="26">
        <v>255099.64</v>
      </c>
      <c r="J14" s="25">
        <f t="shared" si="2"/>
        <v>7.9359041841655001E-2</v>
      </c>
      <c r="K14" s="26">
        <v>2710575</v>
      </c>
      <c r="L14" s="26">
        <v>151151.65</v>
      </c>
      <c r="M14" s="25">
        <f t="shared" si="3"/>
        <v>5.5763684827020092E-2</v>
      </c>
      <c r="N14" s="26">
        <v>958941</v>
      </c>
      <c r="O14" s="26">
        <v>31445.26</v>
      </c>
      <c r="P14" s="25">
        <f t="shared" si="4"/>
        <v>3.2791652458284713E-2</v>
      </c>
      <c r="Q14" s="26">
        <v>744504</v>
      </c>
      <c r="R14" s="26">
        <v>33085.730000000003</v>
      </c>
      <c r="S14" s="25">
        <f t="shared" si="5"/>
        <v>4.4439962713430689E-2</v>
      </c>
      <c r="T14" s="24">
        <v>2561191</v>
      </c>
      <c r="U14" s="24">
        <v>181366.62</v>
      </c>
      <c r="V14" s="25">
        <f t="shared" si="6"/>
        <v>7.081339111374356E-2</v>
      </c>
      <c r="W14" s="24">
        <v>428872</v>
      </c>
      <c r="X14" s="24">
        <v>58395</v>
      </c>
      <c r="Y14" s="25">
        <f t="shared" si="7"/>
        <v>0.13615950679923147</v>
      </c>
      <c r="Z14" s="26">
        <v>848109</v>
      </c>
      <c r="AA14" s="26">
        <v>64602.7</v>
      </c>
      <c r="AB14" s="25">
        <f t="shared" si="8"/>
        <v>7.6172638186836825E-2</v>
      </c>
      <c r="AC14" s="24">
        <v>1785365</v>
      </c>
      <c r="AD14" s="24">
        <v>44363.65</v>
      </c>
      <c r="AE14" s="25">
        <f t="shared" si="9"/>
        <v>2.4848504367454276E-2</v>
      </c>
      <c r="AF14" s="24">
        <v>626444</v>
      </c>
      <c r="AG14" s="24">
        <v>23676.02</v>
      </c>
      <c r="AH14" s="25">
        <f t="shared" si="10"/>
        <v>3.7794312021505516E-2</v>
      </c>
      <c r="AI14" s="26">
        <v>390321</v>
      </c>
      <c r="AJ14" s="26">
        <v>32282.49</v>
      </c>
      <c r="AK14" s="25">
        <f t="shared" si="11"/>
        <v>8.2707540716487199E-2</v>
      </c>
      <c r="AL14" s="24">
        <v>1835963</v>
      </c>
      <c r="AM14" s="24">
        <v>76557.59</v>
      </c>
      <c r="AN14" s="25">
        <f t="shared" si="12"/>
        <v>4.1698874105850714E-2</v>
      </c>
      <c r="AO14" s="24">
        <v>472241</v>
      </c>
      <c r="AP14" s="24">
        <v>0</v>
      </c>
      <c r="AQ14" s="25">
        <f t="shared" si="13"/>
        <v>0</v>
      </c>
      <c r="AR14" s="24">
        <v>891478</v>
      </c>
      <c r="AS14" s="24">
        <v>62053.82</v>
      </c>
      <c r="AT14" s="25">
        <f t="shared" si="14"/>
        <v>6.9607797388157644E-2</v>
      </c>
      <c r="AU14" s="24">
        <v>766190</v>
      </c>
      <c r="AV14" s="24">
        <v>51322.19</v>
      </c>
      <c r="AW14" s="25">
        <f t="shared" si="15"/>
        <v>6.698363330244457E-2</v>
      </c>
      <c r="AX14" s="24">
        <v>1163740</v>
      </c>
      <c r="AY14" s="24">
        <v>33637.9</v>
      </c>
      <c r="AZ14" s="25">
        <f t="shared" si="16"/>
        <v>2.8904995961297197E-2</v>
      </c>
      <c r="BA14" s="24">
        <v>655356</v>
      </c>
      <c r="BB14" s="24">
        <v>24481.9</v>
      </c>
      <c r="BC14" s="25">
        <f t="shared" si="17"/>
        <v>3.7356642801774913E-2</v>
      </c>
      <c r="BD14" s="24">
        <v>771007</v>
      </c>
      <c r="BE14" s="24">
        <v>0</v>
      </c>
      <c r="BF14" s="25">
        <f t="shared" si="18"/>
        <v>0</v>
      </c>
      <c r="BG14" s="24">
        <v>489108</v>
      </c>
      <c r="BH14" s="24">
        <v>0</v>
      </c>
      <c r="BI14" s="25">
        <f t="shared" si="19"/>
        <v>0</v>
      </c>
      <c r="BJ14" s="26">
        <v>628852</v>
      </c>
      <c r="BK14" s="26">
        <v>55236.58</v>
      </c>
      <c r="BL14" s="25">
        <f t="shared" si="20"/>
        <v>8.783716995413865E-2</v>
      </c>
      <c r="BM14" s="26">
        <v>1361311</v>
      </c>
      <c r="BN14" s="26">
        <v>94762.81</v>
      </c>
      <c r="BO14" s="25">
        <f t="shared" si="21"/>
        <v>6.9611433390312713E-2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0</v>
      </c>
      <c r="BU14" s="25">
        <f t="shared" si="23"/>
        <v>0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1421467.6700000002</v>
      </c>
      <c r="CD14" s="19">
        <f t="shared" si="26"/>
        <v>5.3627770890915812E-2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524826.34</v>
      </c>
      <c r="D15" s="25">
        <f t="shared" si="0"/>
        <v>0.10632329289077673</v>
      </c>
      <c r="E15" s="26">
        <v>2526398</v>
      </c>
      <c r="F15" s="26">
        <v>335923.16</v>
      </c>
      <c r="G15" s="25">
        <f t="shared" si="1"/>
        <v>0.13296525725558681</v>
      </c>
      <c r="H15" s="26">
        <v>20786142.27</v>
      </c>
      <c r="I15" s="26">
        <v>2129637.2200000002</v>
      </c>
      <c r="J15" s="25">
        <f t="shared" si="2"/>
        <v>0.10245466389757373</v>
      </c>
      <c r="K15" s="26">
        <v>12136726</v>
      </c>
      <c r="L15" s="26">
        <v>678222.31</v>
      </c>
      <c r="M15" s="25">
        <f t="shared" si="3"/>
        <v>5.5881817715914495E-2</v>
      </c>
      <c r="N15" s="26">
        <v>3664032</v>
      </c>
      <c r="O15" s="26">
        <v>411878.2</v>
      </c>
      <c r="P15" s="25">
        <f t="shared" si="4"/>
        <v>0.11241119073195868</v>
      </c>
      <c r="Q15" s="26">
        <v>4830256</v>
      </c>
      <c r="R15" s="26">
        <v>755996.07</v>
      </c>
      <c r="S15" s="25">
        <f t="shared" si="5"/>
        <v>0.15651262997240725</v>
      </c>
      <c r="T15" s="24">
        <v>13823272</v>
      </c>
      <c r="U15" s="24">
        <v>1846640.28</v>
      </c>
      <c r="V15" s="25">
        <f t="shared" si="6"/>
        <v>0.13358923126159999</v>
      </c>
      <c r="W15" s="24">
        <v>3346795</v>
      </c>
      <c r="X15" s="24">
        <v>318263.37</v>
      </c>
      <c r="Y15" s="25">
        <f t="shared" si="7"/>
        <v>9.5094969963801193E-2</v>
      </c>
      <c r="Z15" s="26">
        <v>8128689</v>
      </c>
      <c r="AA15" s="26">
        <v>896266.2</v>
      </c>
      <c r="AB15" s="25">
        <f t="shared" si="8"/>
        <v>0.11025962489154155</v>
      </c>
      <c r="AC15" s="24">
        <v>7980156.5199999996</v>
      </c>
      <c r="AD15" s="24">
        <v>1500892.62</v>
      </c>
      <c r="AE15" s="25">
        <f t="shared" si="9"/>
        <v>0.1880780929845722</v>
      </c>
      <c r="AF15" s="24">
        <v>4895856.46</v>
      </c>
      <c r="AG15" s="24">
        <v>513443.41</v>
      </c>
      <c r="AH15" s="25">
        <f t="shared" si="10"/>
        <v>0.10487305218094567</v>
      </c>
      <c r="AI15" s="26">
        <v>8186083</v>
      </c>
      <c r="AJ15" s="26">
        <v>778514.35</v>
      </c>
      <c r="AK15" s="25">
        <f t="shared" si="11"/>
        <v>9.5102181348515516E-2</v>
      </c>
      <c r="AL15" s="24">
        <v>7235402</v>
      </c>
      <c r="AM15" s="24">
        <v>785995.91</v>
      </c>
      <c r="AN15" s="25">
        <f t="shared" si="12"/>
        <v>0.10863196129254464</v>
      </c>
      <c r="AO15" s="24">
        <v>4492162</v>
      </c>
      <c r="AP15" s="24">
        <v>213934.69</v>
      </c>
      <c r="AQ15" s="25">
        <f t="shared" si="13"/>
        <v>4.7623992634281666E-2</v>
      </c>
      <c r="AR15" s="24">
        <v>4414886</v>
      </c>
      <c r="AS15" s="24">
        <v>472231.97</v>
      </c>
      <c r="AT15" s="25">
        <f t="shared" si="14"/>
        <v>0.1069635705202807</v>
      </c>
      <c r="AU15" s="24">
        <v>3770328</v>
      </c>
      <c r="AV15" s="24">
        <v>586851.92000000004</v>
      </c>
      <c r="AW15" s="25">
        <f t="shared" si="15"/>
        <v>0.15565009728596557</v>
      </c>
      <c r="AX15" s="24">
        <v>5999561</v>
      </c>
      <c r="AY15" s="24">
        <v>445279.68</v>
      </c>
      <c r="AZ15" s="25">
        <f t="shared" si="16"/>
        <v>7.4218710335639551E-2</v>
      </c>
      <c r="BA15" s="24">
        <v>2582926</v>
      </c>
      <c r="BB15" s="24">
        <v>317602.11</v>
      </c>
      <c r="BC15" s="25">
        <f t="shared" si="17"/>
        <v>0.12296214061107441</v>
      </c>
      <c r="BD15" s="24">
        <v>5603036</v>
      </c>
      <c r="BE15" s="24">
        <v>656337.86</v>
      </c>
      <c r="BF15" s="25">
        <f t="shared" si="18"/>
        <v>0.11713968284337277</v>
      </c>
      <c r="BG15" s="24">
        <v>5800394</v>
      </c>
      <c r="BH15" s="24">
        <v>391788.07</v>
      </c>
      <c r="BI15" s="25">
        <f t="shared" si="19"/>
        <v>6.7545078834299874E-2</v>
      </c>
      <c r="BJ15" s="26">
        <v>4204212</v>
      </c>
      <c r="BK15" s="26">
        <v>470549.21</v>
      </c>
      <c r="BL15" s="25">
        <f t="shared" si="20"/>
        <v>0.11192328312654072</v>
      </c>
      <c r="BM15" s="26">
        <v>6094268</v>
      </c>
      <c r="BN15" s="26">
        <v>584544.35</v>
      </c>
      <c r="BO15" s="25">
        <f t="shared" si="21"/>
        <v>9.5917073223560231E-2</v>
      </c>
      <c r="BP15" s="26">
        <v>3603137</v>
      </c>
      <c r="BQ15" s="26">
        <v>314365.38</v>
      </c>
      <c r="BR15" s="25">
        <f t="shared" si="22"/>
        <v>8.72476899990203E-2</v>
      </c>
      <c r="BS15" s="26">
        <v>4152865</v>
      </c>
      <c r="BT15" s="26">
        <v>480616.96000000002</v>
      </c>
      <c r="BU15" s="25">
        <f t="shared" si="23"/>
        <v>0.11573141915280175</v>
      </c>
      <c r="BV15" s="26">
        <v>31400001</v>
      </c>
      <c r="BW15" s="26">
        <v>2656679.4500000002</v>
      </c>
      <c r="BX15" s="25">
        <f t="shared" si="24"/>
        <v>8.4607623101668056E-2</v>
      </c>
      <c r="BY15" s="26">
        <v>50682020</v>
      </c>
      <c r="BZ15" s="26">
        <v>4989475.83</v>
      </c>
      <c r="CA15" s="25">
        <f t="shared" si="25"/>
        <v>9.8446664714626611E-2</v>
      </c>
      <c r="CB15" s="3">
        <f t="shared" si="28"/>
        <v>235275741.25000003</v>
      </c>
      <c r="CC15" s="3">
        <f t="shared" si="28"/>
        <v>24056756.919999998</v>
      </c>
      <c r="CD15" s="19">
        <f t="shared" si="26"/>
        <v>0.10224920254076554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15336592.58</v>
      </c>
      <c r="C16" s="26">
        <v>1098474.92</v>
      </c>
      <c r="D16" s="25">
        <f t="shared" si="0"/>
        <v>7.1624444234926657E-2</v>
      </c>
      <c r="E16" s="26">
        <v>9876939</v>
      </c>
      <c r="F16" s="26">
        <v>755158.04</v>
      </c>
      <c r="G16" s="25">
        <f t="shared" si="1"/>
        <v>7.645668764381354E-2</v>
      </c>
      <c r="H16" s="26">
        <v>118596451.14</v>
      </c>
      <c r="I16" s="26">
        <v>12365065.83</v>
      </c>
      <c r="J16" s="25">
        <f t="shared" si="2"/>
        <v>0.10426168499260879</v>
      </c>
      <c r="K16" s="26">
        <v>61171342.579999998</v>
      </c>
      <c r="L16" s="26">
        <v>3294807.39</v>
      </c>
      <c r="M16" s="25">
        <f t="shared" si="3"/>
        <v>5.3861943371457714E-2</v>
      </c>
      <c r="N16" s="26">
        <v>19299167.399999999</v>
      </c>
      <c r="O16" s="26">
        <v>2452367.65</v>
      </c>
      <c r="P16" s="25">
        <f t="shared" si="4"/>
        <v>0.12707116318396203</v>
      </c>
      <c r="Q16" s="26">
        <v>16184934</v>
      </c>
      <c r="R16" s="26">
        <v>2078259.58</v>
      </c>
      <c r="S16" s="25">
        <f t="shared" si="5"/>
        <v>0.12840704694872404</v>
      </c>
      <c r="T16" s="24">
        <v>116988704.59</v>
      </c>
      <c r="U16" s="24">
        <v>6788847.71</v>
      </c>
      <c r="V16" s="25">
        <f t="shared" si="6"/>
        <v>5.8029941726359613E-2</v>
      </c>
      <c r="W16" s="24">
        <v>16152302.23</v>
      </c>
      <c r="X16" s="24">
        <v>1931817.42</v>
      </c>
      <c r="Y16" s="25">
        <f t="shared" si="7"/>
        <v>0.11960012835891567</v>
      </c>
      <c r="Z16" s="26">
        <v>72601440.900000006</v>
      </c>
      <c r="AA16" s="26">
        <v>4209067.22</v>
      </c>
      <c r="AB16" s="25">
        <f t="shared" si="8"/>
        <v>5.7974981871193126E-2</v>
      </c>
      <c r="AC16" s="24">
        <v>34722248</v>
      </c>
      <c r="AD16" s="24">
        <v>2941135.26</v>
      </c>
      <c r="AE16" s="25">
        <f t="shared" si="9"/>
        <v>8.4704632603280747E-2</v>
      </c>
      <c r="AF16" s="24">
        <v>13742446</v>
      </c>
      <c r="AG16" s="24">
        <v>1374585.13</v>
      </c>
      <c r="AH16" s="25">
        <f t="shared" si="10"/>
        <v>0.10002477943155097</v>
      </c>
      <c r="AI16" s="26">
        <v>35408597</v>
      </c>
      <c r="AJ16" s="26">
        <v>4192326.13</v>
      </c>
      <c r="AK16" s="25">
        <f t="shared" si="11"/>
        <v>0.11839853835496504</v>
      </c>
      <c r="AL16" s="24">
        <v>62216578.399999999</v>
      </c>
      <c r="AM16" s="24">
        <v>7913232.1600000001</v>
      </c>
      <c r="AN16" s="25">
        <f t="shared" si="12"/>
        <v>0.12718848196897953</v>
      </c>
      <c r="AO16" s="24">
        <v>25519394.41</v>
      </c>
      <c r="AP16" s="24">
        <v>1915050.38</v>
      </c>
      <c r="AQ16" s="25">
        <f t="shared" si="13"/>
        <v>7.5042939861048208E-2</v>
      </c>
      <c r="AR16" s="24">
        <v>29069178.940000001</v>
      </c>
      <c r="AS16" s="24">
        <v>1166868</v>
      </c>
      <c r="AT16" s="25">
        <f t="shared" si="14"/>
        <v>4.014107183448367E-2</v>
      </c>
      <c r="AU16" s="24">
        <v>29940482.399999999</v>
      </c>
      <c r="AV16" s="24">
        <v>5311306.55</v>
      </c>
      <c r="AW16" s="25">
        <f t="shared" si="15"/>
        <v>0.1773954901274403</v>
      </c>
      <c r="AX16" s="24">
        <v>26344845.949999999</v>
      </c>
      <c r="AY16" s="24">
        <v>4116393.77</v>
      </c>
      <c r="AZ16" s="25">
        <f t="shared" si="16"/>
        <v>0.15625043994611024</v>
      </c>
      <c r="BA16" s="24">
        <v>7910401.4500000002</v>
      </c>
      <c r="BB16" s="24">
        <v>1718048.13</v>
      </c>
      <c r="BC16" s="25">
        <f t="shared" si="17"/>
        <v>0.21718848794962231</v>
      </c>
      <c r="BD16" s="24">
        <v>38488060.530000001</v>
      </c>
      <c r="BE16" s="24">
        <v>1667472.42</v>
      </c>
      <c r="BF16" s="25">
        <f t="shared" si="18"/>
        <v>4.3324407544523262E-2</v>
      </c>
      <c r="BG16" s="24">
        <v>28691506</v>
      </c>
      <c r="BH16" s="24">
        <v>2408808.9900000002</v>
      </c>
      <c r="BI16" s="25">
        <f t="shared" si="19"/>
        <v>8.3955474139280117E-2</v>
      </c>
      <c r="BJ16" s="26">
        <v>15324811</v>
      </c>
      <c r="BK16" s="26">
        <v>1341836</v>
      </c>
      <c r="BL16" s="25">
        <f t="shared" si="20"/>
        <v>8.7559709545520656E-2</v>
      </c>
      <c r="BM16" s="26">
        <v>29082445.059999999</v>
      </c>
      <c r="BN16" s="26">
        <v>2217353.5699999998</v>
      </c>
      <c r="BO16" s="25">
        <f t="shared" si="21"/>
        <v>7.6243712157811255E-2</v>
      </c>
      <c r="BP16" s="26">
        <v>42322113</v>
      </c>
      <c r="BQ16" s="26">
        <v>2894711.14</v>
      </c>
      <c r="BR16" s="25">
        <f t="shared" si="22"/>
        <v>6.8397131778368439E-2</v>
      </c>
      <c r="BS16" s="26">
        <v>22369314.199999999</v>
      </c>
      <c r="BT16" s="26">
        <v>2518975.5299999998</v>
      </c>
      <c r="BU16" s="25">
        <f t="shared" si="23"/>
        <v>0.11260852735485292</v>
      </c>
      <c r="BV16" s="26">
        <v>307765507.57999998</v>
      </c>
      <c r="BW16" s="26">
        <v>44471040.579999998</v>
      </c>
      <c r="BX16" s="25">
        <f t="shared" si="24"/>
        <v>0.14449650621891175</v>
      </c>
      <c r="BY16" s="26">
        <v>1805190005.05</v>
      </c>
      <c r="BZ16" s="26">
        <v>74230068.290000007</v>
      </c>
      <c r="CA16" s="25">
        <f t="shared" si="25"/>
        <v>4.1120362999098256E-2</v>
      </c>
      <c r="CB16" s="3">
        <f t="shared" si="28"/>
        <v>3000315809.3899999</v>
      </c>
      <c r="CC16" s="3">
        <f t="shared" si="28"/>
        <v>197373077.78999996</v>
      </c>
      <c r="CD16" s="19">
        <f t="shared" si="26"/>
        <v>6.5784100851079497E-2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276439428.48000002</v>
      </c>
      <c r="C17" s="26">
        <v>13230577.26</v>
      </c>
      <c r="D17" s="25">
        <f t="shared" si="0"/>
        <v>4.7860673612111784E-2</v>
      </c>
      <c r="E17" s="26">
        <v>7309233.5</v>
      </c>
      <c r="F17" s="26">
        <v>2076752.92</v>
      </c>
      <c r="G17" s="25">
        <f t="shared" si="1"/>
        <v>0.28412731923258439</v>
      </c>
      <c r="H17" s="26">
        <v>384832049.79000002</v>
      </c>
      <c r="I17" s="26">
        <v>18683444.41</v>
      </c>
      <c r="J17" s="25">
        <f t="shared" si="2"/>
        <v>4.8549606042935914E-2</v>
      </c>
      <c r="K17" s="26">
        <v>243246858.16</v>
      </c>
      <c r="L17" s="26">
        <v>51638629.939999998</v>
      </c>
      <c r="M17" s="25">
        <f t="shared" si="3"/>
        <v>0.21228899041332636</v>
      </c>
      <c r="N17" s="26">
        <v>33996264.719999999</v>
      </c>
      <c r="O17" s="26">
        <v>10146914.640000001</v>
      </c>
      <c r="P17" s="25">
        <f t="shared" si="4"/>
        <v>0.29847145630768585</v>
      </c>
      <c r="Q17" s="26">
        <v>15190131.289999999</v>
      </c>
      <c r="R17" s="26">
        <v>2834483.13</v>
      </c>
      <c r="S17" s="25">
        <f t="shared" si="5"/>
        <v>0.18660030488781904</v>
      </c>
      <c r="T17" s="24">
        <v>131268232.48</v>
      </c>
      <c r="U17" s="24">
        <v>25372674.370000001</v>
      </c>
      <c r="V17" s="25">
        <f t="shared" si="6"/>
        <v>0.19328876370652567</v>
      </c>
      <c r="W17" s="24">
        <v>14889012.02</v>
      </c>
      <c r="X17" s="24">
        <v>3373517.72</v>
      </c>
      <c r="Y17" s="25">
        <f t="shared" si="7"/>
        <v>0.22657767456084035</v>
      </c>
      <c r="Z17" s="26">
        <v>77687407.530000001</v>
      </c>
      <c r="AA17" s="26">
        <v>21372181.370000001</v>
      </c>
      <c r="AB17" s="25">
        <f t="shared" si="8"/>
        <v>0.2751048342261499</v>
      </c>
      <c r="AC17" s="24">
        <v>644533155.88999999</v>
      </c>
      <c r="AD17" s="24">
        <v>115876767.34</v>
      </c>
      <c r="AE17" s="25">
        <f t="shared" si="9"/>
        <v>0.17978402861213899</v>
      </c>
      <c r="AF17" s="24">
        <v>19321608.699999999</v>
      </c>
      <c r="AG17" s="24">
        <v>1702227.15</v>
      </c>
      <c r="AH17" s="25">
        <f t="shared" si="10"/>
        <v>8.8099659631343225E-2</v>
      </c>
      <c r="AI17" s="26">
        <v>393899321.12</v>
      </c>
      <c r="AJ17" s="26">
        <v>89760418.980000004</v>
      </c>
      <c r="AK17" s="25">
        <f t="shared" si="11"/>
        <v>0.22787655161419995</v>
      </c>
      <c r="AL17" s="24">
        <v>204317807.15000001</v>
      </c>
      <c r="AM17" s="24">
        <v>87913942.659999996</v>
      </c>
      <c r="AN17" s="25">
        <f t="shared" si="12"/>
        <v>0.43028037490368098</v>
      </c>
      <c r="AO17" s="24">
        <v>40251615.240000002</v>
      </c>
      <c r="AP17" s="24">
        <v>6034390.0999999996</v>
      </c>
      <c r="AQ17" s="25">
        <f t="shared" si="13"/>
        <v>0.14991671921784969</v>
      </c>
      <c r="AR17" s="24">
        <v>21828513.219999999</v>
      </c>
      <c r="AS17" s="24">
        <v>1210214.96</v>
      </c>
      <c r="AT17" s="25">
        <f t="shared" si="14"/>
        <v>5.5441932659488755E-2</v>
      </c>
      <c r="AU17" s="24">
        <v>20648290.719999999</v>
      </c>
      <c r="AV17" s="24">
        <v>5075656.9000000004</v>
      </c>
      <c r="AW17" s="25">
        <f t="shared" si="15"/>
        <v>0.24581487004557251</v>
      </c>
      <c r="AX17" s="24">
        <v>31251212.66</v>
      </c>
      <c r="AY17" s="24">
        <v>10924188.949999999</v>
      </c>
      <c r="AZ17" s="25">
        <f t="shared" si="16"/>
        <v>0.34956048166356174</v>
      </c>
      <c r="BA17" s="24">
        <v>9187738.5500000007</v>
      </c>
      <c r="BB17" s="24">
        <v>3440673.38</v>
      </c>
      <c r="BC17" s="25">
        <f t="shared" si="17"/>
        <v>0.37448533839700954</v>
      </c>
      <c r="BD17" s="24">
        <v>46717152.159999996</v>
      </c>
      <c r="BE17" s="24">
        <v>9217966.3900000006</v>
      </c>
      <c r="BF17" s="25">
        <f t="shared" si="18"/>
        <v>0.19731439019291455</v>
      </c>
      <c r="BG17" s="24">
        <v>84126172.849999994</v>
      </c>
      <c r="BH17" s="24">
        <v>9227539.5899999999</v>
      </c>
      <c r="BI17" s="25">
        <f t="shared" si="19"/>
        <v>0.10968690572020953</v>
      </c>
      <c r="BJ17" s="26">
        <v>13796193.77</v>
      </c>
      <c r="BK17" s="26">
        <v>3906945.65</v>
      </c>
      <c r="BL17" s="25">
        <f t="shared" si="20"/>
        <v>0.28319011135489436</v>
      </c>
      <c r="BM17" s="26">
        <v>29557603.760000002</v>
      </c>
      <c r="BN17" s="26">
        <v>5940362.2999999998</v>
      </c>
      <c r="BO17" s="25">
        <f t="shared" si="21"/>
        <v>0.2009757742283233</v>
      </c>
      <c r="BP17" s="26">
        <v>22426845.800000001</v>
      </c>
      <c r="BQ17" s="26">
        <v>2080891.19</v>
      </c>
      <c r="BR17" s="25">
        <f t="shared" si="22"/>
        <v>9.2785726916622388E-2</v>
      </c>
      <c r="BS17" s="26">
        <v>15423651.01</v>
      </c>
      <c r="BT17" s="26">
        <v>3994777.84</v>
      </c>
      <c r="BU17" s="25">
        <f t="shared" si="23"/>
        <v>0.25900338625465308</v>
      </c>
      <c r="BV17" s="26">
        <v>304158090</v>
      </c>
      <c r="BW17" s="26">
        <v>34439019.159999996</v>
      </c>
      <c r="BX17" s="25">
        <f t="shared" si="24"/>
        <v>0.11322736528231091</v>
      </c>
      <c r="BY17" s="26">
        <v>934040313.17999995</v>
      </c>
      <c r="BZ17" s="26">
        <v>100532707.59999999</v>
      </c>
      <c r="CA17" s="25">
        <f t="shared" si="25"/>
        <v>0.10763208630442295</v>
      </c>
      <c r="CB17" s="3">
        <f t="shared" si="28"/>
        <v>4020343903.7499995</v>
      </c>
      <c r="CC17" s="3">
        <f t="shared" si="28"/>
        <v>640007865.89999986</v>
      </c>
      <c r="CD17" s="19">
        <f t="shared" si="26"/>
        <v>0.15919231817532545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94296.93</v>
      </c>
      <c r="J18" s="25">
        <f t="shared" si="2"/>
        <v>4.4228499465300837E-2</v>
      </c>
      <c r="K18" s="26">
        <v>1184800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150000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3029500</v>
      </c>
      <c r="BQ18" s="26">
        <v>331366.7</v>
      </c>
      <c r="BR18" s="25">
        <f t="shared" si="22"/>
        <v>0.10937999669912528</v>
      </c>
      <c r="BS18" s="26">
        <v>750000</v>
      </c>
      <c r="BT18" s="26">
        <v>30000</v>
      </c>
      <c r="BU18" s="25">
        <f t="shared" si="23"/>
        <v>0.04</v>
      </c>
      <c r="BV18" s="26">
        <v>900000</v>
      </c>
      <c r="BW18" s="26">
        <v>0</v>
      </c>
      <c r="BX18" s="25">
        <f t="shared" si="24"/>
        <v>0</v>
      </c>
      <c r="BY18" s="26">
        <v>4587598</v>
      </c>
      <c r="BZ18" s="26">
        <v>111601.79</v>
      </c>
      <c r="CA18" s="25">
        <f t="shared" si="25"/>
        <v>2.432684598781323E-2</v>
      </c>
      <c r="CB18" s="3">
        <f t="shared" si="28"/>
        <v>19838938</v>
      </c>
      <c r="CC18" s="3">
        <f t="shared" si="28"/>
        <v>595360.46</v>
      </c>
      <c r="CD18" s="19">
        <f t="shared" si="26"/>
        <v>3.0009694067293317E-2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31748199.68</v>
      </c>
      <c r="D19" s="25">
        <f t="shared" si="0"/>
        <v>0.12107617360626401</v>
      </c>
      <c r="E19" s="26">
        <v>77155738</v>
      </c>
      <c r="F19" s="26">
        <v>9325688.4700000007</v>
      </c>
      <c r="G19" s="25">
        <f t="shared" si="1"/>
        <v>0.12086837235618174</v>
      </c>
      <c r="H19" s="26">
        <v>722386146.38999999</v>
      </c>
      <c r="I19" s="26">
        <v>75225921.189999998</v>
      </c>
      <c r="J19" s="25">
        <f t="shared" si="2"/>
        <v>0.10413533200481287</v>
      </c>
      <c r="K19" s="26">
        <v>590874606</v>
      </c>
      <c r="L19" s="26">
        <v>66988737.030000001</v>
      </c>
      <c r="M19" s="25">
        <f t="shared" si="3"/>
        <v>0.11337217126911019</v>
      </c>
      <c r="N19" s="26">
        <v>162637634</v>
      </c>
      <c r="O19" s="26">
        <v>22019339.449999999</v>
      </c>
      <c r="P19" s="25">
        <f t="shared" si="4"/>
        <v>0.13538895585507596</v>
      </c>
      <c r="Q19" s="26">
        <v>117630550</v>
      </c>
      <c r="R19" s="26">
        <v>18051602.23</v>
      </c>
      <c r="S19" s="25">
        <f t="shared" si="5"/>
        <v>0.15346015325100495</v>
      </c>
      <c r="T19" s="24">
        <v>496400951.27999997</v>
      </c>
      <c r="U19" s="24">
        <v>55880764.700000003</v>
      </c>
      <c r="V19" s="25">
        <f t="shared" si="6"/>
        <v>0.11257183241874952</v>
      </c>
      <c r="W19" s="24">
        <v>96191668</v>
      </c>
      <c r="X19" s="24">
        <v>9443295.0500000007</v>
      </c>
      <c r="Y19" s="25">
        <f t="shared" si="7"/>
        <v>9.8171652975182849E-2</v>
      </c>
      <c r="Z19" s="26">
        <v>435301520</v>
      </c>
      <c r="AA19" s="26">
        <v>56439699.659999996</v>
      </c>
      <c r="AB19" s="25">
        <f t="shared" si="8"/>
        <v>0.12965656462674424</v>
      </c>
      <c r="AC19" s="24">
        <v>386639248.5</v>
      </c>
      <c r="AD19" s="24">
        <v>47663738.049999997</v>
      </c>
      <c r="AE19" s="25">
        <f t="shared" si="9"/>
        <v>0.12327702951760729</v>
      </c>
      <c r="AF19" s="24">
        <v>112752436</v>
      </c>
      <c r="AG19" s="24">
        <v>14051201.51</v>
      </c>
      <c r="AH19" s="25">
        <f t="shared" si="10"/>
        <v>0.12461993734663081</v>
      </c>
      <c r="AI19" s="26">
        <v>457451089</v>
      </c>
      <c r="AJ19" s="26">
        <v>59085563.859999999</v>
      </c>
      <c r="AK19" s="25">
        <f t="shared" si="11"/>
        <v>0.12916258214438309</v>
      </c>
      <c r="AL19" s="24">
        <v>693590402</v>
      </c>
      <c r="AM19" s="24">
        <v>83774272.319999993</v>
      </c>
      <c r="AN19" s="25">
        <f t="shared" si="12"/>
        <v>0.12078349423295508</v>
      </c>
      <c r="AO19" s="24">
        <v>198041991.33000001</v>
      </c>
      <c r="AP19" s="24">
        <v>21981177.899999999</v>
      </c>
      <c r="AQ19" s="25">
        <f t="shared" si="13"/>
        <v>0.11099251099415815</v>
      </c>
      <c r="AR19" s="24">
        <v>136861097</v>
      </c>
      <c r="AS19" s="24">
        <v>19021851.539999999</v>
      </c>
      <c r="AT19" s="25">
        <f t="shared" si="14"/>
        <v>0.13898654882183209</v>
      </c>
      <c r="AU19" s="24">
        <v>127355228</v>
      </c>
      <c r="AV19" s="24">
        <v>18210342.32</v>
      </c>
      <c r="AW19" s="25">
        <f t="shared" si="15"/>
        <v>0.14298857303290291</v>
      </c>
      <c r="AX19" s="24">
        <v>177116061</v>
      </c>
      <c r="AY19" s="24">
        <v>20257622.5</v>
      </c>
      <c r="AZ19" s="25">
        <f t="shared" si="16"/>
        <v>0.11437484768814953</v>
      </c>
      <c r="BA19" s="24">
        <v>88480571.239999995</v>
      </c>
      <c r="BB19" s="24">
        <v>15414906.380000001</v>
      </c>
      <c r="BC19" s="25">
        <f t="shared" si="17"/>
        <v>0.17421797987930804</v>
      </c>
      <c r="BD19" s="24">
        <v>278070679.27999997</v>
      </c>
      <c r="BE19" s="24">
        <v>41199604.659999996</v>
      </c>
      <c r="BF19" s="25">
        <f t="shared" si="18"/>
        <v>0.14816234766886208</v>
      </c>
      <c r="BG19" s="24">
        <v>170538714</v>
      </c>
      <c r="BH19" s="24">
        <v>19540746.640000001</v>
      </c>
      <c r="BI19" s="25">
        <f t="shared" si="19"/>
        <v>0.11458246741558049</v>
      </c>
      <c r="BJ19" s="26">
        <v>69960102</v>
      </c>
      <c r="BK19" s="26">
        <v>9574869.7300000004</v>
      </c>
      <c r="BL19" s="25">
        <f t="shared" si="20"/>
        <v>0.13686186063593789</v>
      </c>
      <c r="BM19" s="26">
        <v>253158495.41</v>
      </c>
      <c r="BN19" s="26">
        <v>31807883.73</v>
      </c>
      <c r="BO19" s="25">
        <f t="shared" si="21"/>
        <v>0.12564414904775723</v>
      </c>
      <c r="BP19" s="26">
        <v>147176575</v>
      </c>
      <c r="BQ19" s="26">
        <v>16124983.58</v>
      </c>
      <c r="BR19" s="25">
        <f t="shared" si="22"/>
        <v>0.10956216082620485</v>
      </c>
      <c r="BS19" s="26">
        <v>164892258</v>
      </c>
      <c r="BT19" s="26">
        <v>22168347.84</v>
      </c>
      <c r="BU19" s="25">
        <f t="shared" si="23"/>
        <v>0.13444141106976654</v>
      </c>
      <c r="BV19" s="26">
        <v>1410840743</v>
      </c>
      <c r="BW19" s="26">
        <v>140884605.25999999</v>
      </c>
      <c r="BX19" s="25">
        <f t="shared" si="24"/>
        <v>9.9858616898477248E-2</v>
      </c>
      <c r="BY19" s="26">
        <v>4023190246</v>
      </c>
      <c r="BZ19" s="26">
        <v>427567813.95999998</v>
      </c>
      <c r="CA19" s="25">
        <f t="shared" si="25"/>
        <v>0.10627581292858404</v>
      </c>
      <c r="CB19" s="3">
        <f t="shared" si="28"/>
        <v>11856911491.629999</v>
      </c>
      <c r="CC19" s="3">
        <f>BZ19+BW19+BT19+BQ19+BN19+BK19+BH19+BE19+BB19+AY19+AV19+AS19+AP19+AM19+AJ19+AG19+AD19+AA19+X19+U19+R19+O19+L19+I19+F19+C19</f>
        <v>1353452779.2400002</v>
      </c>
      <c r="CD19" s="19">
        <f t="shared" si="26"/>
        <v>0.11414884729429128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3966749.65</v>
      </c>
      <c r="D20" s="25">
        <f t="shared" si="0"/>
        <v>0.10756373879142628</v>
      </c>
      <c r="E20" s="26">
        <v>14056740</v>
      </c>
      <c r="F20" s="26">
        <v>1606373.33</v>
      </c>
      <c r="G20" s="25">
        <f t="shared" si="1"/>
        <v>0.11427780054265783</v>
      </c>
      <c r="H20" s="26">
        <v>109224946.66</v>
      </c>
      <c r="I20" s="26">
        <v>8868711.8800000008</v>
      </c>
      <c r="J20" s="25">
        <f t="shared" si="2"/>
        <v>8.119676091586385E-2</v>
      </c>
      <c r="K20" s="26">
        <v>73156201</v>
      </c>
      <c r="L20" s="26">
        <v>9138550.2599999998</v>
      </c>
      <c r="M20" s="25">
        <f t="shared" si="3"/>
        <v>0.12491832729258316</v>
      </c>
      <c r="N20" s="26">
        <v>27791484.920000002</v>
      </c>
      <c r="O20" s="26">
        <v>4093061.2</v>
      </c>
      <c r="P20" s="25">
        <f t="shared" si="4"/>
        <v>0.14727752805516517</v>
      </c>
      <c r="Q20" s="26">
        <v>25611124</v>
      </c>
      <c r="R20" s="26">
        <v>4515924.78</v>
      </c>
      <c r="S20" s="25">
        <f t="shared" si="5"/>
        <v>0.17632669226075359</v>
      </c>
      <c r="T20" s="24">
        <v>78123026.760000005</v>
      </c>
      <c r="U20" s="24">
        <v>9227902.0899999999</v>
      </c>
      <c r="V20" s="25">
        <f t="shared" si="6"/>
        <v>0.11812013016788034</v>
      </c>
      <c r="W20" s="24">
        <v>11900705</v>
      </c>
      <c r="X20" s="24">
        <v>1285055.58</v>
      </c>
      <c r="Y20" s="25">
        <f t="shared" si="7"/>
        <v>0.10798146664420302</v>
      </c>
      <c r="Z20" s="26">
        <v>46629000</v>
      </c>
      <c r="AA20" s="26">
        <v>6960401.7000000002</v>
      </c>
      <c r="AB20" s="25">
        <f t="shared" si="8"/>
        <v>0.1492719487872354</v>
      </c>
      <c r="AC20" s="24">
        <v>56146216</v>
      </c>
      <c r="AD20" s="24">
        <v>5848773.9500000002</v>
      </c>
      <c r="AE20" s="25">
        <f t="shared" si="9"/>
        <v>0.10417040304194321</v>
      </c>
      <c r="AF20" s="24">
        <v>20292284</v>
      </c>
      <c r="AG20" s="24">
        <v>2327629.85</v>
      </c>
      <c r="AH20" s="25">
        <f t="shared" si="10"/>
        <v>0.11470516823044662</v>
      </c>
      <c r="AI20" s="26">
        <v>61714148</v>
      </c>
      <c r="AJ20" s="26">
        <v>9897232.8800000008</v>
      </c>
      <c r="AK20" s="25">
        <f t="shared" si="11"/>
        <v>0.16037218694163941</v>
      </c>
      <c r="AL20" s="24">
        <v>106466503.66</v>
      </c>
      <c r="AM20" s="24">
        <v>11345917.880000001</v>
      </c>
      <c r="AN20" s="25">
        <f t="shared" si="12"/>
        <v>0.10656795790188722</v>
      </c>
      <c r="AO20" s="24">
        <v>30649906.129999999</v>
      </c>
      <c r="AP20" s="24">
        <v>2591827.21</v>
      </c>
      <c r="AQ20" s="25">
        <f t="shared" si="13"/>
        <v>8.4562321300655816E-2</v>
      </c>
      <c r="AR20" s="24">
        <v>20234662</v>
      </c>
      <c r="AS20" s="24">
        <v>2884246.44</v>
      </c>
      <c r="AT20" s="25">
        <f t="shared" si="14"/>
        <v>0.14253988724891969</v>
      </c>
      <c r="AU20" s="24">
        <v>27420861</v>
      </c>
      <c r="AV20" s="24">
        <v>3517054.62</v>
      </c>
      <c r="AW20" s="25">
        <f t="shared" si="15"/>
        <v>0.12826200533965729</v>
      </c>
      <c r="AX20" s="24">
        <v>24331038</v>
      </c>
      <c r="AY20" s="24">
        <v>3309825.02</v>
      </c>
      <c r="AZ20" s="25">
        <f t="shared" si="16"/>
        <v>0.13603303813014472</v>
      </c>
      <c r="BA20" s="24">
        <v>23791950</v>
      </c>
      <c r="BB20" s="24">
        <v>3535777.64</v>
      </c>
      <c r="BC20" s="25">
        <f t="shared" si="17"/>
        <v>0.14861235165675785</v>
      </c>
      <c r="BD20" s="24">
        <v>63996303.009999998</v>
      </c>
      <c r="BE20" s="24">
        <v>7327243.1699999999</v>
      </c>
      <c r="BF20" s="25">
        <f t="shared" si="18"/>
        <v>0.11449478837636999</v>
      </c>
      <c r="BG20" s="24">
        <v>85682079</v>
      </c>
      <c r="BH20" s="24">
        <v>2773774.64</v>
      </c>
      <c r="BI20" s="25">
        <f t="shared" si="19"/>
        <v>3.2372868076648798E-2</v>
      </c>
      <c r="BJ20" s="26">
        <v>16674300</v>
      </c>
      <c r="BK20" s="26">
        <v>2653946.02</v>
      </c>
      <c r="BL20" s="25">
        <f t="shared" si="20"/>
        <v>0.15916386415021921</v>
      </c>
      <c r="BM20" s="26">
        <v>29555200</v>
      </c>
      <c r="BN20" s="26">
        <v>2369855.59</v>
      </c>
      <c r="BO20" s="25">
        <f t="shared" si="21"/>
        <v>8.0184048492312684E-2</v>
      </c>
      <c r="BP20" s="26">
        <v>12707696</v>
      </c>
      <c r="BQ20" s="26">
        <v>1524715.45</v>
      </c>
      <c r="BR20" s="25">
        <f t="shared" si="22"/>
        <v>0.11998362645754194</v>
      </c>
      <c r="BS20" s="26">
        <v>24410327.609999999</v>
      </c>
      <c r="BT20" s="26">
        <v>3403389.42</v>
      </c>
      <c r="BU20" s="25">
        <f t="shared" si="23"/>
        <v>0.13942415990376789</v>
      </c>
      <c r="BV20" s="26">
        <v>161933000</v>
      </c>
      <c r="BW20" s="26">
        <v>16877387.379999999</v>
      </c>
      <c r="BX20" s="25">
        <f t="shared" si="24"/>
        <v>0.10422450877832189</v>
      </c>
      <c r="BY20" s="26">
        <v>241769700</v>
      </c>
      <c r="BZ20" s="26">
        <v>20310124.010000002</v>
      </c>
      <c r="CA20" s="25">
        <f t="shared" si="25"/>
        <v>8.4006076898800811E-2</v>
      </c>
      <c r="CB20" s="3">
        <f t="shared" si="28"/>
        <v>1431147533.7500002</v>
      </c>
      <c r="CC20" s="3">
        <f t="shared" si="28"/>
        <v>152161451.64000002</v>
      </c>
      <c r="CD20" s="19">
        <f t="shared" si="26"/>
        <v>0.10632128977038108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156470688.5</v>
      </c>
      <c r="C22" s="26">
        <v>22467814.460000001</v>
      </c>
      <c r="D22" s="25">
        <f t="shared" si="0"/>
        <v>0.14359120340932097</v>
      </c>
      <c r="E22" s="26">
        <v>32046929</v>
      </c>
      <c r="F22" s="26">
        <v>4546248.71</v>
      </c>
      <c r="G22" s="25">
        <f t="shared" si="1"/>
        <v>0.14186222679870511</v>
      </c>
      <c r="H22" s="26">
        <v>338406323.63</v>
      </c>
      <c r="I22" s="26">
        <v>54167249.280000001</v>
      </c>
      <c r="J22" s="25">
        <f t="shared" si="2"/>
        <v>0.16006571242216003</v>
      </c>
      <c r="K22" s="26">
        <v>266714911</v>
      </c>
      <c r="L22" s="26">
        <v>60912138.009999998</v>
      </c>
      <c r="M22" s="25">
        <f t="shared" si="3"/>
        <v>0.22837920002905274</v>
      </c>
      <c r="N22" s="26">
        <v>109162695</v>
      </c>
      <c r="O22" s="26">
        <v>15775391.560000001</v>
      </c>
      <c r="P22" s="25">
        <f t="shared" si="4"/>
        <v>0.1445126612163615</v>
      </c>
      <c r="Q22" s="26">
        <v>121324987</v>
      </c>
      <c r="R22" s="26">
        <v>20362659.120000001</v>
      </c>
      <c r="S22" s="25">
        <f t="shared" si="5"/>
        <v>0.16783565878313261</v>
      </c>
      <c r="T22" s="24">
        <v>231159049.86000001</v>
      </c>
      <c r="U22" s="24">
        <v>62833308.210000001</v>
      </c>
      <c r="V22" s="25">
        <f t="shared" si="6"/>
        <v>0.27181850871966545</v>
      </c>
      <c r="W22" s="24">
        <v>41658763</v>
      </c>
      <c r="X22" s="24">
        <v>9045221.1300000008</v>
      </c>
      <c r="Y22" s="25">
        <f t="shared" si="7"/>
        <v>0.21712649341028203</v>
      </c>
      <c r="Z22" s="26">
        <v>250757006</v>
      </c>
      <c r="AA22" s="26">
        <v>54234986.689999998</v>
      </c>
      <c r="AB22" s="25">
        <f t="shared" si="8"/>
        <v>0.21628503049681491</v>
      </c>
      <c r="AC22" s="24">
        <v>296679047.99000001</v>
      </c>
      <c r="AD22" s="24">
        <v>58812854.530000001</v>
      </c>
      <c r="AE22" s="25">
        <f t="shared" si="9"/>
        <v>0.19823730367363984</v>
      </c>
      <c r="AF22" s="24">
        <v>80260799</v>
      </c>
      <c r="AG22" s="24">
        <v>13521925.15</v>
      </c>
      <c r="AH22" s="25">
        <f t="shared" si="10"/>
        <v>0.16847483850740136</v>
      </c>
      <c r="AI22" s="26">
        <v>594612507</v>
      </c>
      <c r="AJ22" s="26">
        <v>83300892.870000005</v>
      </c>
      <c r="AK22" s="25">
        <f t="shared" si="11"/>
        <v>0.14009273583947673</v>
      </c>
      <c r="AL22" s="24">
        <v>270902100.75999999</v>
      </c>
      <c r="AM22" s="24">
        <v>53155881.369999997</v>
      </c>
      <c r="AN22" s="25">
        <f t="shared" si="12"/>
        <v>0.19621804785150904</v>
      </c>
      <c r="AO22" s="24">
        <v>54042218</v>
      </c>
      <c r="AP22" s="24">
        <v>9416360.7799999993</v>
      </c>
      <c r="AQ22" s="25">
        <f t="shared" si="13"/>
        <v>0.17424082742125793</v>
      </c>
      <c r="AR22" s="24">
        <v>70170780</v>
      </c>
      <c r="AS22" s="24">
        <v>10981202.85</v>
      </c>
      <c r="AT22" s="25">
        <f t="shared" si="14"/>
        <v>0.15649252936906216</v>
      </c>
      <c r="AU22" s="24">
        <v>53230019</v>
      </c>
      <c r="AV22" s="24">
        <v>12071905.720000001</v>
      </c>
      <c r="AW22" s="25">
        <f t="shared" si="15"/>
        <v>0.22678755233959244</v>
      </c>
      <c r="AX22" s="24">
        <v>70928737.400000006</v>
      </c>
      <c r="AY22" s="24">
        <v>11282317.35</v>
      </c>
      <c r="AZ22" s="25">
        <f t="shared" si="16"/>
        <v>0.15906553201946605</v>
      </c>
      <c r="BA22" s="24">
        <v>52448537</v>
      </c>
      <c r="BB22" s="24">
        <v>7807195.79</v>
      </c>
      <c r="BC22" s="25">
        <f t="shared" si="17"/>
        <v>0.14885440541458764</v>
      </c>
      <c r="BD22" s="24">
        <v>134737558.97999999</v>
      </c>
      <c r="BE22" s="24">
        <v>25638339.800000001</v>
      </c>
      <c r="BF22" s="25">
        <f t="shared" si="18"/>
        <v>0.19028354078914012</v>
      </c>
      <c r="BG22" s="24">
        <v>75827695</v>
      </c>
      <c r="BH22" s="24">
        <v>14391666.42</v>
      </c>
      <c r="BI22" s="25">
        <f t="shared" si="19"/>
        <v>0.18979432804861074</v>
      </c>
      <c r="BJ22" s="26">
        <v>87802253</v>
      </c>
      <c r="BK22" s="26">
        <v>16278935.699999999</v>
      </c>
      <c r="BL22" s="25">
        <f t="shared" si="20"/>
        <v>0.1854045328426823</v>
      </c>
      <c r="BM22" s="26">
        <v>85642340</v>
      </c>
      <c r="BN22" s="26">
        <v>15867660.24</v>
      </c>
      <c r="BO22" s="25">
        <f t="shared" si="21"/>
        <v>0.18527821916122331</v>
      </c>
      <c r="BP22" s="26">
        <v>108610577</v>
      </c>
      <c r="BQ22" s="26">
        <v>19221988.579999998</v>
      </c>
      <c r="BR22" s="25">
        <f t="shared" si="22"/>
        <v>0.17698081633430598</v>
      </c>
      <c r="BS22" s="26">
        <v>53590397</v>
      </c>
      <c r="BT22" s="26">
        <v>8106034.5999999996</v>
      </c>
      <c r="BU22" s="25">
        <f t="shared" si="23"/>
        <v>0.15125908845198516</v>
      </c>
      <c r="BV22" s="26">
        <v>692023766</v>
      </c>
      <c r="BW22" s="26">
        <v>107813033.48999999</v>
      </c>
      <c r="BX22" s="25">
        <f t="shared" si="24"/>
        <v>0.15579383077141312</v>
      </c>
      <c r="BY22" s="26">
        <v>1822226609.5799999</v>
      </c>
      <c r="BZ22" s="26">
        <v>314960524.60000002</v>
      </c>
      <c r="CA22" s="25">
        <f t="shared" si="25"/>
        <v>0.17284377417394559</v>
      </c>
      <c r="CB22" s="3">
        <f t="shared" si="28"/>
        <v>6151437295.6999998</v>
      </c>
      <c r="CC22" s="3">
        <f t="shared" si="28"/>
        <v>1086973737.01</v>
      </c>
      <c r="CD22" s="19">
        <f t="shared" si="26"/>
        <v>0.17670240055439082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1578062.13</v>
      </c>
      <c r="D23" s="25">
        <f t="shared" si="0"/>
        <v>0.12302947211675644</v>
      </c>
      <c r="E23" s="26">
        <v>6953200</v>
      </c>
      <c r="F23" s="26">
        <v>841109.28</v>
      </c>
      <c r="G23" s="25">
        <f t="shared" si="1"/>
        <v>0.1209672208479549</v>
      </c>
      <c r="H23" s="26">
        <v>44382714</v>
      </c>
      <c r="I23" s="26">
        <v>3450212.78</v>
      </c>
      <c r="J23" s="25">
        <f t="shared" si="2"/>
        <v>7.7737760246027313E-2</v>
      </c>
      <c r="K23" s="26">
        <v>8030000</v>
      </c>
      <c r="L23" s="26">
        <v>657275.62</v>
      </c>
      <c r="M23" s="25">
        <f t="shared" si="3"/>
        <v>8.1852505603985062E-2</v>
      </c>
      <c r="N23" s="26">
        <v>9503830</v>
      </c>
      <c r="O23" s="26">
        <v>1319853.8</v>
      </c>
      <c r="P23" s="25">
        <f t="shared" si="4"/>
        <v>0.13887598999561229</v>
      </c>
      <c r="Q23" s="26">
        <v>720000</v>
      </c>
      <c r="R23" s="26">
        <v>55450.98</v>
      </c>
      <c r="S23" s="25">
        <f t="shared" si="5"/>
        <v>7.7015250000000007E-2</v>
      </c>
      <c r="T23" s="24">
        <v>33448481</v>
      </c>
      <c r="U23" s="24">
        <v>3925230.71</v>
      </c>
      <c r="V23" s="25">
        <f t="shared" si="6"/>
        <v>0.11735153862442961</v>
      </c>
      <c r="W23" s="24">
        <v>6004153</v>
      </c>
      <c r="X23" s="24">
        <v>701730.3</v>
      </c>
      <c r="Y23" s="25">
        <f t="shared" si="7"/>
        <v>0.11687415360667859</v>
      </c>
      <c r="Z23" s="26">
        <v>500000</v>
      </c>
      <c r="AA23" s="26">
        <v>59300</v>
      </c>
      <c r="AB23" s="25">
        <f t="shared" si="8"/>
        <v>0.1186</v>
      </c>
      <c r="AC23" s="24">
        <v>3876099.9</v>
      </c>
      <c r="AD23" s="24">
        <v>2418246.21</v>
      </c>
      <c r="AE23" s="25">
        <f t="shared" si="9"/>
        <v>0.62388645091422956</v>
      </c>
      <c r="AF23" s="24">
        <v>6224000</v>
      </c>
      <c r="AG23" s="24">
        <v>943506.76</v>
      </c>
      <c r="AH23" s="25">
        <f t="shared" si="10"/>
        <v>0.15159170308483291</v>
      </c>
      <c r="AI23" s="26">
        <v>21082000</v>
      </c>
      <c r="AJ23" s="26">
        <v>2156378.39</v>
      </c>
      <c r="AK23" s="25">
        <f t="shared" si="11"/>
        <v>0.10228528555165545</v>
      </c>
      <c r="AL23" s="24">
        <v>47103500</v>
      </c>
      <c r="AM23" s="24">
        <v>7716152.5899999999</v>
      </c>
      <c r="AN23" s="25">
        <f t="shared" si="12"/>
        <v>0.16381272283375969</v>
      </c>
      <c r="AO23" s="24">
        <v>2693000</v>
      </c>
      <c r="AP23" s="24">
        <v>97212.4</v>
      </c>
      <c r="AQ23" s="25">
        <f t="shared" si="13"/>
        <v>3.6098180467879687E-2</v>
      </c>
      <c r="AR23" s="24">
        <v>6362249</v>
      </c>
      <c r="AS23" s="24">
        <v>892833.41</v>
      </c>
      <c r="AT23" s="25">
        <f t="shared" si="14"/>
        <v>0.14033298759605292</v>
      </c>
      <c r="AU23" s="24">
        <v>2513700</v>
      </c>
      <c r="AV23" s="24">
        <v>418286.53</v>
      </c>
      <c r="AW23" s="25">
        <f t="shared" si="15"/>
        <v>0.16640272506663487</v>
      </c>
      <c r="AX23" s="24">
        <v>14373900</v>
      </c>
      <c r="AY23" s="24">
        <v>993680.92</v>
      </c>
      <c r="AZ23" s="25">
        <f t="shared" si="16"/>
        <v>6.9130919235558905E-2</v>
      </c>
      <c r="BA23" s="24">
        <v>500000</v>
      </c>
      <c r="BB23" s="24">
        <v>40500</v>
      </c>
      <c r="BC23" s="25">
        <f t="shared" si="17"/>
        <v>8.1000000000000003E-2</v>
      </c>
      <c r="BD23" s="24">
        <v>3835200</v>
      </c>
      <c r="BE23" s="24">
        <v>571088.57999999996</v>
      </c>
      <c r="BF23" s="25">
        <f t="shared" si="18"/>
        <v>0.14890711827284103</v>
      </c>
      <c r="BG23" s="24">
        <v>15435056</v>
      </c>
      <c r="BH23" s="24">
        <v>1856482.37</v>
      </c>
      <c r="BI23" s="25">
        <f t="shared" si="19"/>
        <v>0.12027700903709064</v>
      </c>
      <c r="BJ23" s="26">
        <v>650000</v>
      </c>
      <c r="BK23" s="26">
        <v>46170.2</v>
      </c>
      <c r="BL23" s="25">
        <f t="shared" si="20"/>
        <v>7.1031076923076919E-2</v>
      </c>
      <c r="BM23" s="26">
        <v>1330000</v>
      </c>
      <c r="BN23" s="26">
        <v>173327.5</v>
      </c>
      <c r="BO23" s="25">
        <f t="shared" si="21"/>
        <v>0.13032142857142856</v>
      </c>
      <c r="BP23" s="26">
        <v>2052293</v>
      </c>
      <c r="BQ23" s="26">
        <v>139272.31</v>
      </c>
      <c r="BR23" s="25">
        <f t="shared" si="22"/>
        <v>6.7861806282046466E-2</v>
      </c>
      <c r="BS23" s="26">
        <v>1641947</v>
      </c>
      <c r="BT23" s="26">
        <v>256493.44</v>
      </c>
      <c r="BU23" s="25">
        <f t="shared" si="23"/>
        <v>0.15621298373211803</v>
      </c>
      <c r="BV23" s="26">
        <v>32000000</v>
      </c>
      <c r="BW23" s="26">
        <v>4643215.8</v>
      </c>
      <c r="BX23" s="25">
        <f t="shared" si="24"/>
        <v>0.14510049375</v>
      </c>
      <c r="BY23" s="26">
        <v>68185200</v>
      </c>
      <c r="BZ23" s="26">
        <v>4064271.11</v>
      </c>
      <c r="CA23" s="25">
        <f t="shared" si="25"/>
        <v>5.9606353138217674E-2</v>
      </c>
      <c r="CB23" s="3">
        <f t="shared" si="28"/>
        <v>352227222.89999998</v>
      </c>
      <c r="CC23" s="3">
        <f>C23+F23+I23+L23+O23+R23+U23+X23+AA23+AD23+AG23+AJ23+AM23+AP23+AS23+AV23+AY23+BB23+BE23+BH23+BK23+BN23+BQ23+BT23+BW23+BZ23</f>
        <v>40015344.119999997</v>
      </c>
      <c r="CD23" s="19">
        <f t="shared" si="26"/>
        <v>0.11360661958647263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160000</v>
      </c>
      <c r="D24" s="25">
        <f t="shared" si="0"/>
        <v>0.16</v>
      </c>
      <c r="E24" s="26">
        <v>1100000</v>
      </c>
      <c r="F24" s="26">
        <v>171702</v>
      </c>
      <c r="G24" s="25">
        <f t="shared" si="1"/>
        <v>0.15609272727272727</v>
      </c>
      <c r="H24" s="26">
        <v>12769011</v>
      </c>
      <c r="I24" s="26">
        <v>1650673.38</v>
      </c>
      <c r="J24" s="25">
        <f t="shared" si="2"/>
        <v>0.12927182692535857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175000</v>
      </c>
      <c r="P24" s="25">
        <f t="shared" si="4"/>
        <v>0.16666666666666666</v>
      </c>
      <c r="Q24" s="26">
        <v>850000</v>
      </c>
      <c r="R24" s="26">
        <v>62500</v>
      </c>
      <c r="S24" s="25">
        <f t="shared" si="5"/>
        <v>7.3529411764705885E-2</v>
      </c>
      <c r="T24" s="24">
        <v>8496275</v>
      </c>
      <c r="U24" s="24">
        <v>1065232.73</v>
      </c>
      <c r="V24" s="25">
        <f t="shared" si="6"/>
        <v>0.12537644202900683</v>
      </c>
      <c r="W24" s="24">
        <v>2500000</v>
      </c>
      <c r="X24" s="24">
        <v>288333</v>
      </c>
      <c r="Y24" s="25">
        <f t="shared" si="7"/>
        <v>0.1153332</v>
      </c>
      <c r="Z24" s="26">
        <v>5300000</v>
      </c>
      <c r="AA24" s="26">
        <v>627091.88</v>
      </c>
      <c r="AB24" s="25">
        <f t="shared" si="8"/>
        <v>0.11831922264150943</v>
      </c>
      <c r="AC24" s="24">
        <v>2900000</v>
      </c>
      <c r="AD24" s="24">
        <v>530000</v>
      </c>
      <c r="AE24" s="25">
        <f t="shared" si="9"/>
        <v>0.18275862068965518</v>
      </c>
      <c r="AF24" s="24">
        <v>1600000</v>
      </c>
      <c r="AG24" s="24">
        <v>133000</v>
      </c>
      <c r="AH24" s="25">
        <f t="shared" si="10"/>
        <v>8.3125000000000004E-2</v>
      </c>
      <c r="AI24" s="26">
        <v>2400000</v>
      </c>
      <c r="AJ24" s="26">
        <v>400000</v>
      </c>
      <c r="AK24" s="25">
        <f t="shared" si="11"/>
        <v>0.16666666666666666</v>
      </c>
      <c r="AL24" s="24">
        <v>8600000</v>
      </c>
      <c r="AM24" s="24">
        <v>1442976</v>
      </c>
      <c r="AN24" s="25">
        <f t="shared" si="12"/>
        <v>0.16778790697674417</v>
      </c>
      <c r="AO24" s="24">
        <v>2600000</v>
      </c>
      <c r="AP24" s="24">
        <v>200000</v>
      </c>
      <c r="AQ24" s="25">
        <f t="shared" si="13"/>
        <v>7.6923076923076927E-2</v>
      </c>
      <c r="AR24" s="24">
        <v>2150000</v>
      </c>
      <c r="AS24" s="24">
        <v>180000</v>
      </c>
      <c r="AT24" s="25">
        <f t="shared" si="14"/>
        <v>8.3720930232558138E-2</v>
      </c>
      <c r="AU24" s="24">
        <v>1820500</v>
      </c>
      <c r="AV24" s="24">
        <v>293374.99</v>
      </c>
      <c r="AW24" s="25">
        <f t="shared" si="15"/>
        <v>0.16115077725899477</v>
      </c>
      <c r="AX24" s="24">
        <v>1700000</v>
      </c>
      <c r="AY24" s="24">
        <v>282000</v>
      </c>
      <c r="AZ24" s="25">
        <f t="shared" si="16"/>
        <v>0.16588235294117648</v>
      </c>
      <c r="BA24" s="24">
        <v>1800000</v>
      </c>
      <c r="BB24" s="24">
        <v>1020000</v>
      </c>
      <c r="BC24" s="25">
        <f t="shared" si="17"/>
        <v>0.56666666666666665</v>
      </c>
      <c r="BD24" s="24">
        <v>4500000</v>
      </c>
      <c r="BE24" s="24">
        <v>760000</v>
      </c>
      <c r="BF24" s="25">
        <f t="shared" si="18"/>
        <v>0.16888888888888889</v>
      </c>
      <c r="BG24" s="24">
        <v>1751516</v>
      </c>
      <c r="BH24" s="24">
        <v>175758</v>
      </c>
      <c r="BI24" s="25">
        <f t="shared" si="19"/>
        <v>0.10034621436515567</v>
      </c>
      <c r="BJ24" s="26">
        <v>1400000</v>
      </c>
      <c r="BK24" s="26">
        <v>133000</v>
      </c>
      <c r="BL24" s="25">
        <f t="shared" si="20"/>
        <v>9.5000000000000001E-2</v>
      </c>
      <c r="BM24" s="26">
        <v>4482000</v>
      </c>
      <c r="BN24" s="26">
        <v>524851.66</v>
      </c>
      <c r="BO24" s="25">
        <f t="shared" si="21"/>
        <v>0.11710211066488176</v>
      </c>
      <c r="BP24" s="26">
        <v>2500000</v>
      </c>
      <c r="BQ24" s="26">
        <v>536644</v>
      </c>
      <c r="BR24" s="25">
        <f t="shared" si="22"/>
        <v>0.2146576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108134.53</v>
      </c>
      <c r="BX24" s="25">
        <f t="shared" si="24"/>
        <v>1.9841198165137613E-2</v>
      </c>
      <c r="BY24" s="26">
        <v>26189000</v>
      </c>
      <c r="BZ24" s="26">
        <v>2900000</v>
      </c>
      <c r="CA24" s="25">
        <f t="shared" si="25"/>
        <v>0.11073351407079308</v>
      </c>
      <c r="CB24" s="3">
        <f t="shared" si="28"/>
        <v>106908302</v>
      </c>
      <c r="CC24" s="3">
        <f>C24+F24+I24+L24+O24+R24+U24+X24+AA24+AD24+AG24+AJ24+AM24+AP24+AS24+AV24+AY24+BB24+BE24+BH24+BK24+BN24+BQ24+BT24+BW24+BZ24</f>
        <v>14070272.17</v>
      </c>
      <c r="CD24" s="19">
        <f t="shared" si="26"/>
        <v>0.13161065985315154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30787.68</v>
      </c>
      <c r="D25" s="25">
        <f t="shared" si="0"/>
        <v>2.3682830769230768E-2</v>
      </c>
      <c r="E25" s="26">
        <v>15000</v>
      </c>
      <c r="F25" s="26">
        <v>0</v>
      </c>
      <c r="G25" s="25">
        <f t="shared" si="1"/>
        <v>0</v>
      </c>
      <c r="H25" s="26">
        <v>22742565.530000001</v>
      </c>
      <c r="I25" s="26">
        <v>2788774</v>
      </c>
      <c r="J25" s="25">
        <f t="shared" si="2"/>
        <v>0.12262354466215755</v>
      </c>
      <c r="K25" s="26">
        <v>1462256</v>
      </c>
      <c r="L25" s="26">
        <v>233034</v>
      </c>
      <c r="M25" s="25">
        <f t="shared" si="3"/>
        <v>0.15936607543412371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44931</v>
      </c>
      <c r="S25" s="25">
        <f t="shared" si="5"/>
        <v>8.4775471698113211E-2</v>
      </c>
      <c r="T25" s="24">
        <v>1039790</v>
      </c>
      <c r="U25" s="24">
        <v>17318</v>
      </c>
      <c r="V25" s="25">
        <f t="shared" si="6"/>
        <v>1.6655286163552257E-2</v>
      </c>
      <c r="W25" s="24">
        <v>415532</v>
      </c>
      <c r="X25" s="24">
        <v>128794.61</v>
      </c>
      <c r="Y25" s="25">
        <f t="shared" si="7"/>
        <v>0.30995112289787552</v>
      </c>
      <c r="Z25" s="26">
        <v>4421000</v>
      </c>
      <c r="AA25" s="26">
        <v>760830.05</v>
      </c>
      <c r="AB25" s="25">
        <f t="shared" si="8"/>
        <v>0.17209456005428636</v>
      </c>
      <c r="AC25" s="24">
        <v>1430000</v>
      </c>
      <c r="AD25" s="24">
        <v>67290</v>
      </c>
      <c r="AE25" s="25">
        <f t="shared" si="9"/>
        <v>4.7055944055944057E-2</v>
      </c>
      <c r="AF25" s="24">
        <v>448000</v>
      </c>
      <c r="AG25" s="24">
        <v>40016</v>
      </c>
      <c r="AH25" s="25">
        <f t="shared" si="10"/>
        <v>8.9321428571428566E-2</v>
      </c>
      <c r="AI25" s="26">
        <v>1224070</v>
      </c>
      <c r="AJ25" s="26">
        <v>25568</v>
      </c>
      <c r="AK25" s="25">
        <f t="shared" si="11"/>
        <v>2.088769433120655E-2</v>
      </c>
      <c r="AL25" s="24">
        <v>6273036.5999999996</v>
      </c>
      <c r="AM25" s="24">
        <v>988319.33</v>
      </c>
      <c r="AN25" s="25">
        <f t="shared" si="12"/>
        <v>0.15755038476899688</v>
      </c>
      <c r="AO25" s="24">
        <v>109167</v>
      </c>
      <c r="AP25" s="24">
        <v>23644</v>
      </c>
      <c r="AQ25" s="25">
        <f t="shared" si="13"/>
        <v>0.21658559821191387</v>
      </c>
      <c r="AR25" s="24">
        <v>132388</v>
      </c>
      <c r="AS25" s="24">
        <v>16164</v>
      </c>
      <c r="AT25" s="25">
        <f t="shared" si="14"/>
        <v>0.1220956582167568</v>
      </c>
      <c r="AU25" s="24">
        <v>325000</v>
      </c>
      <c r="AV25" s="24">
        <v>45107</v>
      </c>
      <c r="AW25" s="25">
        <f t="shared" si="15"/>
        <v>0.13879076923076922</v>
      </c>
      <c r="AX25" s="24">
        <v>253900</v>
      </c>
      <c r="AY25" s="24">
        <v>23551</v>
      </c>
      <c r="AZ25" s="25">
        <f t="shared" si="16"/>
        <v>9.2756990941315481E-2</v>
      </c>
      <c r="BA25" s="24">
        <v>120000</v>
      </c>
      <c r="BB25" s="24">
        <v>14681</v>
      </c>
      <c r="BC25" s="25">
        <f t="shared" si="17"/>
        <v>0.12234166666666667</v>
      </c>
      <c r="BD25" s="24">
        <v>230000</v>
      </c>
      <c r="BE25" s="24">
        <v>16871</v>
      </c>
      <c r="BF25" s="25">
        <f t="shared" si="18"/>
        <v>7.3352173913043481E-2</v>
      </c>
      <c r="BG25" s="24">
        <v>1926000</v>
      </c>
      <c r="BH25" s="24">
        <v>227169.82</v>
      </c>
      <c r="BI25" s="25">
        <f t="shared" si="19"/>
        <v>0.11794902388369678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51700</v>
      </c>
      <c r="BU25" s="25">
        <f t="shared" si="23"/>
        <v>0.12318322611389088</v>
      </c>
      <c r="BV25" s="26">
        <v>17500000</v>
      </c>
      <c r="BW25" s="26">
        <v>3840811.39</v>
      </c>
      <c r="BX25" s="25">
        <f t="shared" si="24"/>
        <v>0.21947493657142858</v>
      </c>
      <c r="BY25" s="26">
        <v>219543900</v>
      </c>
      <c r="BZ25" s="26">
        <v>34239397.210000001</v>
      </c>
      <c r="CA25" s="25">
        <f t="shared" si="25"/>
        <v>0.15595695079662883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43624759.090000004</v>
      </c>
      <c r="CD25" s="19">
        <f t="shared" si="26"/>
        <v>0.15458710148896349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830468340.75999999</v>
      </c>
      <c r="C27" s="3">
        <f>SUM(C13:C26)</f>
        <v>81974240.849999994</v>
      </c>
      <c r="D27" s="16">
        <f t="shared" si="0"/>
        <v>9.8708447783790981E-2</v>
      </c>
      <c r="E27" s="3">
        <f>SUM(E13:E26)</f>
        <v>182688892.5</v>
      </c>
      <c r="F27" s="3">
        <f>SUM(F13:F26)</f>
        <v>22689900.270000003</v>
      </c>
      <c r="G27" s="16">
        <f t="shared" si="1"/>
        <v>0.12419967059573697</v>
      </c>
      <c r="H27" s="3">
        <f>SUM(H13:H26)</f>
        <v>2053526358.6499999</v>
      </c>
      <c r="I27" s="3">
        <f>SUM(I13:I26)</f>
        <v>209479864.16</v>
      </c>
      <c r="J27" s="16">
        <f t="shared" si="2"/>
        <v>0.10200982484476764</v>
      </c>
      <c r="K27" s="3">
        <f>SUM(K13:K26)</f>
        <v>1377899795.74</v>
      </c>
      <c r="L27" s="3">
        <f>SUM(L13:L26)</f>
        <v>204902207.81</v>
      </c>
      <c r="M27" s="16">
        <f t="shared" si="3"/>
        <v>0.14870617474760378</v>
      </c>
      <c r="N27" s="3">
        <f>SUM(N13:N26)</f>
        <v>412278455.39999998</v>
      </c>
      <c r="O27" s="3">
        <f>SUM(O13:O26)</f>
        <v>61825137.189999998</v>
      </c>
      <c r="P27" s="16">
        <f t="shared" si="4"/>
        <v>0.14995966046786544</v>
      </c>
      <c r="Q27" s="3">
        <f>SUM(Q13:Q26)</f>
        <v>348755834.48000002</v>
      </c>
      <c r="R27" s="3">
        <f>SUM(R13:R26)</f>
        <v>54187870.859999992</v>
      </c>
      <c r="S27" s="16">
        <f t="shared" si="5"/>
        <v>0.15537480811122453</v>
      </c>
      <c r="T27" s="3">
        <f>SUM(T13:T26)</f>
        <v>1307440699.0900002</v>
      </c>
      <c r="U27" s="3">
        <f>SUM(U13:U26)</f>
        <v>186763843.51000002</v>
      </c>
      <c r="V27" s="16">
        <f t="shared" si="6"/>
        <v>0.14284689442510906</v>
      </c>
      <c r="W27" s="3">
        <f>SUM(W13:W26)</f>
        <v>230802708.74000001</v>
      </c>
      <c r="X27" s="3">
        <f>SUM(X13:X26)</f>
        <v>30756257.310000006</v>
      </c>
      <c r="Y27" s="16">
        <f t="shared" si="7"/>
        <v>0.13325778314260181</v>
      </c>
      <c r="Z27" s="3">
        <f>SUM(Z13:Z26)</f>
        <v>980600935.43000007</v>
      </c>
      <c r="AA27" s="3">
        <f>SUM(AA13:AA26)</f>
        <v>154639866.19</v>
      </c>
      <c r="AB27" s="16">
        <f t="shared" si="8"/>
        <v>0.15769908084188128</v>
      </c>
      <c r="AC27" s="3">
        <f>SUM(AC13:AC26)</f>
        <v>1542856324.28</v>
      </c>
      <c r="AD27" s="3">
        <f>SUM(AD13:AD26)</f>
        <v>250151711.38999999</v>
      </c>
      <c r="AE27" s="16">
        <f t="shared" si="9"/>
        <v>0.16213545451598516</v>
      </c>
      <c r="AF27" s="3">
        <f>SUM(AF13:AF26)</f>
        <v>293116686.15999997</v>
      </c>
      <c r="AG27" s="3">
        <f>SUM(AG13:AG26)</f>
        <v>39528620.229999997</v>
      </c>
      <c r="AH27" s="16">
        <f t="shared" si="10"/>
        <v>0.13485626065116949</v>
      </c>
      <c r="AI27" s="3">
        <f>SUM(AI13:AI26)</f>
        <v>1665013594.1199999</v>
      </c>
      <c r="AJ27" s="3">
        <f>SUM(AJ13:AJ26)</f>
        <v>257838616.33999997</v>
      </c>
      <c r="AK27" s="16">
        <f t="shared" si="11"/>
        <v>0.15485676348262725</v>
      </c>
      <c r="AL27" s="3">
        <f>SUM(AL13:AL26)</f>
        <v>1555828350.6599998</v>
      </c>
      <c r="AM27" s="3">
        <f>SUM(AM13:AM26)</f>
        <v>270668045.22999996</v>
      </c>
      <c r="AN27" s="16">
        <f t="shared" si="12"/>
        <v>0.17397037733319332</v>
      </c>
      <c r="AO27" s="3">
        <f>SUM(AO13:AO26)</f>
        <v>414604831.11000001</v>
      </c>
      <c r="AP27" s="3">
        <f>SUM(AP13:AP26)</f>
        <v>48290243.549999997</v>
      </c>
      <c r="AQ27" s="16">
        <f t="shared" si="13"/>
        <v>0.11647293983698895</v>
      </c>
      <c r="AR27" s="3">
        <f>SUM(AR13:AR26)</f>
        <v>346921783.15999997</v>
      </c>
      <c r="AS27" s="3">
        <f>SUM(AS13:AS26)</f>
        <v>45508016.189999998</v>
      </c>
      <c r="AT27" s="16">
        <f t="shared" si="14"/>
        <v>0.1311765890728509</v>
      </c>
      <c r="AU27" s="3">
        <f>SUM(AU13:AU26)</f>
        <v>320432133.12</v>
      </c>
      <c r="AV27" s="3">
        <f>SUM(AV13:AV26)</f>
        <v>51881749.340000004</v>
      </c>
      <c r="AW27" s="16">
        <f t="shared" si="15"/>
        <v>0.16191181837737412</v>
      </c>
      <c r="AX27" s="3">
        <f>SUM(AX13:AX26)</f>
        <v>408167274.00999999</v>
      </c>
      <c r="AY27" s="3">
        <f>SUM(AY13:AY26)</f>
        <v>57046379.260000005</v>
      </c>
      <c r="AZ27" s="16">
        <f t="shared" si="16"/>
        <v>0.13976225653652571</v>
      </c>
      <c r="BA27" s="3">
        <f>SUM(BA13:BA26)</f>
        <v>224335161.24000001</v>
      </c>
      <c r="BB27" s="3">
        <f>SUM(BB13:BB26)</f>
        <v>40196007.030000001</v>
      </c>
      <c r="BC27" s="16">
        <f t="shared" si="17"/>
        <v>0.17917836333733342</v>
      </c>
      <c r="BD27" s="3">
        <f>SUM(BD13:BD26)</f>
        <v>650355696.36000001</v>
      </c>
      <c r="BE27" s="3">
        <f>SUM(BE13:BE26)</f>
        <v>98107104.089999989</v>
      </c>
      <c r="BF27" s="16">
        <f t="shared" si="18"/>
        <v>0.15085145657845281</v>
      </c>
      <c r="BG27" s="3">
        <f>SUM(BG13:BG26)</f>
        <v>541992727.85000002</v>
      </c>
      <c r="BH27" s="3">
        <f>SUM(BH13:BH26)</f>
        <v>58222051.329999998</v>
      </c>
      <c r="BI27" s="16">
        <f t="shared" si="19"/>
        <v>0.10742220022205413</v>
      </c>
      <c r="BJ27" s="3">
        <f>SUM(BJ13:BJ26)</f>
        <v>251596897.76999998</v>
      </c>
      <c r="BK27" s="3">
        <f>SUM(BK13:BK26)</f>
        <v>39748092.130000003</v>
      </c>
      <c r="BL27" s="16">
        <f t="shared" si="20"/>
        <v>0.15798323620959806</v>
      </c>
      <c r="BM27" s="3">
        <f>SUM(BM13:BM26)</f>
        <v>505336844.23000002</v>
      </c>
      <c r="BN27" s="3">
        <f>SUM(BN13:BN26)</f>
        <v>65282651.240000002</v>
      </c>
      <c r="BO27" s="16">
        <f t="shared" si="21"/>
        <v>0.12918640701822076</v>
      </c>
      <c r="BP27" s="3">
        <f>SUM(BP13:BP26)</f>
        <v>395656408.47000003</v>
      </c>
      <c r="BQ27" s="3">
        <f>SUM(BQ13:BQ26)</f>
        <v>47602691.239999995</v>
      </c>
      <c r="BR27" s="16">
        <f t="shared" si="22"/>
        <v>0.12031320666352707</v>
      </c>
      <c r="BS27" s="3">
        <f>SUM(BS13:BS26)</f>
        <v>337809771.06</v>
      </c>
      <c r="BT27" s="3">
        <f>SUM(BT13:BT26)</f>
        <v>46659898.280000001</v>
      </c>
      <c r="BU27" s="16">
        <f t="shared" si="23"/>
        <v>0.13812477399214279</v>
      </c>
      <c r="BV27" s="3">
        <f>SUM(BV13:BV26)</f>
        <v>3275556915.5799999</v>
      </c>
      <c r="BW27" s="3">
        <f>SUM(BW13:BW26)</f>
        <v>389439265.98999995</v>
      </c>
      <c r="BX27" s="16">
        <f t="shared" si="24"/>
        <v>0.11889253523199499</v>
      </c>
      <c r="BY27" s="3">
        <f>SUM(BY13:BY26)</f>
        <v>9723633452.8099995</v>
      </c>
      <c r="BZ27" s="3">
        <f>SUM(BZ13:BZ26)</f>
        <v>1075362114.04</v>
      </c>
      <c r="CA27" s="16">
        <f t="shared" si="25"/>
        <v>0.11059262149883228</v>
      </c>
      <c r="CB27" s="3">
        <f>SUM(CB13:CB26)</f>
        <v>30177676872.780003</v>
      </c>
      <c r="CC27" s="3">
        <f>SUM(CC13:CC26)</f>
        <v>3888752445.0500002</v>
      </c>
      <c r="CD27" s="19">
        <f t="shared" si="26"/>
        <v>0.12886188892020448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-8801749.8799999952</v>
      </c>
      <c r="C28" s="3">
        <f>C12-C27</f>
        <v>9678098.5100000054</v>
      </c>
      <c r="D28" s="16"/>
      <c r="E28" s="3">
        <f>E12-E27</f>
        <v>0</v>
      </c>
      <c r="F28" s="3">
        <f>F12-F27</f>
        <v>4672836.4599999972</v>
      </c>
      <c r="G28" s="16"/>
      <c r="H28" s="3">
        <f>H12-H27</f>
        <v>-91770882.369999886</v>
      </c>
      <c r="I28" s="3">
        <f>I12-I27</f>
        <v>104250927.28999999</v>
      </c>
      <c r="J28" s="16"/>
      <c r="K28" s="3">
        <f>K12-K27</f>
        <v>-35929059.309999943</v>
      </c>
      <c r="L28" s="3">
        <f>L12-L27</f>
        <v>21913526.780000001</v>
      </c>
      <c r="M28" s="16"/>
      <c r="N28" s="3">
        <f>N12-N27</f>
        <v>69821076.850000024</v>
      </c>
      <c r="O28" s="3">
        <f>O12-O27</f>
        <v>9001413.6000000089</v>
      </c>
      <c r="P28" s="16"/>
      <c r="Q28" s="3">
        <f>Q12-Q27</f>
        <v>20498673.419999957</v>
      </c>
      <c r="R28" s="3">
        <f>R12-R27</f>
        <v>-1867731.5499999896</v>
      </c>
      <c r="S28" s="16"/>
      <c r="T28" s="3">
        <f>T12-T27</f>
        <v>-63926136.160000086</v>
      </c>
      <c r="U28" s="3">
        <f>U12-U27</f>
        <v>32725652.699999988</v>
      </c>
      <c r="V28" s="16"/>
      <c r="W28" s="3">
        <f>W12-W27</f>
        <v>-2404878.7000000179</v>
      </c>
      <c r="X28" s="3">
        <f>X12-X27</f>
        <v>3162606.9599999972</v>
      </c>
      <c r="Y28" s="16"/>
      <c r="Z28" s="3">
        <f>Z12-Z27</f>
        <v>-23686728.000000119</v>
      </c>
      <c r="AA28" s="3">
        <f>AA12-AA27</f>
        <v>1814915.8700000048</v>
      </c>
      <c r="AB28" s="16"/>
      <c r="AC28" s="3">
        <f>AC12-AC27</f>
        <v>-68155641.349999905</v>
      </c>
      <c r="AD28" s="3">
        <f>AD12-AD27</f>
        <v>14965994.25</v>
      </c>
      <c r="AE28" s="16"/>
      <c r="AF28" s="3">
        <f>AF12-AF27</f>
        <v>44703827.410000026</v>
      </c>
      <c r="AG28" s="3">
        <f>AG12-AG27</f>
        <v>6651738.8300000057</v>
      </c>
      <c r="AH28" s="16"/>
      <c r="AI28" s="3">
        <f>AI12-AI27</f>
        <v>57290551</v>
      </c>
      <c r="AJ28" s="3">
        <f>AJ12-AJ27</f>
        <v>39261752.689999998</v>
      </c>
      <c r="AK28" s="19"/>
      <c r="AL28" s="3">
        <f>AL12-AL27</f>
        <v>-49126273.319999933</v>
      </c>
      <c r="AM28" s="3">
        <f>AM12-AM27</f>
        <v>46786931.190000057</v>
      </c>
      <c r="AN28" s="16"/>
      <c r="AO28" s="3">
        <f>AO12-AO27</f>
        <v>25961329.169999957</v>
      </c>
      <c r="AP28" s="3">
        <f>AP12-AP27</f>
        <v>1963792.6700000018</v>
      </c>
      <c r="AQ28" s="16"/>
      <c r="AR28" s="3">
        <f>AR12-AR27</f>
        <v>-9507064.0099999905</v>
      </c>
      <c r="AS28" s="3">
        <f>AS12-AS27</f>
        <v>7558223.0300000012</v>
      </c>
      <c r="AT28" s="16"/>
      <c r="AU28" s="3">
        <f>AU12-AU27</f>
        <v>8213477.0699999928</v>
      </c>
      <c r="AV28" s="3">
        <f>AV12-AV27</f>
        <v>853925.9299999997</v>
      </c>
      <c r="AW28" s="16"/>
      <c r="AX28" s="3">
        <f>AX12-AX27</f>
        <v>53267461.060000002</v>
      </c>
      <c r="AY28" s="3">
        <f>AY12-AY27</f>
        <v>6572353.549999997</v>
      </c>
      <c r="AZ28" s="16"/>
      <c r="BA28" s="3">
        <f>BA12-BA27</f>
        <v>-1500000</v>
      </c>
      <c r="BB28" s="3">
        <f>BB12-BB27</f>
        <v>683194.3200000003</v>
      </c>
      <c r="BC28" s="16"/>
      <c r="BD28" s="3">
        <f>BD12-BD27</f>
        <v>-18510009.350000024</v>
      </c>
      <c r="BE28" s="3">
        <f>BE12-BE27</f>
        <v>999706.84000001848</v>
      </c>
      <c r="BF28" s="16"/>
      <c r="BG28" s="3">
        <f>BG12-BG27</f>
        <v>-6313444</v>
      </c>
      <c r="BH28" s="3">
        <f>BH12-BH27</f>
        <v>9550105.75</v>
      </c>
      <c r="BI28" s="16"/>
      <c r="BJ28" s="3">
        <f>BJ12-BJ27</f>
        <v>3454652.0000000298</v>
      </c>
      <c r="BK28" s="3">
        <f>BK12-BK27</f>
        <v>2002238.9600000009</v>
      </c>
      <c r="BL28" s="16"/>
      <c r="BM28" s="3">
        <f>BM12-BM27</f>
        <v>-5472345.0600000024</v>
      </c>
      <c r="BN28" s="3">
        <f>BN12-BN27</f>
        <v>13619639.050000004</v>
      </c>
      <c r="BO28" s="16"/>
      <c r="BP28" s="3">
        <f>BP12-BP27</f>
        <v>-3977039.4700000286</v>
      </c>
      <c r="BQ28" s="3">
        <f>BQ12-BQ27</f>
        <v>36622187.700000003</v>
      </c>
      <c r="BR28" s="16"/>
      <c r="BS28" s="3">
        <f>BS12-BS27</f>
        <v>-7374235.5</v>
      </c>
      <c r="BT28" s="3">
        <f>BT12-BT27</f>
        <v>3205040.4200000018</v>
      </c>
      <c r="BU28" s="16"/>
      <c r="BV28" s="3">
        <f>BV12-BV27</f>
        <v>-124844160</v>
      </c>
      <c r="BW28" s="3">
        <f>BW12-BW27</f>
        <v>81266774.930000067</v>
      </c>
      <c r="BX28" s="16"/>
      <c r="BY28" s="3">
        <f>BY12-BY27</f>
        <v>-379638072.60000038</v>
      </c>
      <c r="BZ28" s="3">
        <f>BZ12-BZ27</f>
        <v>178859293.05999994</v>
      </c>
      <c r="CA28" s="16"/>
      <c r="CB28" s="3">
        <f t="shared" ref="CB28:CC30" si="29">BY28+BV28+BS28+BP28+BM28+BJ28+BG28+BD28+BA28+AX28+AU28+AR28+AO28+AL28+AI28+AF28+AC28+Z28+W28+T28+Q28+N28+K28+H28+E28+B28</f>
        <v>-617726671.10000026</v>
      </c>
      <c r="CC28" s="3">
        <f t="shared" si="29"/>
        <v>636775139.79000008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56</v>
      </c>
      <c r="D4" s="48" t="s">
        <v>27</v>
      </c>
      <c r="E4" s="47" t="s">
        <v>26</v>
      </c>
      <c r="F4" s="47" t="s">
        <v>56</v>
      </c>
      <c r="G4" s="48" t="s">
        <v>27</v>
      </c>
      <c r="H4" s="47" t="s">
        <v>26</v>
      </c>
      <c r="I4" s="47" t="s">
        <v>56</v>
      </c>
      <c r="J4" s="48" t="s">
        <v>27</v>
      </c>
      <c r="K4" s="47" t="s">
        <v>26</v>
      </c>
      <c r="L4" s="47" t="s">
        <v>56</v>
      </c>
      <c r="M4" s="48" t="s">
        <v>27</v>
      </c>
      <c r="N4" s="47" t="s">
        <v>26</v>
      </c>
      <c r="O4" s="47" t="s">
        <v>56</v>
      </c>
      <c r="P4" s="48" t="s">
        <v>27</v>
      </c>
      <c r="Q4" s="47" t="s">
        <v>26</v>
      </c>
      <c r="R4" s="47" t="s">
        <v>56</v>
      </c>
      <c r="S4" s="48" t="s">
        <v>27</v>
      </c>
      <c r="T4" s="47" t="s">
        <v>26</v>
      </c>
      <c r="U4" s="47" t="s">
        <v>56</v>
      </c>
      <c r="V4" s="48" t="s">
        <v>27</v>
      </c>
      <c r="W4" s="47" t="s">
        <v>26</v>
      </c>
      <c r="X4" s="47" t="s">
        <v>56</v>
      </c>
      <c r="Y4" s="48" t="s">
        <v>27</v>
      </c>
      <c r="Z4" s="47" t="s">
        <v>26</v>
      </c>
      <c r="AA4" s="47" t="s">
        <v>56</v>
      </c>
      <c r="AB4" s="48" t="s">
        <v>27</v>
      </c>
      <c r="AC4" s="47" t="s">
        <v>26</v>
      </c>
      <c r="AD4" s="47" t="s">
        <v>56</v>
      </c>
      <c r="AE4" s="48" t="s">
        <v>27</v>
      </c>
      <c r="AF4" s="47" t="s">
        <v>26</v>
      </c>
      <c r="AG4" s="47" t="s">
        <v>56</v>
      </c>
      <c r="AH4" s="48" t="s">
        <v>27</v>
      </c>
      <c r="AI4" s="47" t="s">
        <v>26</v>
      </c>
      <c r="AJ4" s="47" t="s">
        <v>56</v>
      </c>
      <c r="AK4" s="48" t="s">
        <v>27</v>
      </c>
      <c r="AL4" s="47" t="s">
        <v>26</v>
      </c>
      <c r="AM4" s="47" t="s">
        <v>56</v>
      </c>
      <c r="AN4" s="48" t="s">
        <v>27</v>
      </c>
      <c r="AO4" s="47" t="s">
        <v>26</v>
      </c>
      <c r="AP4" s="47" t="s">
        <v>56</v>
      </c>
      <c r="AQ4" s="48" t="s">
        <v>27</v>
      </c>
      <c r="AR4" s="47" t="s">
        <v>26</v>
      </c>
      <c r="AS4" s="47" t="s">
        <v>56</v>
      </c>
      <c r="AT4" s="48" t="s">
        <v>27</v>
      </c>
      <c r="AU4" s="47" t="s">
        <v>26</v>
      </c>
      <c r="AV4" s="47" t="s">
        <v>56</v>
      </c>
      <c r="AW4" s="48" t="s">
        <v>27</v>
      </c>
      <c r="AX4" s="47" t="s">
        <v>26</v>
      </c>
      <c r="AY4" s="47" t="s">
        <v>56</v>
      </c>
      <c r="AZ4" s="48" t="s">
        <v>27</v>
      </c>
      <c r="BA4" s="47" t="s">
        <v>26</v>
      </c>
      <c r="BB4" s="47" t="s">
        <v>56</v>
      </c>
      <c r="BC4" s="48" t="s">
        <v>27</v>
      </c>
      <c r="BD4" s="47" t="s">
        <v>26</v>
      </c>
      <c r="BE4" s="47" t="s">
        <v>56</v>
      </c>
      <c r="BF4" s="48" t="s">
        <v>27</v>
      </c>
      <c r="BG4" s="47" t="s">
        <v>26</v>
      </c>
      <c r="BH4" s="47" t="s">
        <v>56</v>
      </c>
      <c r="BI4" s="48" t="s">
        <v>27</v>
      </c>
      <c r="BJ4" s="47" t="s">
        <v>26</v>
      </c>
      <c r="BK4" s="47" t="s">
        <v>56</v>
      </c>
      <c r="BL4" s="48" t="s">
        <v>27</v>
      </c>
      <c r="BM4" s="47" t="s">
        <v>26</v>
      </c>
      <c r="BN4" s="47" t="s">
        <v>56</v>
      </c>
      <c r="BO4" s="48" t="s">
        <v>27</v>
      </c>
      <c r="BP4" s="47" t="s">
        <v>26</v>
      </c>
      <c r="BQ4" s="47" t="s">
        <v>56</v>
      </c>
      <c r="BR4" s="48" t="s">
        <v>27</v>
      </c>
      <c r="BS4" s="47" t="s">
        <v>26</v>
      </c>
      <c r="BT4" s="47" t="s">
        <v>56</v>
      </c>
      <c r="BU4" s="48" t="s">
        <v>27</v>
      </c>
      <c r="BV4" s="47" t="s">
        <v>26</v>
      </c>
      <c r="BW4" s="47" t="s">
        <v>56</v>
      </c>
      <c r="BX4" s="48" t="s">
        <v>27</v>
      </c>
      <c r="BY4" s="47" t="s">
        <v>26</v>
      </c>
      <c r="BZ4" s="47" t="s">
        <v>56</v>
      </c>
      <c r="CA4" s="48" t="s">
        <v>27</v>
      </c>
      <c r="CB4" s="47" t="s">
        <v>26</v>
      </c>
      <c r="CC4" s="47" t="s">
        <v>56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47178450.969999999</v>
      </c>
      <c r="D6" s="25">
        <f t="shared" ref="D6:D27" si="0">IF(B6&gt;0,C6/B6,0)</f>
        <v>0.1946280039619939</v>
      </c>
      <c r="E6" s="26">
        <v>54392086</v>
      </c>
      <c r="F6" s="26">
        <v>10857549.789999999</v>
      </c>
      <c r="G6" s="25">
        <f t="shared" ref="G6:G27" si="1">IF(E6&gt;0,F6/E6,0)</f>
        <v>0.19961635209210396</v>
      </c>
      <c r="H6" s="26">
        <v>1051070766.79</v>
      </c>
      <c r="I6" s="26">
        <v>263407907.46000001</v>
      </c>
      <c r="J6" s="25">
        <f t="shared" ref="J6:J27" si="2">IF(H6&gt;0,I6/H6,0)</f>
        <v>0.25060910814259946</v>
      </c>
      <c r="K6" s="26">
        <v>504179100</v>
      </c>
      <c r="L6" s="26">
        <v>113394906.03</v>
      </c>
      <c r="M6" s="25">
        <f t="shared" ref="M6:M27" si="3">IF(K6&gt;0,L6/K6,0)</f>
        <v>0.22490996955248641</v>
      </c>
      <c r="N6" s="26">
        <v>141115749</v>
      </c>
      <c r="O6" s="26">
        <v>29686013.43</v>
      </c>
      <c r="P6" s="25">
        <f t="shared" ref="P6:P27" si="4">IF(N6&gt;0,O6/N6,0)</f>
        <v>0.21036640942181442</v>
      </c>
      <c r="Q6" s="26">
        <v>101829622</v>
      </c>
      <c r="R6" s="26">
        <v>20931507.100000001</v>
      </c>
      <c r="S6" s="25">
        <f t="shared" ref="S6:S27" si="5">IF(Q6&gt;0,R6/Q6,0)</f>
        <v>0.20555420602464775</v>
      </c>
      <c r="T6" s="26">
        <v>631267077.96000004</v>
      </c>
      <c r="U6" s="26">
        <v>129222084.61</v>
      </c>
      <c r="V6" s="25">
        <f t="shared" ref="V6:V27" si="6">IF(T6&gt;0,U6/T6,0)</f>
        <v>0.20470271478055457</v>
      </c>
      <c r="W6" s="26">
        <v>87711606</v>
      </c>
      <c r="X6" s="26">
        <v>16573944.890000001</v>
      </c>
      <c r="Y6" s="25">
        <f t="shared" ref="Y6:Y27" si="7">IF(W6&gt;0,X6/W6,0)</f>
        <v>0.18895954191056541</v>
      </c>
      <c r="Z6" s="26">
        <v>363317000</v>
      </c>
      <c r="AA6" s="26">
        <v>74558299.299999997</v>
      </c>
      <c r="AB6" s="25">
        <f t="shared" ref="AB6:AB27" si="8">IF(Z6&gt;0,AA6/Z6,0)</f>
        <v>0.20521555363497992</v>
      </c>
      <c r="AC6" s="26">
        <v>356053320</v>
      </c>
      <c r="AD6" s="26">
        <v>74549540.239999995</v>
      </c>
      <c r="AE6" s="25">
        <f t="shared" ref="AE6:AE27" si="9">IF(AC6&gt;0,AD6/AC6,0)</f>
        <v>0.20937746133079169</v>
      </c>
      <c r="AF6" s="26">
        <v>61126288</v>
      </c>
      <c r="AG6" s="26">
        <v>13841141.25</v>
      </c>
      <c r="AH6" s="25">
        <f t="shared" ref="AH6:AH27" si="10">IF(AF6&gt;0,AG6/AF6,0)</f>
        <v>0.22643516730477728</v>
      </c>
      <c r="AI6" s="26">
        <v>378909466</v>
      </c>
      <c r="AJ6" s="26">
        <v>90544229.329999998</v>
      </c>
      <c r="AK6" s="25">
        <f t="shared" ref="AK6:AK27" si="11">IF(AI6&gt;0,AJ6/AI6,0)</f>
        <v>0.23896006158368183</v>
      </c>
      <c r="AL6" s="26">
        <v>687101533</v>
      </c>
      <c r="AM6" s="26">
        <v>179263880.46000001</v>
      </c>
      <c r="AN6" s="25">
        <f t="shared" ref="AN6:AN27" si="12">IF(AL6&gt;0,AM6/AL6,0)</f>
        <v>0.26089867632415836</v>
      </c>
      <c r="AO6" s="26">
        <v>209821581</v>
      </c>
      <c r="AP6" s="26">
        <v>38040643.649999999</v>
      </c>
      <c r="AQ6" s="25">
        <f t="shared" ref="AQ6:AQ27" si="13">IF(AO6&gt;0,AP6/AO6,0)</f>
        <v>0.18129995717647365</v>
      </c>
      <c r="AR6" s="26">
        <v>108493761</v>
      </c>
      <c r="AS6" s="26">
        <v>24849144.800000001</v>
      </c>
      <c r="AT6" s="25">
        <f t="shared" ref="AT6:AT27" si="14">IF(AR6&gt;0,AS6/AR6,0)</f>
        <v>0.2290375462235105</v>
      </c>
      <c r="AU6" s="26">
        <v>120464957</v>
      </c>
      <c r="AV6" s="26">
        <v>25213263.18</v>
      </c>
      <c r="AW6" s="25">
        <f t="shared" ref="AW6:AW27" si="15">IF(AU6&gt;0,AV6/AU6,0)</f>
        <v>0.20929956568199332</v>
      </c>
      <c r="AX6" s="26">
        <v>161622406</v>
      </c>
      <c r="AY6" s="26">
        <v>35245760.490000002</v>
      </c>
      <c r="AZ6" s="25">
        <f t="shared" ref="AZ6:AZ27" si="16">IF(AX6&gt;0,AY6/AX6,0)</f>
        <v>0.21807471725176522</v>
      </c>
      <c r="BA6" s="26">
        <v>79855307</v>
      </c>
      <c r="BB6" s="26">
        <v>22637558.190000001</v>
      </c>
      <c r="BC6" s="25">
        <f t="shared" ref="BC6:BC27" si="17">IF(BA6&gt;0,BB6/BA6,0)</f>
        <v>0.28348220100136867</v>
      </c>
      <c r="BD6" s="26">
        <v>303131789.51999998</v>
      </c>
      <c r="BE6" s="26">
        <v>67604935.890000001</v>
      </c>
      <c r="BF6" s="25">
        <f t="shared" ref="BF6:BF27" si="18">IF(BD6&gt;0,BE6/BD6,0)</f>
        <v>0.22302159729618054</v>
      </c>
      <c r="BG6" s="26">
        <v>273274191</v>
      </c>
      <c r="BH6" s="26">
        <v>46447550.32</v>
      </c>
      <c r="BI6" s="25">
        <f t="shared" ref="BI6:BI27" si="19">IF(BG6&gt;0,BH6/BG6,0)</f>
        <v>0.16996683861740899</v>
      </c>
      <c r="BJ6" s="26">
        <v>66234100</v>
      </c>
      <c r="BK6" s="26">
        <v>15027746.689999999</v>
      </c>
      <c r="BL6" s="25">
        <f t="shared" ref="BL6:BL27" si="20">IF(BJ6&gt;0,BK6/BJ6,0)</f>
        <v>0.22688836550960909</v>
      </c>
      <c r="BM6" s="26">
        <v>217313740</v>
      </c>
      <c r="BN6" s="26">
        <v>47522630.899999999</v>
      </c>
      <c r="BO6" s="25">
        <f t="shared" ref="BO6:BO27" si="21">IF(BM6&gt;0,BN6/BM6,0)</f>
        <v>0.21868212704820228</v>
      </c>
      <c r="BP6" s="26">
        <v>100121312</v>
      </c>
      <c r="BQ6" s="26">
        <v>25213485.91</v>
      </c>
      <c r="BR6" s="25">
        <f t="shared" ref="BR6:BR27" si="22">IF(BP6&gt;0,BQ6/BP6,0)</f>
        <v>0.2518293598669582</v>
      </c>
      <c r="BS6" s="26">
        <v>160194789.19</v>
      </c>
      <c r="BT6" s="26">
        <v>34161154.289999999</v>
      </c>
      <c r="BU6" s="25">
        <f t="shared" ref="BU6:BU27" si="23">IF(BS6&gt;0,BT6/BS6,0)</f>
        <v>0.21324759976732424</v>
      </c>
      <c r="BV6" s="26">
        <v>1710134000</v>
      </c>
      <c r="BW6" s="26">
        <v>387966907.18000001</v>
      </c>
      <c r="BX6" s="25">
        <f t="shared" ref="BX6:BX27" si="24">IF(BV6&gt;0,BW6/BV6,0)</f>
        <v>0.22686345466495608</v>
      </c>
      <c r="BY6" s="24">
        <v>4127975908</v>
      </c>
      <c r="BZ6" s="24">
        <v>964418473.48000002</v>
      </c>
      <c r="CA6" s="25">
        <f t="shared" ref="CA6:CA27" si="25">IF(BY6&gt;0,BZ6/BY6,0)</f>
        <v>0.23362986969254376</v>
      </c>
      <c r="CB6" s="3">
        <f>B6+E6+H6+K6+N6+Q6+T6+W6+Z6+AC6+AF6+AI6+AL6+AO6+AR6+AU6+AX6+BA6+BD6+BG6+BJ6+BM6+BP6+BS6+BV6+BY6</f>
        <v>12299114656.459999</v>
      </c>
      <c r="CC6" s="3">
        <f>C6+F6+I6+L6+O6+R6+U6+X6+AA6+AD6+AG6+AJ6+AM6+AP6+AS6+AV6+AY6+BB6+BE6+BH6+BK6+BN6+BQ6+BT6+BW6+BZ6</f>
        <v>2798358709.8300004</v>
      </c>
      <c r="CD6" s="44">
        <f t="shared" ref="CD6:CD27" si="26">IF(CB6&gt;0,CC6/CB6,0)</f>
        <v>0.22752521526906716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5200000</v>
      </c>
      <c r="G7" s="25">
        <f t="shared" si="1"/>
        <v>0.20433922197055315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3490000</v>
      </c>
      <c r="P7" s="25">
        <f t="shared" si="4"/>
        <v>0.24264743508451084</v>
      </c>
      <c r="Q7" s="26">
        <v>41164842</v>
      </c>
      <c r="R7" s="26">
        <v>10100000</v>
      </c>
      <c r="S7" s="25">
        <f t="shared" si="5"/>
        <v>0.24535500464206811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4400000</v>
      </c>
      <c r="Y7" s="25">
        <f t="shared" si="7"/>
        <v>0.25000136364380171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11750000</v>
      </c>
      <c r="AH7" s="25">
        <f t="shared" si="10"/>
        <v>0.24393300723538516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11540000</v>
      </c>
      <c r="AT7" s="25">
        <f t="shared" si="14"/>
        <v>0.22305375786919257</v>
      </c>
      <c r="AU7" s="26">
        <v>52916241</v>
      </c>
      <c r="AV7" s="26">
        <v>12700000</v>
      </c>
      <c r="AW7" s="25">
        <f t="shared" si="15"/>
        <v>0.24000193059820707</v>
      </c>
      <c r="AX7" s="26">
        <v>5341106</v>
      </c>
      <c r="AY7" s="26">
        <v>1200000</v>
      </c>
      <c r="AZ7" s="25">
        <f t="shared" si="16"/>
        <v>0.22467256781647846</v>
      </c>
      <c r="BA7" s="26">
        <v>29433109</v>
      </c>
      <c r="BB7" s="26">
        <v>7100000</v>
      </c>
      <c r="BC7" s="25">
        <f t="shared" si="17"/>
        <v>0.24122494161252214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7900000</v>
      </c>
      <c r="BL7" s="25">
        <f t="shared" si="20"/>
        <v>0.24372216438362757</v>
      </c>
      <c r="BM7" s="26">
        <v>7784152</v>
      </c>
      <c r="BN7" s="26">
        <v>1150000</v>
      </c>
      <c r="BO7" s="25">
        <f t="shared" si="21"/>
        <v>0.14773606681883911</v>
      </c>
      <c r="BP7" s="26">
        <v>37493290</v>
      </c>
      <c r="BQ7" s="26">
        <v>5300000</v>
      </c>
      <c r="BR7" s="25">
        <f t="shared" si="22"/>
        <v>0.14135862710367642</v>
      </c>
      <c r="BS7" s="26">
        <v>3841451</v>
      </c>
      <c r="BT7" s="26">
        <v>950000</v>
      </c>
      <c r="BU7" s="25">
        <f t="shared" si="23"/>
        <v>0.24730238652009359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82780000</v>
      </c>
      <c r="CD7" s="44">
        <f t="shared" si="26"/>
        <v>0.22511429765110091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232611715.88</v>
      </c>
      <c r="C8" s="24">
        <v>60541360.479999997</v>
      </c>
      <c r="D8" s="25">
        <f t="shared" si="0"/>
        <v>0.26026788999412287</v>
      </c>
      <c r="E8" s="26">
        <v>1917175.5</v>
      </c>
      <c r="F8" s="26">
        <v>1917175.5</v>
      </c>
      <c r="G8" s="25">
        <f t="shared" si="1"/>
        <v>1</v>
      </c>
      <c r="H8" s="26">
        <v>151130689.91999999</v>
      </c>
      <c r="I8" s="26">
        <v>44452422.479999997</v>
      </c>
      <c r="J8" s="25">
        <f t="shared" si="2"/>
        <v>0.29413233343625034</v>
      </c>
      <c r="K8" s="26">
        <v>182035178.74000001</v>
      </c>
      <c r="L8" s="26">
        <v>92597900.120000005</v>
      </c>
      <c r="M8" s="25">
        <f t="shared" si="3"/>
        <v>0.50868134808303811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82957626.829999998</v>
      </c>
      <c r="U8" s="26">
        <v>82041286.829999998</v>
      </c>
      <c r="V8" s="25">
        <f t="shared" si="6"/>
        <v>0.98895411989210102</v>
      </c>
      <c r="W8" s="26">
        <v>6221984.2800000003</v>
      </c>
      <c r="X8" s="26">
        <v>6221984.2800000003</v>
      </c>
      <c r="Y8" s="25">
        <f t="shared" si="7"/>
        <v>1</v>
      </c>
      <c r="Z8" s="26">
        <v>56248803.960000001</v>
      </c>
      <c r="AA8" s="26">
        <v>56248803.960000001</v>
      </c>
      <c r="AB8" s="25">
        <f t="shared" si="8"/>
        <v>1</v>
      </c>
      <c r="AC8" s="26">
        <v>576620317.25</v>
      </c>
      <c r="AD8" s="26">
        <v>195548443.90000001</v>
      </c>
      <c r="AE8" s="25">
        <f t="shared" si="9"/>
        <v>0.33912860516709448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161801742.63</v>
      </c>
      <c r="AK8" s="25">
        <f t="shared" si="11"/>
        <v>0.50939226602419496</v>
      </c>
      <c r="AL8" s="26">
        <v>167109132.13999999</v>
      </c>
      <c r="AM8" s="26">
        <v>147811208</v>
      </c>
      <c r="AN8" s="25">
        <f t="shared" si="12"/>
        <v>0.88451903320380687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9939992.3399999999</v>
      </c>
      <c r="AV8" s="26">
        <v>9939992.3399999999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4773133.16</v>
      </c>
      <c r="BE8" s="26">
        <v>3785394.16</v>
      </c>
      <c r="BF8" s="25">
        <f t="shared" si="18"/>
        <v>0.79306276047827673</v>
      </c>
      <c r="BG8" s="26">
        <v>68648480.349999994</v>
      </c>
      <c r="BH8" s="26">
        <v>9769780.3499999996</v>
      </c>
      <c r="BI8" s="25">
        <f t="shared" si="19"/>
        <v>0.14231604691304722</v>
      </c>
      <c r="BJ8" s="26">
        <v>3113831.77</v>
      </c>
      <c r="BK8" s="26">
        <v>3113831.77</v>
      </c>
      <c r="BL8" s="25">
        <f t="shared" si="20"/>
        <v>1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5755153.7400000002</v>
      </c>
      <c r="BT8" s="26">
        <v>5755153.7400000002</v>
      </c>
      <c r="BU8" s="25">
        <f t="shared" si="23"/>
        <v>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96349459.219999999</v>
      </c>
      <c r="CA8" s="25">
        <f t="shared" si="25"/>
        <v>7.2928413739050679E-2</v>
      </c>
      <c r="CB8" s="3">
        <f>B8+E8+H8+K8+N8+Q8+T8+W8+Z8+AC8+AF8+AI8+AL8+AO8+AR8+AU8+AX8+BA8+BD8+BG8+BJ8+BM8+BP8+BS8+BV8+BY8</f>
        <v>3344273641.5699997</v>
      </c>
      <c r="CC8" s="3">
        <f t="shared" si="27"/>
        <v>1068733828.6800001</v>
      </c>
      <c r="CD8" s="44">
        <f t="shared" si="26"/>
        <v>0.31957128609196983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92115876.109999999</v>
      </c>
      <c r="D9" s="25">
        <f t="shared" si="0"/>
        <v>0.26554987311426176</v>
      </c>
      <c r="E9" s="26">
        <v>100447411</v>
      </c>
      <c r="F9" s="26">
        <v>24838301.09</v>
      </c>
      <c r="G9" s="25">
        <f t="shared" si="1"/>
        <v>0.24727666788743813</v>
      </c>
      <c r="H9" s="26">
        <v>767435029</v>
      </c>
      <c r="I9" s="26">
        <v>205566712.91999999</v>
      </c>
      <c r="J9" s="25">
        <f t="shared" si="2"/>
        <v>0.26786204063145519</v>
      </c>
      <c r="K9" s="26">
        <v>656049399</v>
      </c>
      <c r="L9" s="26">
        <v>178880451.00999999</v>
      </c>
      <c r="M9" s="25">
        <f t="shared" si="3"/>
        <v>0.27266308190002625</v>
      </c>
      <c r="N9" s="26">
        <v>236400441</v>
      </c>
      <c r="O9" s="26">
        <v>66290642.030000001</v>
      </c>
      <c r="P9" s="25">
        <f t="shared" si="4"/>
        <v>0.28041674435793462</v>
      </c>
      <c r="Q9" s="26">
        <v>200383216</v>
      </c>
      <c r="R9" s="26">
        <v>54178618.549999997</v>
      </c>
      <c r="S9" s="25">
        <f t="shared" si="5"/>
        <v>0.27037503255761697</v>
      </c>
      <c r="T9" s="26">
        <v>539692060</v>
      </c>
      <c r="U9" s="26">
        <v>167514103.65000001</v>
      </c>
      <c r="V9" s="25">
        <f t="shared" si="6"/>
        <v>0.310388304860368</v>
      </c>
      <c r="W9" s="26">
        <v>119081568</v>
      </c>
      <c r="X9" s="26">
        <v>32419297.390000001</v>
      </c>
      <c r="Y9" s="25">
        <f t="shared" si="7"/>
        <v>0.27224446179613626</v>
      </c>
      <c r="Z9" s="26">
        <v>544202990</v>
      </c>
      <c r="AA9" s="26">
        <v>154400661.69</v>
      </c>
      <c r="AB9" s="25">
        <f t="shared" si="8"/>
        <v>0.28371887793192757</v>
      </c>
      <c r="AC9" s="26">
        <v>546547939</v>
      </c>
      <c r="AD9" s="26">
        <v>150543430.13999999</v>
      </c>
      <c r="AE9" s="25">
        <f t="shared" si="9"/>
        <v>0.27544414569643083</v>
      </c>
      <c r="AF9" s="26">
        <v>171896408</v>
      </c>
      <c r="AG9" s="26">
        <v>48232931.219999999</v>
      </c>
      <c r="AH9" s="25">
        <f t="shared" si="10"/>
        <v>0.28059301402039766</v>
      </c>
      <c r="AI9" s="26">
        <v>939643085</v>
      </c>
      <c r="AJ9" s="26">
        <v>222935784.53999999</v>
      </c>
      <c r="AK9" s="25">
        <f t="shared" si="11"/>
        <v>0.23725581350923258</v>
      </c>
      <c r="AL9" s="26">
        <v>753303494</v>
      </c>
      <c r="AM9" s="26">
        <v>219801152.31</v>
      </c>
      <c r="AN9" s="25">
        <f t="shared" si="12"/>
        <v>0.29178299856657774</v>
      </c>
      <c r="AO9" s="26">
        <v>176928852</v>
      </c>
      <c r="AP9" s="26">
        <v>49979397.780000001</v>
      </c>
      <c r="AQ9" s="25">
        <f t="shared" si="13"/>
        <v>0.28248302758444394</v>
      </c>
      <c r="AR9" s="26">
        <v>176153099</v>
      </c>
      <c r="AS9" s="26">
        <v>48189618.259999998</v>
      </c>
      <c r="AT9" s="25">
        <f t="shared" si="14"/>
        <v>0.27356667883543734</v>
      </c>
      <c r="AU9" s="26">
        <v>132297713</v>
      </c>
      <c r="AV9" s="26">
        <v>39356003.310000002</v>
      </c>
      <c r="AW9" s="25">
        <f t="shared" si="15"/>
        <v>0.29748060202673349</v>
      </c>
      <c r="AX9" s="26">
        <v>214498932</v>
      </c>
      <c r="AY9" s="26">
        <v>51197232.770000003</v>
      </c>
      <c r="AZ9" s="25">
        <f t="shared" si="16"/>
        <v>0.23868292626277507</v>
      </c>
      <c r="BA9" s="26">
        <v>113080688</v>
      </c>
      <c r="BB9" s="26">
        <v>31648222.710000001</v>
      </c>
      <c r="BC9" s="25">
        <f t="shared" si="17"/>
        <v>0.27987292321744628</v>
      </c>
      <c r="BD9" s="26">
        <v>318112468</v>
      </c>
      <c r="BE9" s="26">
        <v>95632018.730000004</v>
      </c>
      <c r="BF9" s="25">
        <f t="shared" si="18"/>
        <v>0.30062329631795509</v>
      </c>
      <c r="BG9" s="26">
        <v>195208852</v>
      </c>
      <c r="BH9" s="26">
        <v>61959293.170000002</v>
      </c>
      <c r="BI9" s="25">
        <f t="shared" si="19"/>
        <v>0.31740001816106167</v>
      </c>
      <c r="BJ9" s="26">
        <v>147357981</v>
      </c>
      <c r="BK9" s="26">
        <v>38757843.25</v>
      </c>
      <c r="BL9" s="25">
        <f t="shared" si="20"/>
        <v>0.26301828368563218</v>
      </c>
      <c r="BM9" s="26">
        <v>260044712</v>
      </c>
      <c r="BN9" s="26">
        <v>72156142.939999998</v>
      </c>
      <c r="BO9" s="25">
        <f t="shared" si="21"/>
        <v>0.27747590937361571</v>
      </c>
      <c r="BP9" s="26">
        <v>223783211</v>
      </c>
      <c r="BQ9" s="26">
        <v>62236478.07</v>
      </c>
      <c r="BR9" s="25">
        <f t="shared" si="22"/>
        <v>0.2781105776071825</v>
      </c>
      <c r="BS9" s="26">
        <v>163894260</v>
      </c>
      <c r="BT9" s="26">
        <v>50719200.049999997</v>
      </c>
      <c r="BU9" s="25">
        <f t="shared" si="23"/>
        <v>0.3094629430585305</v>
      </c>
      <c r="BV9" s="26">
        <v>1443719718</v>
      </c>
      <c r="BW9" s="26">
        <v>399956425.68000001</v>
      </c>
      <c r="BX9" s="25">
        <f t="shared" si="24"/>
        <v>0.27703190632740254</v>
      </c>
      <c r="BY9" s="24">
        <v>3943636838</v>
      </c>
      <c r="BZ9" s="24">
        <v>1053235935.92</v>
      </c>
      <c r="CA9" s="25">
        <f t="shared" si="25"/>
        <v>0.26707224300454208</v>
      </c>
      <c r="CB9" s="3">
        <f>B9+E9+H9+K9+N9+Q9+T9+W9+Z9+AC9+AF9+AI9+AL9+AO9+AR9+AU9+AX9+BA9+BD9+BG9+BJ9+BM9+BP9+BS9+BV9+BY9</f>
        <v>13430687655</v>
      </c>
      <c r="CC9" s="3">
        <f t="shared" si="27"/>
        <v>3672741775.2900004</v>
      </c>
      <c r="CD9" s="44">
        <f t="shared" si="26"/>
        <v>0.273458952336123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64232</v>
      </c>
      <c r="D10" s="25">
        <f t="shared" si="0"/>
        <v>0.11111072670345448</v>
      </c>
      <c r="E10" s="26">
        <v>484340</v>
      </c>
      <c r="F10" s="26">
        <v>80724</v>
      </c>
      <c r="G10" s="25">
        <f t="shared" si="1"/>
        <v>0.16666804311021183</v>
      </c>
      <c r="H10" s="26">
        <v>8468650</v>
      </c>
      <c r="I10" s="26">
        <v>7202605.6699999999</v>
      </c>
      <c r="J10" s="25">
        <f t="shared" si="2"/>
        <v>0.85050222526612862</v>
      </c>
      <c r="K10" s="26">
        <v>4762518.5</v>
      </c>
      <c r="L10" s="26">
        <v>3827680.5</v>
      </c>
      <c r="M10" s="25">
        <f t="shared" si="3"/>
        <v>0.80370931892443043</v>
      </c>
      <c r="N10" s="26">
        <v>437470</v>
      </c>
      <c r="O10" s="26">
        <v>62785.33</v>
      </c>
      <c r="P10" s="25">
        <f t="shared" si="4"/>
        <v>0.14351916702859624</v>
      </c>
      <c r="Q10" s="26">
        <v>640580</v>
      </c>
      <c r="R10" s="26">
        <v>106764</v>
      </c>
      <c r="S10" s="25">
        <f t="shared" si="5"/>
        <v>0.16666770739017764</v>
      </c>
      <c r="T10" s="26">
        <v>1906130</v>
      </c>
      <c r="U10" s="26">
        <v>255192</v>
      </c>
      <c r="V10" s="25">
        <f t="shared" si="6"/>
        <v>0.13387964094788918</v>
      </c>
      <c r="W10" s="26">
        <v>1464954.78</v>
      </c>
      <c r="X10" s="26">
        <v>1164196.78</v>
      </c>
      <c r="Y10" s="25">
        <f t="shared" si="7"/>
        <v>0.79469809982803696</v>
      </c>
      <c r="Z10" s="26">
        <v>731830</v>
      </c>
      <c r="AA10" s="26">
        <v>111972</v>
      </c>
      <c r="AB10" s="25">
        <f t="shared" si="8"/>
        <v>0.15300274653949689</v>
      </c>
      <c r="AC10" s="26">
        <v>1531150</v>
      </c>
      <c r="AD10" s="26">
        <v>254828.46</v>
      </c>
      <c r="AE10" s="25">
        <f t="shared" si="9"/>
        <v>0.16642945498481532</v>
      </c>
      <c r="AF10" s="26">
        <v>437470</v>
      </c>
      <c r="AG10" s="26">
        <v>36456</v>
      </c>
      <c r="AH10" s="25">
        <f t="shared" si="10"/>
        <v>8.333371431183853E-2</v>
      </c>
      <c r="AI10" s="26">
        <v>2641980</v>
      </c>
      <c r="AJ10" s="26">
        <v>2082122</v>
      </c>
      <c r="AK10" s="25">
        <f t="shared" si="11"/>
        <v>0.78809150712723031</v>
      </c>
      <c r="AL10" s="26">
        <v>20562810</v>
      </c>
      <c r="AM10" s="26">
        <v>174468</v>
      </c>
      <c r="AN10" s="25">
        <f t="shared" si="12"/>
        <v>8.4846380431468273E-3</v>
      </c>
      <c r="AO10" s="26">
        <v>437470</v>
      </c>
      <c r="AP10" s="26">
        <v>72912</v>
      </c>
      <c r="AQ10" s="25">
        <f t="shared" si="13"/>
        <v>0.16666742862367706</v>
      </c>
      <c r="AR10" s="26">
        <v>1448606.63</v>
      </c>
      <c r="AS10" s="26">
        <v>953848.63</v>
      </c>
      <c r="AT10" s="25">
        <f t="shared" si="14"/>
        <v>0.65845938451903951</v>
      </c>
      <c r="AU10" s="26">
        <v>5360832.42</v>
      </c>
      <c r="AV10" s="26">
        <v>4858755.99</v>
      </c>
      <c r="AW10" s="25">
        <f t="shared" si="15"/>
        <v>0.90634356930709659</v>
      </c>
      <c r="AX10" s="26">
        <v>437470</v>
      </c>
      <c r="AY10" s="26">
        <v>72912</v>
      </c>
      <c r="AZ10" s="25">
        <f t="shared" si="16"/>
        <v>0.16666742862367706</v>
      </c>
      <c r="BA10" s="26">
        <v>593710</v>
      </c>
      <c r="BB10" s="26">
        <v>72912</v>
      </c>
      <c r="BC10" s="25">
        <f t="shared" si="17"/>
        <v>0.12280743123747284</v>
      </c>
      <c r="BD10" s="26">
        <v>1046810</v>
      </c>
      <c r="BE10" s="26">
        <v>174468</v>
      </c>
      <c r="BF10" s="25">
        <f t="shared" si="18"/>
        <v>0.16666634823893542</v>
      </c>
      <c r="BG10" s="26">
        <v>859320</v>
      </c>
      <c r="BH10" s="26">
        <v>140616</v>
      </c>
      <c r="BI10" s="25">
        <f t="shared" si="19"/>
        <v>0.16363636363636364</v>
      </c>
      <c r="BJ10" s="26">
        <v>484340</v>
      </c>
      <c r="BK10" s="26">
        <v>80724</v>
      </c>
      <c r="BL10" s="25">
        <f t="shared" si="20"/>
        <v>0.16666804311021183</v>
      </c>
      <c r="BM10" s="26">
        <v>20078090</v>
      </c>
      <c r="BN10" s="26">
        <v>96348</v>
      </c>
      <c r="BO10" s="25">
        <f t="shared" si="21"/>
        <v>4.7986636179038946E-3</v>
      </c>
      <c r="BP10" s="26">
        <v>457470</v>
      </c>
      <c r="BQ10" s="26">
        <v>72912</v>
      </c>
      <c r="BR10" s="25">
        <f t="shared" si="22"/>
        <v>0.15938094301265657</v>
      </c>
      <c r="BS10" s="26">
        <v>613710</v>
      </c>
      <c r="BT10" s="26">
        <v>98952</v>
      </c>
      <c r="BU10" s="25">
        <f t="shared" si="23"/>
        <v>0.16123576281957278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211348.33</v>
      </c>
      <c r="CA10" s="25">
        <f t="shared" si="25"/>
        <v>0.29223282297616626</v>
      </c>
      <c r="CB10" s="3">
        <f>B10+E10+H10+K10+N10+Q10+T10+W10+Z10+AC10+AF10+AI10+AL10+AO10+AR10+AU10+AX10+BA10+BD10+BG10+BJ10+BM10+BP10+BS10+BV10+BY10</f>
        <v>77751481.330000013</v>
      </c>
      <c r="CC10" s="3">
        <f t="shared" si="27"/>
        <v>22330735.689999998</v>
      </c>
      <c r="CD10" s="44">
        <f t="shared" si="26"/>
        <v>0.28720656260196287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879615</v>
      </c>
      <c r="I11" s="26">
        <v>832645</v>
      </c>
      <c r="J11" s="25">
        <f t="shared" si="2"/>
        <v>0.94660163821671983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21157319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46300</v>
      </c>
      <c r="Y11" s="25">
        <f t="shared" si="7"/>
        <v>0.14820742637644047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51963835.960000001</v>
      </c>
      <c r="AG11" s="26">
        <v>0</v>
      </c>
      <c r="AH11" s="25">
        <f t="shared" si="10"/>
        <v>0</v>
      </c>
      <c r="AI11" s="26">
        <v>86000000</v>
      </c>
      <c r="AJ11" s="26">
        <v>30000</v>
      </c>
      <c r="AK11" s="25">
        <f t="shared" si="11"/>
        <v>3.4883720930232559E-4</v>
      </c>
      <c r="AL11" s="26">
        <v>0</v>
      </c>
      <c r="AM11" s="26">
        <v>1000</v>
      </c>
      <c r="AN11" s="25">
        <f t="shared" si="12"/>
        <v>0</v>
      </c>
      <c r="AO11" s="26">
        <v>49115741</v>
      </c>
      <c r="AP11" s="26">
        <v>400000</v>
      </c>
      <c r="AQ11" s="25">
        <f t="shared" si="13"/>
        <v>8.1440286119270813E-3</v>
      </c>
      <c r="AR11" s="26">
        <v>22908784.52</v>
      </c>
      <c r="AS11" s="26">
        <v>45253</v>
      </c>
      <c r="AT11" s="25">
        <f t="shared" si="14"/>
        <v>1.9753557837384555E-3</v>
      </c>
      <c r="AU11" s="26">
        <v>13972711.130000001</v>
      </c>
      <c r="AV11" s="26">
        <v>74890</v>
      </c>
      <c r="AW11" s="25">
        <f t="shared" si="15"/>
        <v>5.3597329325164398E-3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246770.17</v>
      </c>
      <c r="BC11" s="25">
        <f t="shared" si="17"/>
        <v>0.1898232076923077</v>
      </c>
      <c r="BD11" s="26">
        <v>13604346.310000001</v>
      </c>
      <c r="BE11" s="26">
        <v>140996.5</v>
      </c>
      <c r="BF11" s="25">
        <f t="shared" si="18"/>
        <v>1.0364077537217589E-2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443385445.92000002</v>
      </c>
      <c r="CC11" s="3">
        <f t="shared" si="27"/>
        <v>31675404.670000002</v>
      </c>
      <c r="CD11" s="44">
        <f t="shared" si="26"/>
        <v>7.1439883653093991E-2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822480296.88</v>
      </c>
      <c r="C12" s="28">
        <v>196913968.91999999</v>
      </c>
      <c r="D12" s="16">
        <f t="shared" si="0"/>
        <v>0.23941481597428438</v>
      </c>
      <c r="E12" s="29">
        <v>182688892.5</v>
      </c>
      <c r="F12" s="29">
        <v>42893750.380000003</v>
      </c>
      <c r="G12" s="16">
        <f t="shared" si="1"/>
        <v>0.23479123329843385</v>
      </c>
      <c r="H12" s="29">
        <v>1978984750.71</v>
      </c>
      <c r="I12" s="29">
        <v>521462293.52999997</v>
      </c>
      <c r="J12" s="16">
        <f t="shared" si="2"/>
        <v>0.26349990485925423</v>
      </c>
      <c r="K12" s="29">
        <v>1346822580.4100001</v>
      </c>
      <c r="L12" s="29">
        <v>388497321.82999998</v>
      </c>
      <c r="M12" s="16">
        <f t="shared" si="3"/>
        <v>0.28845471369490516</v>
      </c>
      <c r="N12" s="29">
        <v>485312012.25</v>
      </c>
      <c r="O12" s="29">
        <v>116046617.04000001</v>
      </c>
      <c r="P12" s="16">
        <f t="shared" si="4"/>
        <v>0.23911754523030562</v>
      </c>
      <c r="Q12" s="29">
        <v>369106533.81999999</v>
      </c>
      <c r="R12" s="29">
        <v>87098881.549999997</v>
      </c>
      <c r="S12" s="16">
        <f t="shared" si="5"/>
        <v>0.23597220197807442</v>
      </c>
      <c r="T12" s="29">
        <v>1254466741.8800001</v>
      </c>
      <c r="U12" s="29">
        <v>377576514.18000001</v>
      </c>
      <c r="V12" s="16">
        <f t="shared" si="6"/>
        <v>0.30098567110208668</v>
      </c>
      <c r="W12" s="29">
        <v>232392417.06</v>
      </c>
      <c r="X12" s="29">
        <v>60825723.340000004</v>
      </c>
      <c r="Y12" s="16">
        <f t="shared" si="7"/>
        <v>0.26173712597642879</v>
      </c>
      <c r="Z12" s="29">
        <v>964500623.96000004</v>
      </c>
      <c r="AA12" s="29">
        <v>285319736.94999999</v>
      </c>
      <c r="AB12" s="16">
        <f t="shared" si="8"/>
        <v>0.29582120515230775</v>
      </c>
      <c r="AC12" s="29">
        <v>1481450182.25</v>
      </c>
      <c r="AD12" s="29">
        <v>419060904.25</v>
      </c>
      <c r="AE12" s="16">
        <f t="shared" si="9"/>
        <v>0.28287208660201979</v>
      </c>
      <c r="AF12" s="29">
        <v>349500238.56999999</v>
      </c>
      <c r="AG12" s="29">
        <v>74959093.469999999</v>
      </c>
      <c r="AH12" s="16">
        <f t="shared" si="10"/>
        <v>0.21447508527232878</v>
      </c>
      <c r="AI12" s="29">
        <v>1724831357.1199999</v>
      </c>
      <c r="AJ12" s="29">
        <v>476450863.91000003</v>
      </c>
      <c r="AK12" s="16">
        <f t="shared" si="11"/>
        <v>0.27623040475420368</v>
      </c>
      <c r="AL12" s="29">
        <v>1583304465.1400001</v>
      </c>
      <c r="AM12" s="29">
        <v>502269219.76999998</v>
      </c>
      <c r="AN12" s="16">
        <f t="shared" si="12"/>
        <v>0.31722844899928199</v>
      </c>
      <c r="AO12" s="29">
        <v>459018949.27999997</v>
      </c>
      <c r="AP12" s="29">
        <v>92631777.590000004</v>
      </c>
      <c r="AQ12" s="16">
        <f t="shared" si="13"/>
        <v>0.20180382037669417</v>
      </c>
      <c r="AR12" s="29">
        <v>384572439.30000001</v>
      </c>
      <c r="AS12" s="29">
        <v>86108277.840000004</v>
      </c>
      <c r="AT12" s="16">
        <f t="shared" si="14"/>
        <v>0.22390652329827526</v>
      </c>
      <c r="AU12" s="29">
        <v>334952446.88999999</v>
      </c>
      <c r="AV12" s="29">
        <v>88539631.769999996</v>
      </c>
      <c r="AW12" s="16">
        <f t="shared" si="15"/>
        <v>0.26433493050157308</v>
      </c>
      <c r="AX12" s="29">
        <v>469738255.67000002</v>
      </c>
      <c r="AY12" s="29">
        <v>101408746.92</v>
      </c>
      <c r="AZ12" s="16">
        <f t="shared" si="16"/>
        <v>0.21588351746092735</v>
      </c>
      <c r="BA12" s="29">
        <v>228077996.24000001</v>
      </c>
      <c r="BB12" s="29">
        <v>65520645.310000002</v>
      </c>
      <c r="BC12" s="16">
        <f t="shared" si="17"/>
        <v>0.28727297849922567</v>
      </c>
      <c r="BD12" s="29">
        <v>640668546.99000001</v>
      </c>
      <c r="BE12" s="29">
        <v>167337813.28</v>
      </c>
      <c r="BF12" s="16">
        <f t="shared" si="18"/>
        <v>0.26119249035431719</v>
      </c>
      <c r="BG12" s="29">
        <v>537990843.35000002</v>
      </c>
      <c r="BH12" s="29">
        <v>116719177.18000001</v>
      </c>
      <c r="BI12" s="16">
        <f t="shared" si="19"/>
        <v>0.21695383596717865</v>
      </c>
      <c r="BJ12" s="29">
        <v>255079279.77000001</v>
      </c>
      <c r="BK12" s="29">
        <v>64882695.710000001</v>
      </c>
      <c r="BL12" s="16">
        <f t="shared" si="20"/>
        <v>0.25436286227757682</v>
      </c>
      <c r="BM12" s="29">
        <v>522125628.02999997</v>
      </c>
      <c r="BN12" s="29">
        <v>135229055.87</v>
      </c>
      <c r="BO12" s="16">
        <f t="shared" si="21"/>
        <v>0.2589971620052906</v>
      </c>
      <c r="BP12" s="29">
        <v>394070683</v>
      </c>
      <c r="BQ12" s="29">
        <v>125038275.98</v>
      </c>
      <c r="BR12" s="16">
        <f t="shared" si="22"/>
        <v>0.31729910742941514</v>
      </c>
      <c r="BS12" s="29">
        <v>333473701.69</v>
      </c>
      <c r="BT12" s="29">
        <v>90858797.840000004</v>
      </c>
      <c r="BU12" s="16">
        <f t="shared" si="23"/>
        <v>0.27246165853421067</v>
      </c>
      <c r="BV12" s="29">
        <v>3178151422.3099999</v>
      </c>
      <c r="BW12" s="29">
        <v>811614272.13</v>
      </c>
      <c r="BX12" s="16">
        <f t="shared" si="24"/>
        <v>0.25537306574904733</v>
      </c>
      <c r="BY12" s="28">
        <v>9393487136.1299992</v>
      </c>
      <c r="BZ12" s="28">
        <v>2113224561.9000001</v>
      </c>
      <c r="CA12" s="16">
        <f t="shared" si="25"/>
        <v>0.22496699375591231</v>
      </c>
      <c r="CB12" s="3">
        <f>BY12+BV12+BS12+BP12+BM12+BJ12+BG12+BD12+BA12+AX12+AU12+AR12+AO12+AL12+AI12+AF12+AC12+Z12+W12+T12+Q12+N12+K12+H12+E12+B12</f>
        <v>29907248421.200001</v>
      </c>
      <c r="CC12" s="3">
        <f t="shared" si="27"/>
        <v>7608488618.4400005</v>
      </c>
      <c r="CD12" s="16">
        <f t="shared" si="26"/>
        <v>0.25440282941732145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12361742.83</v>
      </c>
      <c r="D13" s="25">
        <f t="shared" si="0"/>
        <v>0.19788257129883621</v>
      </c>
      <c r="E13" s="26">
        <v>31089554.579999998</v>
      </c>
      <c r="F13" s="26">
        <v>5596988</v>
      </c>
      <c r="G13" s="25">
        <f t="shared" si="1"/>
        <v>0.18002792499319237</v>
      </c>
      <c r="H13" s="26">
        <v>272096022.04000002</v>
      </c>
      <c r="I13" s="26">
        <v>53757826.159999996</v>
      </c>
      <c r="J13" s="25">
        <f t="shared" si="2"/>
        <v>0.19756932040740097</v>
      </c>
      <c r="K13" s="26">
        <v>117540216</v>
      </c>
      <c r="L13" s="26">
        <v>22795260.239999998</v>
      </c>
      <c r="M13" s="25">
        <f t="shared" si="3"/>
        <v>0.19393583758600544</v>
      </c>
      <c r="N13" s="26">
        <v>44040456.359999999</v>
      </c>
      <c r="O13" s="26">
        <v>9567398.4299999997</v>
      </c>
      <c r="P13" s="25">
        <f t="shared" si="4"/>
        <v>0.21724112828879868</v>
      </c>
      <c r="Q13" s="26">
        <v>45700224.409999996</v>
      </c>
      <c r="R13" s="26">
        <v>8795275.3900000006</v>
      </c>
      <c r="S13" s="25">
        <f t="shared" si="5"/>
        <v>0.1924558468486523</v>
      </c>
      <c r="T13" s="24">
        <v>181458066.12</v>
      </c>
      <c r="U13" s="24">
        <v>32850110.370000001</v>
      </c>
      <c r="V13" s="25">
        <f t="shared" si="6"/>
        <v>0.1810341698906672</v>
      </c>
      <c r="W13" s="24">
        <v>37308214.5</v>
      </c>
      <c r="X13" s="24">
        <v>7653869.3200000003</v>
      </c>
      <c r="Y13" s="25">
        <f t="shared" si="7"/>
        <v>0.20515238862476254</v>
      </c>
      <c r="Z13" s="26">
        <v>78279163</v>
      </c>
      <c r="AA13" s="26">
        <v>15422111.300000001</v>
      </c>
      <c r="AB13" s="25">
        <f t="shared" si="8"/>
        <v>0.19701425908194753</v>
      </c>
      <c r="AC13" s="24">
        <v>106455108.65000001</v>
      </c>
      <c r="AD13" s="24">
        <v>22569572.73</v>
      </c>
      <c r="AE13" s="25">
        <f t="shared" si="9"/>
        <v>0.2120102362039156</v>
      </c>
      <c r="AF13" s="24">
        <v>33052812</v>
      </c>
      <c r="AG13" s="24">
        <v>7868137.2300000004</v>
      </c>
      <c r="AH13" s="25">
        <f t="shared" si="10"/>
        <v>0.23804743844487425</v>
      </c>
      <c r="AI13" s="26">
        <v>85565458</v>
      </c>
      <c r="AJ13" s="26">
        <v>14490692.92</v>
      </c>
      <c r="AK13" s="25">
        <f t="shared" si="11"/>
        <v>0.16935213412870412</v>
      </c>
      <c r="AL13" s="24">
        <v>147331101.59</v>
      </c>
      <c r="AM13" s="24">
        <v>27421082.079999998</v>
      </c>
      <c r="AN13" s="25">
        <f t="shared" si="12"/>
        <v>0.18611876096812668</v>
      </c>
      <c r="AO13" s="24">
        <v>56400876.509999998</v>
      </c>
      <c r="AP13" s="24">
        <v>10938612.189999999</v>
      </c>
      <c r="AQ13" s="25">
        <f t="shared" si="13"/>
        <v>0.19394401056977473</v>
      </c>
      <c r="AR13" s="24">
        <v>54828836.479999997</v>
      </c>
      <c r="AS13" s="24">
        <v>13189363.210000001</v>
      </c>
      <c r="AT13" s="25">
        <f t="shared" si="14"/>
        <v>0.24055522708039057</v>
      </c>
      <c r="AU13" s="24">
        <v>52612639.520000003</v>
      </c>
      <c r="AV13" s="24">
        <v>10713804.050000001</v>
      </c>
      <c r="AW13" s="25">
        <f t="shared" si="15"/>
        <v>0.20363555502527655</v>
      </c>
      <c r="AX13" s="24">
        <v>54540484</v>
      </c>
      <c r="AY13" s="24">
        <v>9471002.8200000003</v>
      </c>
      <c r="AZ13" s="25">
        <f t="shared" si="16"/>
        <v>0.17365087592548684</v>
      </c>
      <c r="BA13" s="24">
        <v>37780681</v>
      </c>
      <c r="BB13" s="24">
        <v>10449572.279999999</v>
      </c>
      <c r="BC13" s="25">
        <f t="shared" si="17"/>
        <v>0.27658506949623274</v>
      </c>
      <c r="BD13" s="24">
        <v>72932578.519999996</v>
      </c>
      <c r="BE13" s="24">
        <v>17033422.16</v>
      </c>
      <c r="BF13" s="25">
        <f t="shared" si="18"/>
        <v>0.23355025292748968</v>
      </c>
      <c r="BG13" s="24">
        <v>71724487</v>
      </c>
      <c r="BH13" s="24">
        <v>13496936.710000001</v>
      </c>
      <c r="BI13" s="25">
        <f t="shared" si="19"/>
        <v>0.18817752868696017</v>
      </c>
      <c r="BJ13" s="26">
        <v>40601014</v>
      </c>
      <c r="BK13" s="26">
        <v>8268863.3600000003</v>
      </c>
      <c r="BL13" s="25">
        <f t="shared" si="20"/>
        <v>0.20366149870050043</v>
      </c>
      <c r="BM13" s="26">
        <v>65505883.170000002</v>
      </c>
      <c r="BN13" s="26">
        <v>11977442.51</v>
      </c>
      <c r="BO13" s="25">
        <f t="shared" si="21"/>
        <v>0.1828452946572188</v>
      </c>
      <c r="BP13" s="26">
        <v>50456047.670000002</v>
      </c>
      <c r="BQ13" s="26">
        <v>7797275.4400000004</v>
      </c>
      <c r="BR13" s="25">
        <f t="shared" si="22"/>
        <v>0.15453599320733319</v>
      </c>
      <c r="BS13" s="26">
        <v>48135882.240000002</v>
      </c>
      <c r="BT13" s="26">
        <v>9487877.2200000007</v>
      </c>
      <c r="BU13" s="25">
        <f t="shared" si="23"/>
        <v>0.19710612496296484</v>
      </c>
      <c r="BV13" s="26">
        <v>295287987</v>
      </c>
      <c r="BW13" s="26">
        <v>54050055.140000001</v>
      </c>
      <c r="BX13" s="25">
        <f t="shared" si="24"/>
        <v>0.18304183549464884</v>
      </c>
      <c r="BY13" s="26">
        <v>526702416.60000002</v>
      </c>
      <c r="BZ13" s="26">
        <v>148505235.30000001</v>
      </c>
      <c r="CA13" s="25">
        <f t="shared" si="25"/>
        <v>0.28195282690867379</v>
      </c>
      <c r="CB13" s="3">
        <f t="shared" ref="CB13:CC26" si="28">BY13+BV13+BS13+BP13+BM13+BJ13+BG13+BD13+BA13+AX13+AU13+AR13+AO13+AL13+AI13+AF13+AC13+Z13+W13+T13+Q13+N13+K13+H13+E13+B13</f>
        <v>2669896304.9599996</v>
      </c>
      <c r="CC13" s="3">
        <f t="shared" si="28"/>
        <v>566529529.3900001</v>
      </c>
      <c r="CD13" s="19">
        <f t="shared" si="26"/>
        <v>0.21219158524528833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188070.63</v>
      </c>
      <c r="D14" s="25">
        <f t="shared" si="0"/>
        <v>0.1258984501562429</v>
      </c>
      <c r="E14" s="26">
        <v>566237</v>
      </c>
      <c r="F14" s="26">
        <v>60589.7</v>
      </c>
      <c r="G14" s="25">
        <f t="shared" si="1"/>
        <v>0.10700413431125129</v>
      </c>
      <c r="H14" s="26">
        <v>3214500</v>
      </c>
      <c r="I14" s="26">
        <v>531164.65</v>
      </c>
      <c r="J14" s="25">
        <f t="shared" si="2"/>
        <v>0.16524020843054907</v>
      </c>
      <c r="K14" s="26">
        <v>2710575</v>
      </c>
      <c r="L14" s="26">
        <v>316502.84999999998</v>
      </c>
      <c r="M14" s="25">
        <f t="shared" si="3"/>
        <v>0.11676594449517168</v>
      </c>
      <c r="N14" s="26">
        <v>958941</v>
      </c>
      <c r="O14" s="26">
        <v>97813.43</v>
      </c>
      <c r="P14" s="25">
        <f t="shared" si="4"/>
        <v>0.10200150999905103</v>
      </c>
      <c r="Q14" s="26">
        <v>744504</v>
      </c>
      <c r="R14" s="26">
        <v>112364.29</v>
      </c>
      <c r="S14" s="25">
        <f t="shared" si="5"/>
        <v>0.15092503196759183</v>
      </c>
      <c r="T14" s="24">
        <v>2561191</v>
      </c>
      <c r="U14" s="24">
        <v>356343.2</v>
      </c>
      <c r="V14" s="25">
        <f t="shared" si="6"/>
        <v>0.13913183358835793</v>
      </c>
      <c r="W14" s="24">
        <v>428872</v>
      </c>
      <c r="X14" s="24">
        <v>107860</v>
      </c>
      <c r="Y14" s="25">
        <f t="shared" si="7"/>
        <v>0.25149695013896922</v>
      </c>
      <c r="Z14" s="26">
        <v>848109</v>
      </c>
      <c r="AA14" s="26">
        <v>126671.57</v>
      </c>
      <c r="AB14" s="25">
        <f t="shared" si="8"/>
        <v>0.1493576533205048</v>
      </c>
      <c r="AC14" s="24">
        <v>1785365</v>
      </c>
      <c r="AD14" s="24">
        <v>89711.92</v>
      </c>
      <c r="AE14" s="25">
        <f t="shared" si="9"/>
        <v>5.0248503807344719E-2</v>
      </c>
      <c r="AF14" s="24">
        <v>626444</v>
      </c>
      <c r="AG14" s="24">
        <v>64861.16</v>
      </c>
      <c r="AH14" s="25">
        <f t="shared" si="10"/>
        <v>0.10353864032539221</v>
      </c>
      <c r="AI14" s="26">
        <v>390321</v>
      </c>
      <c r="AJ14" s="26">
        <v>64652.959999999999</v>
      </c>
      <c r="AK14" s="25">
        <f t="shared" si="11"/>
        <v>0.16564048565155345</v>
      </c>
      <c r="AL14" s="24">
        <v>1835963</v>
      </c>
      <c r="AM14" s="24">
        <v>148657.95000000001</v>
      </c>
      <c r="AN14" s="25">
        <f t="shared" si="12"/>
        <v>8.0970014101591381E-2</v>
      </c>
      <c r="AO14" s="24">
        <v>472241</v>
      </c>
      <c r="AP14" s="24">
        <v>26675.040000000001</v>
      </c>
      <c r="AQ14" s="25">
        <f t="shared" si="13"/>
        <v>5.6486073847886994E-2</v>
      </c>
      <c r="AR14" s="24">
        <v>891478</v>
      </c>
      <c r="AS14" s="24">
        <v>116766.64</v>
      </c>
      <c r="AT14" s="25">
        <f t="shared" si="14"/>
        <v>0.13098095522267517</v>
      </c>
      <c r="AU14" s="24">
        <v>766190</v>
      </c>
      <c r="AV14" s="24">
        <v>97496.6</v>
      </c>
      <c r="AW14" s="25">
        <f t="shared" si="15"/>
        <v>0.12724859369085997</v>
      </c>
      <c r="AX14" s="24">
        <v>1163740</v>
      </c>
      <c r="AY14" s="24">
        <v>57268.56</v>
      </c>
      <c r="AZ14" s="25">
        <f t="shared" si="16"/>
        <v>4.9210785914379496E-2</v>
      </c>
      <c r="BA14" s="24">
        <v>655356</v>
      </c>
      <c r="BB14" s="24">
        <v>63711.73</v>
      </c>
      <c r="BC14" s="25">
        <f t="shared" si="17"/>
        <v>9.7216978253041098E-2</v>
      </c>
      <c r="BD14" s="24">
        <v>771007</v>
      </c>
      <c r="BE14" s="24">
        <v>142941.94</v>
      </c>
      <c r="BF14" s="25">
        <f t="shared" si="18"/>
        <v>0.18539642311937504</v>
      </c>
      <c r="BG14" s="24">
        <v>489108</v>
      </c>
      <c r="BH14" s="24">
        <v>126710</v>
      </c>
      <c r="BI14" s="25">
        <f t="shared" si="19"/>
        <v>0.25906343793190872</v>
      </c>
      <c r="BJ14" s="26">
        <v>628852</v>
      </c>
      <c r="BK14" s="26">
        <v>82838.289999999994</v>
      </c>
      <c r="BL14" s="25">
        <f t="shared" si="20"/>
        <v>0.13172938942708298</v>
      </c>
      <c r="BM14" s="26">
        <v>1361311</v>
      </c>
      <c r="BN14" s="26">
        <v>232514.89</v>
      </c>
      <c r="BO14" s="25">
        <f t="shared" si="21"/>
        <v>0.17080218260191832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21719</v>
      </c>
      <c r="BU14" s="25">
        <f t="shared" si="23"/>
        <v>4.1732878067901671E-2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3233907</v>
      </c>
      <c r="CD14" s="19">
        <f t="shared" si="26"/>
        <v>0.12200574613035614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1128269.22</v>
      </c>
      <c r="D15" s="25">
        <f t="shared" si="0"/>
        <v>0.22762383726196742</v>
      </c>
      <c r="E15" s="26">
        <v>2526398</v>
      </c>
      <c r="F15" s="26">
        <v>514759.72</v>
      </c>
      <c r="G15" s="25">
        <f t="shared" si="1"/>
        <v>0.20375242538982377</v>
      </c>
      <c r="H15" s="26">
        <v>20906142.27</v>
      </c>
      <c r="I15" s="26">
        <v>3866092.55</v>
      </c>
      <c r="J15" s="25">
        <f t="shared" si="2"/>
        <v>0.18492615711066812</v>
      </c>
      <c r="K15" s="26">
        <v>12136726</v>
      </c>
      <c r="L15" s="26">
        <v>1521277.1</v>
      </c>
      <c r="M15" s="25">
        <f t="shared" si="3"/>
        <v>0.1253449323977488</v>
      </c>
      <c r="N15" s="26">
        <v>3665032</v>
      </c>
      <c r="O15" s="26">
        <v>772464.05</v>
      </c>
      <c r="P15" s="25">
        <f t="shared" si="4"/>
        <v>0.21076597694099261</v>
      </c>
      <c r="Q15" s="26">
        <v>4830256</v>
      </c>
      <c r="R15" s="26">
        <v>1166728.8799999999</v>
      </c>
      <c r="S15" s="25">
        <f t="shared" si="5"/>
        <v>0.24154597189051674</v>
      </c>
      <c r="T15" s="24">
        <v>13823272</v>
      </c>
      <c r="U15" s="24">
        <v>2921260.7</v>
      </c>
      <c r="V15" s="25">
        <f t="shared" si="6"/>
        <v>0.21132917734672371</v>
      </c>
      <c r="W15" s="24">
        <v>3346795</v>
      </c>
      <c r="X15" s="24">
        <v>527394.9</v>
      </c>
      <c r="Y15" s="25">
        <f t="shared" si="7"/>
        <v>0.15758207479095673</v>
      </c>
      <c r="Z15" s="26">
        <v>8033689</v>
      </c>
      <c r="AA15" s="26">
        <v>1453978.49</v>
      </c>
      <c r="AB15" s="25">
        <f t="shared" si="8"/>
        <v>0.18098516011759977</v>
      </c>
      <c r="AC15" s="24">
        <v>7980156.5199999996</v>
      </c>
      <c r="AD15" s="24">
        <v>1943025.03</v>
      </c>
      <c r="AE15" s="25">
        <f t="shared" si="9"/>
        <v>0.24348207019879356</v>
      </c>
      <c r="AF15" s="24">
        <v>4895856.46</v>
      </c>
      <c r="AG15" s="24">
        <v>969414.4</v>
      </c>
      <c r="AH15" s="25">
        <f t="shared" si="10"/>
        <v>0.19800711232453086</v>
      </c>
      <c r="AI15" s="26">
        <v>8186083</v>
      </c>
      <c r="AJ15" s="26">
        <v>1345635.18</v>
      </c>
      <c r="AK15" s="25">
        <f t="shared" si="11"/>
        <v>0.16438083757518704</v>
      </c>
      <c r="AL15" s="24">
        <v>7246802</v>
      </c>
      <c r="AM15" s="24">
        <v>1305468.32</v>
      </c>
      <c r="AN15" s="25">
        <f t="shared" si="12"/>
        <v>0.1801440580272512</v>
      </c>
      <c r="AO15" s="24">
        <v>4492162</v>
      </c>
      <c r="AP15" s="24">
        <v>446909.51</v>
      </c>
      <c r="AQ15" s="25">
        <f t="shared" si="13"/>
        <v>9.9486507832976634E-2</v>
      </c>
      <c r="AR15" s="24">
        <v>4414886</v>
      </c>
      <c r="AS15" s="24">
        <v>867059.99</v>
      </c>
      <c r="AT15" s="25">
        <f t="shared" si="14"/>
        <v>0.19639464982787777</v>
      </c>
      <c r="AU15" s="24">
        <v>3780400.7</v>
      </c>
      <c r="AV15" s="24">
        <v>952887.61</v>
      </c>
      <c r="AW15" s="25">
        <f t="shared" si="15"/>
        <v>0.25205994962385864</v>
      </c>
      <c r="AX15" s="24">
        <v>6253458</v>
      </c>
      <c r="AY15" s="24">
        <v>835039.65</v>
      </c>
      <c r="AZ15" s="25">
        <f t="shared" si="16"/>
        <v>0.1335324631587835</v>
      </c>
      <c r="BA15" s="24">
        <v>2582926</v>
      </c>
      <c r="BB15" s="24">
        <v>471911.18</v>
      </c>
      <c r="BC15" s="25">
        <f t="shared" si="17"/>
        <v>0.18270410379546298</v>
      </c>
      <c r="BD15" s="24">
        <v>5586716</v>
      </c>
      <c r="BE15" s="24">
        <v>1133847.17</v>
      </c>
      <c r="BF15" s="25">
        <f t="shared" si="18"/>
        <v>0.20295414515432678</v>
      </c>
      <c r="BG15" s="24">
        <v>5800394</v>
      </c>
      <c r="BH15" s="24">
        <v>852429.85</v>
      </c>
      <c r="BI15" s="25">
        <f t="shared" si="19"/>
        <v>0.14696068060204187</v>
      </c>
      <c r="BJ15" s="26">
        <v>4204212</v>
      </c>
      <c r="BK15" s="26">
        <v>939217.6</v>
      </c>
      <c r="BL15" s="25">
        <f t="shared" si="20"/>
        <v>0.22339920061119659</v>
      </c>
      <c r="BM15" s="26">
        <v>6125268</v>
      </c>
      <c r="BN15" s="26">
        <v>956879.99</v>
      </c>
      <c r="BO15" s="25">
        <f t="shared" si="21"/>
        <v>0.15621846913473827</v>
      </c>
      <c r="BP15" s="26">
        <v>3623137</v>
      </c>
      <c r="BQ15" s="26">
        <v>532585.01</v>
      </c>
      <c r="BR15" s="25">
        <f t="shared" si="22"/>
        <v>0.14699554833283976</v>
      </c>
      <c r="BS15" s="26">
        <v>4152865</v>
      </c>
      <c r="BT15" s="26">
        <v>830876.7</v>
      </c>
      <c r="BU15" s="25">
        <f t="shared" si="23"/>
        <v>0.20007313023659568</v>
      </c>
      <c r="BV15" s="26">
        <v>31400001</v>
      </c>
      <c r="BW15" s="26">
        <v>4934601.6500000004</v>
      </c>
      <c r="BX15" s="25">
        <f t="shared" si="24"/>
        <v>0.15715291378493906</v>
      </c>
      <c r="BY15" s="26">
        <v>50682020</v>
      </c>
      <c r="BZ15" s="26">
        <v>10491912.300000001</v>
      </c>
      <c r="CA15" s="25">
        <f t="shared" si="25"/>
        <v>0.20701448561047883</v>
      </c>
      <c r="CB15" s="3">
        <f t="shared" si="28"/>
        <v>235632380.95000002</v>
      </c>
      <c r="CC15" s="3">
        <f t="shared" si="28"/>
        <v>43681926.749999993</v>
      </c>
      <c r="CD15" s="19">
        <f t="shared" si="26"/>
        <v>0.18538168045447487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16115884.25</v>
      </c>
      <c r="C16" s="26">
        <v>2573948.2400000002</v>
      </c>
      <c r="D16" s="25">
        <f t="shared" si="0"/>
        <v>0.15971498678392407</v>
      </c>
      <c r="E16" s="26">
        <v>9876939</v>
      </c>
      <c r="F16" s="26">
        <v>1273252.72</v>
      </c>
      <c r="G16" s="25">
        <f t="shared" si="1"/>
        <v>0.12891167192588715</v>
      </c>
      <c r="H16" s="26">
        <v>125354928.93000001</v>
      </c>
      <c r="I16" s="26">
        <v>38394985.590000004</v>
      </c>
      <c r="J16" s="25">
        <f t="shared" si="2"/>
        <v>0.30629019471137281</v>
      </c>
      <c r="K16" s="26">
        <v>62549822.579999998</v>
      </c>
      <c r="L16" s="26">
        <v>24837949.800000001</v>
      </c>
      <c r="M16" s="25">
        <f t="shared" si="3"/>
        <v>0.39709065150796791</v>
      </c>
      <c r="N16" s="26">
        <v>24806857.960000001</v>
      </c>
      <c r="O16" s="26">
        <v>7646287.29</v>
      </c>
      <c r="P16" s="25">
        <f t="shared" si="4"/>
        <v>0.30823280007203296</v>
      </c>
      <c r="Q16" s="26">
        <v>16244934</v>
      </c>
      <c r="R16" s="26">
        <v>2951989.92</v>
      </c>
      <c r="S16" s="25">
        <f t="shared" si="5"/>
        <v>0.18171756930499069</v>
      </c>
      <c r="T16" s="24">
        <v>117485337.59</v>
      </c>
      <c r="U16" s="24">
        <v>43416495.420000002</v>
      </c>
      <c r="V16" s="25">
        <f t="shared" si="6"/>
        <v>0.36954820329592758</v>
      </c>
      <c r="W16" s="24">
        <v>16292302.23</v>
      </c>
      <c r="X16" s="24">
        <v>2911449.16</v>
      </c>
      <c r="Y16" s="25">
        <f t="shared" si="7"/>
        <v>0.17870090542753209</v>
      </c>
      <c r="Z16" s="26">
        <v>73724757.900000006</v>
      </c>
      <c r="AA16" s="26">
        <v>28120775.420000002</v>
      </c>
      <c r="AB16" s="25">
        <f t="shared" si="8"/>
        <v>0.38142919991874263</v>
      </c>
      <c r="AC16" s="24">
        <v>46285066.369999997</v>
      </c>
      <c r="AD16" s="24">
        <v>9651379.6699999999</v>
      </c>
      <c r="AE16" s="25">
        <f t="shared" si="9"/>
        <v>0.20852038091179256</v>
      </c>
      <c r="AF16" s="24">
        <v>24340881</v>
      </c>
      <c r="AG16" s="24">
        <v>2595582.92</v>
      </c>
      <c r="AH16" s="25">
        <f t="shared" si="10"/>
        <v>0.10663471548133364</v>
      </c>
      <c r="AI16" s="26">
        <v>36157676.950000003</v>
      </c>
      <c r="AJ16" s="26">
        <v>8040916.2800000003</v>
      </c>
      <c r="AK16" s="25">
        <f t="shared" si="11"/>
        <v>0.22238475915140338</v>
      </c>
      <c r="AL16" s="24">
        <v>82392469.400000006</v>
      </c>
      <c r="AM16" s="24">
        <v>13640485.4</v>
      </c>
      <c r="AN16" s="25">
        <f t="shared" si="12"/>
        <v>0.16555500155940223</v>
      </c>
      <c r="AO16" s="24">
        <v>25519394.41</v>
      </c>
      <c r="AP16" s="24">
        <v>2847207.18</v>
      </c>
      <c r="AQ16" s="25">
        <f t="shared" si="13"/>
        <v>0.11157032703269389</v>
      </c>
      <c r="AR16" s="24">
        <v>53119886.939999998</v>
      </c>
      <c r="AS16" s="24">
        <v>2449585.7400000002</v>
      </c>
      <c r="AT16" s="25">
        <f t="shared" si="14"/>
        <v>4.6114287531651893E-2</v>
      </c>
      <c r="AU16" s="24">
        <v>35479998.530000001</v>
      </c>
      <c r="AV16" s="24">
        <v>9395811.6899999995</v>
      </c>
      <c r="AW16" s="25">
        <f t="shared" si="15"/>
        <v>0.26481995713882006</v>
      </c>
      <c r="AX16" s="24">
        <v>27146210.949999999</v>
      </c>
      <c r="AY16" s="24">
        <v>6632050.0199999996</v>
      </c>
      <c r="AZ16" s="25">
        <f t="shared" si="16"/>
        <v>0.24430849786791331</v>
      </c>
      <c r="BA16" s="24">
        <v>7995708.4500000002</v>
      </c>
      <c r="BB16" s="24">
        <v>2644227.84</v>
      </c>
      <c r="BC16" s="25">
        <f t="shared" si="17"/>
        <v>0.33070588510515286</v>
      </c>
      <c r="BD16" s="24">
        <v>42332384.299999997</v>
      </c>
      <c r="BE16" s="24">
        <v>4466172.12</v>
      </c>
      <c r="BF16" s="25">
        <f t="shared" si="18"/>
        <v>0.10550249398543801</v>
      </c>
      <c r="BG16" s="24">
        <v>27841506</v>
      </c>
      <c r="BH16" s="24">
        <v>3973722.46</v>
      </c>
      <c r="BI16" s="25">
        <f t="shared" si="19"/>
        <v>0.14272656299555059</v>
      </c>
      <c r="BJ16" s="26">
        <v>15324811</v>
      </c>
      <c r="BK16" s="26">
        <v>2576492.25</v>
      </c>
      <c r="BL16" s="25">
        <f t="shared" si="20"/>
        <v>0.16812554817152395</v>
      </c>
      <c r="BM16" s="26">
        <v>33265925.09</v>
      </c>
      <c r="BN16" s="26">
        <v>12188725.470000001</v>
      </c>
      <c r="BO16" s="25">
        <f t="shared" si="21"/>
        <v>0.36640272101328181</v>
      </c>
      <c r="BP16" s="26">
        <v>66027544</v>
      </c>
      <c r="BQ16" s="26">
        <v>32972623.91</v>
      </c>
      <c r="BR16" s="25">
        <f t="shared" si="22"/>
        <v>0.49937680417130159</v>
      </c>
      <c r="BS16" s="26">
        <v>22369314.199999999</v>
      </c>
      <c r="BT16" s="26">
        <v>4294050.3899999997</v>
      </c>
      <c r="BU16" s="25">
        <f t="shared" si="23"/>
        <v>0.19196164672764085</v>
      </c>
      <c r="BV16" s="26">
        <v>344959530.69999999</v>
      </c>
      <c r="BW16" s="26">
        <v>87409801.700000003</v>
      </c>
      <c r="BX16" s="25">
        <f t="shared" si="24"/>
        <v>0.25339146746467905</v>
      </c>
      <c r="BY16" s="26">
        <v>1824779794.05</v>
      </c>
      <c r="BZ16" s="26">
        <v>228343082.09</v>
      </c>
      <c r="CA16" s="25">
        <f t="shared" si="25"/>
        <v>0.12513459587537679</v>
      </c>
      <c r="CB16" s="3">
        <f t="shared" si="28"/>
        <v>3177789866.7799997</v>
      </c>
      <c r="CC16" s="3">
        <f t="shared" si="28"/>
        <v>586249050.69000018</v>
      </c>
      <c r="CD16" s="19">
        <f t="shared" si="26"/>
        <v>0.1844832651833069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279056645.93000001</v>
      </c>
      <c r="C17" s="26">
        <v>67591825.989999995</v>
      </c>
      <c r="D17" s="25">
        <f t="shared" si="0"/>
        <v>0.242215431797869</v>
      </c>
      <c r="E17" s="26">
        <v>7302156.9199999999</v>
      </c>
      <c r="F17" s="26">
        <v>2230476.38</v>
      </c>
      <c r="G17" s="25">
        <f t="shared" si="1"/>
        <v>0.30545445742078081</v>
      </c>
      <c r="H17" s="26">
        <v>390788965.50999999</v>
      </c>
      <c r="I17" s="26">
        <v>59165716.280000001</v>
      </c>
      <c r="J17" s="25">
        <f t="shared" si="2"/>
        <v>0.15140068298188936</v>
      </c>
      <c r="K17" s="26">
        <v>242472494.16</v>
      </c>
      <c r="L17" s="26">
        <v>81658114.969999999</v>
      </c>
      <c r="M17" s="25">
        <f t="shared" si="3"/>
        <v>0.33677269354979444</v>
      </c>
      <c r="N17" s="26">
        <v>38749223.969999999</v>
      </c>
      <c r="O17" s="26">
        <v>15719505.859999999</v>
      </c>
      <c r="P17" s="25">
        <f t="shared" si="4"/>
        <v>0.40567279159371511</v>
      </c>
      <c r="Q17" s="26">
        <v>17676167.539999999</v>
      </c>
      <c r="R17" s="26">
        <v>4200658.5999999996</v>
      </c>
      <c r="S17" s="25">
        <f t="shared" si="5"/>
        <v>0.2376453261429089</v>
      </c>
      <c r="T17" s="24">
        <v>142764038.43000001</v>
      </c>
      <c r="U17" s="24">
        <v>35609084.390000001</v>
      </c>
      <c r="V17" s="25">
        <f t="shared" si="6"/>
        <v>0.24942614948133335</v>
      </c>
      <c r="W17" s="24">
        <v>17746843.52</v>
      </c>
      <c r="X17" s="24">
        <v>6631569.2800000003</v>
      </c>
      <c r="Y17" s="25">
        <f t="shared" si="7"/>
        <v>0.37367598764966181</v>
      </c>
      <c r="Z17" s="26">
        <v>83659506.060000002</v>
      </c>
      <c r="AA17" s="26">
        <v>32278030.27</v>
      </c>
      <c r="AB17" s="25">
        <f t="shared" si="8"/>
        <v>0.38582621139133222</v>
      </c>
      <c r="AC17" s="24">
        <v>665492803.21000004</v>
      </c>
      <c r="AD17" s="24">
        <v>166636291.75</v>
      </c>
      <c r="AE17" s="25">
        <f t="shared" si="9"/>
        <v>0.25039533252084917</v>
      </c>
      <c r="AF17" s="24">
        <v>19971608.699999999</v>
      </c>
      <c r="AG17" s="24">
        <v>2604921.77</v>
      </c>
      <c r="AH17" s="25">
        <f t="shared" si="10"/>
        <v>0.13043124412907209</v>
      </c>
      <c r="AI17" s="26">
        <v>395313244.17000002</v>
      </c>
      <c r="AJ17" s="26">
        <v>168015939.53999999</v>
      </c>
      <c r="AK17" s="25">
        <f t="shared" si="11"/>
        <v>0.42501975842667855</v>
      </c>
      <c r="AL17" s="24">
        <v>260941313.77000001</v>
      </c>
      <c r="AM17" s="24">
        <v>151546705.88999999</v>
      </c>
      <c r="AN17" s="25">
        <f t="shared" si="12"/>
        <v>0.58076930670923543</v>
      </c>
      <c r="AO17" s="24">
        <v>44069605.82</v>
      </c>
      <c r="AP17" s="24">
        <v>10389067.4</v>
      </c>
      <c r="AQ17" s="25">
        <f t="shared" si="13"/>
        <v>0.23574223564498403</v>
      </c>
      <c r="AR17" s="24">
        <v>24951450.120000001</v>
      </c>
      <c r="AS17" s="24">
        <v>2607607.56</v>
      </c>
      <c r="AT17" s="25">
        <f t="shared" si="14"/>
        <v>0.10450725498755099</v>
      </c>
      <c r="AU17" s="24">
        <v>22903135.149999999</v>
      </c>
      <c r="AV17" s="24">
        <v>7746685.0999999996</v>
      </c>
      <c r="AW17" s="25">
        <f t="shared" si="15"/>
        <v>0.33823688544229719</v>
      </c>
      <c r="AX17" s="24">
        <v>35266084.659999996</v>
      </c>
      <c r="AY17" s="24">
        <v>13678299.1</v>
      </c>
      <c r="AZ17" s="25">
        <f t="shared" si="16"/>
        <v>0.38785987250561998</v>
      </c>
      <c r="BA17" s="24">
        <v>13060338.550000001</v>
      </c>
      <c r="BB17" s="24">
        <v>6864046.8700000001</v>
      </c>
      <c r="BC17" s="25">
        <f t="shared" si="17"/>
        <v>0.52556423738341762</v>
      </c>
      <c r="BD17" s="24">
        <v>61084538.039999999</v>
      </c>
      <c r="BE17" s="24">
        <v>14060542.609999999</v>
      </c>
      <c r="BF17" s="25">
        <f t="shared" si="18"/>
        <v>0.23018169672974742</v>
      </c>
      <c r="BG17" s="24">
        <v>87181279.349999994</v>
      </c>
      <c r="BH17" s="24">
        <v>17813638.16</v>
      </c>
      <c r="BI17" s="25">
        <f t="shared" si="19"/>
        <v>0.20432870786955251</v>
      </c>
      <c r="BJ17" s="26">
        <v>14334253.77</v>
      </c>
      <c r="BK17" s="26">
        <v>5140929.5599999996</v>
      </c>
      <c r="BL17" s="25">
        <f t="shared" si="20"/>
        <v>0.35864647316063247</v>
      </c>
      <c r="BM17" s="26">
        <v>33866653.75</v>
      </c>
      <c r="BN17" s="26">
        <v>8940220.6699999999</v>
      </c>
      <c r="BO17" s="25">
        <f t="shared" si="21"/>
        <v>0.26398299448170309</v>
      </c>
      <c r="BP17" s="26">
        <v>26454334.780000001</v>
      </c>
      <c r="BQ17" s="26">
        <v>6447364.8700000001</v>
      </c>
      <c r="BR17" s="25">
        <f t="shared" si="22"/>
        <v>0.24371676413781287</v>
      </c>
      <c r="BS17" s="26">
        <v>18383915.239999998</v>
      </c>
      <c r="BT17" s="26">
        <v>7725547.3600000003</v>
      </c>
      <c r="BU17" s="25">
        <f t="shared" si="23"/>
        <v>0.42023406108784916</v>
      </c>
      <c r="BV17" s="26">
        <v>331848811</v>
      </c>
      <c r="BW17" s="26">
        <v>60619025.219999999</v>
      </c>
      <c r="BX17" s="25">
        <f t="shared" si="24"/>
        <v>0.1826706114670997</v>
      </c>
      <c r="BY17" s="26">
        <v>932636438.58000004</v>
      </c>
      <c r="BZ17" s="26">
        <v>174410835.08000001</v>
      </c>
      <c r="CA17" s="25">
        <f t="shared" si="25"/>
        <v>0.18700838597465902</v>
      </c>
      <c r="CB17" s="3">
        <f t="shared" si="28"/>
        <v>4207975850.6999984</v>
      </c>
      <c r="CC17" s="3">
        <f t="shared" si="28"/>
        <v>1130332650.53</v>
      </c>
      <c r="CD17" s="19">
        <f t="shared" si="26"/>
        <v>0.26861671517006658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235608.36</v>
      </c>
      <c r="J18" s="25">
        <f t="shared" si="2"/>
        <v>0.11050841447627624</v>
      </c>
      <c r="K18" s="26">
        <v>1170400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480594.48</v>
      </c>
      <c r="BR18" s="25">
        <f t="shared" si="22"/>
        <v>0.18207784807728736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0</v>
      </c>
      <c r="BX18" s="25">
        <f t="shared" si="24"/>
        <v>0</v>
      </c>
      <c r="BY18" s="26">
        <v>5587598</v>
      </c>
      <c r="BZ18" s="26">
        <v>275828.3</v>
      </c>
      <c r="CA18" s="25">
        <f t="shared" si="25"/>
        <v>4.9364378038649161E-2</v>
      </c>
      <c r="CB18" s="3">
        <f t="shared" si="28"/>
        <v>20202206.369999997</v>
      </c>
      <c r="CC18" s="3">
        <f t="shared" si="28"/>
        <v>1133658.25</v>
      </c>
      <c r="CD18" s="19">
        <f t="shared" si="26"/>
        <v>5.6115566252380587E-2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54749560.119999997</v>
      </c>
      <c r="D19" s="25">
        <f t="shared" si="0"/>
        <v>0.20879505964968495</v>
      </c>
      <c r="E19" s="26">
        <v>77155738</v>
      </c>
      <c r="F19" s="26">
        <v>16337390.439999999</v>
      </c>
      <c r="G19" s="25">
        <f t="shared" si="1"/>
        <v>0.21174563115448392</v>
      </c>
      <c r="H19" s="26">
        <v>723218464.05999994</v>
      </c>
      <c r="I19" s="26">
        <v>160977638.52000001</v>
      </c>
      <c r="J19" s="25">
        <f t="shared" si="2"/>
        <v>0.22258507839568228</v>
      </c>
      <c r="K19" s="26">
        <v>588301306</v>
      </c>
      <c r="L19" s="26">
        <v>119773817.84</v>
      </c>
      <c r="M19" s="25">
        <f t="shared" si="3"/>
        <v>0.20359264312087044</v>
      </c>
      <c r="N19" s="26">
        <v>160454377.31999999</v>
      </c>
      <c r="O19" s="26">
        <v>44860092.109999999</v>
      </c>
      <c r="P19" s="25">
        <f t="shared" si="4"/>
        <v>0.27958160356407036</v>
      </c>
      <c r="Q19" s="26">
        <v>117630550</v>
      </c>
      <c r="R19" s="26">
        <v>29948001.809999999</v>
      </c>
      <c r="S19" s="25">
        <f t="shared" si="5"/>
        <v>0.25459374125174111</v>
      </c>
      <c r="T19" s="24">
        <v>501714229.27999997</v>
      </c>
      <c r="U19" s="24">
        <v>116587517.03</v>
      </c>
      <c r="V19" s="25">
        <f t="shared" si="6"/>
        <v>0.23237833456968604</v>
      </c>
      <c r="W19" s="24">
        <v>97334122.780000001</v>
      </c>
      <c r="X19" s="24">
        <v>17726636.68</v>
      </c>
      <c r="Y19" s="25">
        <f t="shared" si="7"/>
        <v>0.18212150244644143</v>
      </c>
      <c r="Z19" s="26">
        <v>437834520</v>
      </c>
      <c r="AA19" s="26">
        <v>93314149.629999995</v>
      </c>
      <c r="AB19" s="25">
        <f t="shared" si="8"/>
        <v>0.21312652467420795</v>
      </c>
      <c r="AC19" s="24">
        <v>378880119.20999998</v>
      </c>
      <c r="AD19" s="24">
        <v>87044368.780000001</v>
      </c>
      <c r="AE19" s="25">
        <f t="shared" si="9"/>
        <v>0.22974118821936487</v>
      </c>
      <c r="AF19" s="24">
        <v>112852436</v>
      </c>
      <c r="AG19" s="24">
        <v>28618536.440000001</v>
      </c>
      <c r="AH19" s="25">
        <f t="shared" si="10"/>
        <v>0.2535925448698334</v>
      </c>
      <c r="AI19" s="26">
        <v>457451089</v>
      </c>
      <c r="AJ19" s="26">
        <v>98877490.730000004</v>
      </c>
      <c r="AK19" s="25">
        <f t="shared" si="11"/>
        <v>0.21614877110938521</v>
      </c>
      <c r="AL19" s="24">
        <v>693590402</v>
      </c>
      <c r="AM19" s="24">
        <v>145393319.06</v>
      </c>
      <c r="AN19" s="25">
        <f t="shared" si="12"/>
        <v>0.20962417968984526</v>
      </c>
      <c r="AO19" s="24">
        <v>188332000.84999999</v>
      </c>
      <c r="AP19" s="24">
        <v>38436491.079999998</v>
      </c>
      <c r="AQ19" s="25">
        <f t="shared" si="13"/>
        <v>0.20408900721345466</v>
      </c>
      <c r="AR19" s="24">
        <v>136961097</v>
      </c>
      <c r="AS19" s="24">
        <v>36763183.299999997</v>
      </c>
      <c r="AT19" s="25">
        <f t="shared" si="14"/>
        <v>0.26842062531085009</v>
      </c>
      <c r="AU19" s="24">
        <v>127355228</v>
      </c>
      <c r="AV19" s="24">
        <v>27983433.57</v>
      </c>
      <c r="AW19" s="25">
        <f t="shared" si="15"/>
        <v>0.21972740349536338</v>
      </c>
      <c r="AX19" s="24">
        <v>177932000</v>
      </c>
      <c r="AY19" s="24">
        <v>36934638.609999999</v>
      </c>
      <c r="AZ19" s="25">
        <f t="shared" si="16"/>
        <v>0.20757726890047884</v>
      </c>
      <c r="BA19" s="24">
        <v>88480571.239999995</v>
      </c>
      <c r="BB19" s="24">
        <v>23394750.510000002</v>
      </c>
      <c r="BC19" s="25">
        <f t="shared" si="17"/>
        <v>0.26440550939191704</v>
      </c>
      <c r="BD19" s="24">
        <v>278070679.27999997</v>
      </c>
      <c r="BE19" s="24">
        <v>65705947.890000001</v>
      </c>
      <c r="BF19" s="25">
        <f t="shared" si="18"/>
        <v>0.23629225512064211</v>
      </c>
      <c r="BG19" s="24">
        <v>170538714</v>
      </c>
      <c r="BH19" s="24">
        <v>34908582.369999997</v>
      </c>
      <c r="BI19" s="25">
        <f t="shared" si="19"/>
        <v>0.20469594000808519</v>
      </c>
      <c r="BJ19" s="26">
        <v>69960102</v>
      </c>
      <c r="BK19" s="26">
        <v>16462330.92</v>
      </c>
      <c r="BL19" s="25">
        <f t="shared" si="20"/>
        <v>0.23531027613424577</v>
      </c>
      <c r="BM19" s="26">
        <v>272658495.41000003</v>
      </c>
      <c r="BN19" s="26">
        <v>60761741.030000001</v>
      </c>
      <c r="BO19" s="25">
        <f t="shared" si="21"/>
        <v>0.22284924934626299</v>
      </c>
      <c r="BP19" s="26">
        <v>147562575</v>
      </c>
      <c r="BQ19" s="26">
        <v>29670056.57</v>
      </c>
      <c r="BR19" s="25">
        <f t="shared" si="22"/>
        <v>0.2010676255141251</v>
      </c>
      <c r="BS19" s="26">
        <v>164015152.69</v>
      </c>
      <c r="BT19" s="26">
        <v>36818779.479999997</v>
      </c>
      <c r="BU19" s="25">
        <f t="shared" si="23"/>
        <v>0.22448401184974684</v>
      </c>
      <c r="BV19" s="26">
        <v>1428669043</v>
      </c>
      <c r="BW19" s="26">
        <v>343975270.35000002</v>
      </c>
      <c r="BX19" s="25">
        <f t="shared" si="24"/>
        <v>0.24076623766390381</v>
      </c>
      <c r="BY19" s="26">
        <v>4015311246</v>
      </c>
      <c r="BZ19" s="26">
        <v>821805955.21000004</v>
      </c>
      <c r="CA19" s="25">
        <f t="shared" si="25"/>
        <v>0.20466805805618987</v>
      </c>
      <c r="CB19" s="3">
        <f t="shared" si="28"/>
        <v>11874480999.32</v>
      </c>
      <c r="CC19" s="3">
        <f>BZ19+BW19+BT19+BQ19+BN19+BK19+BH19+BE19+BB19+AY19+AV19+AS19+AP19+AM19+AJ19+AG19+AD19+AA19+X19+U19+R19+O19+L19+I19+F19+C19</f>
        <v>2587829680.0799999</v>
      </c>
      <c r="CD19" s="19">
        <f t="shared" si="26"/>
        <v>0.21793202416410398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7420543.2599999998</v>
      </c>
      <c r="D20" s="25">
        <f t="shared" si="0"/>
        <v>0.20121798634534921</v>
      </c>
      <c r="E20" s="26">
        <v>14056740</v>
      </c>
      <c r="F20" s="26">
        <v>2821535.48</v>
      </c>
      <c r="G20" s="25">
        <f t="shared" si="1"/>
        <v>0.2007247398756753</v>
      </c>
      <c r="H20" s="26">
        <v>110040976.31</v>
      </c>
      <c r="I20" s="26">
        <v>21610033</v>
      </c>
      <c r="J20" s="25">
        <f t="shared" si="2"/>
        <v>0.1963816909359444</v>
      </c>
      <c r="K20" s="26">
        <v>73392911</v>
      </c>
      <c r="L20" s="26">
        <v>15510175.26</v>
      </c>
      <c r="M20" s="25">
        <f t="shared" si="3"/>
        <v>0.21133070004540355</v>
      </c>
      <c r="N20" s="26">
        <v>27816544.670000002</v>
      </c>
      <c r="O20" s="26">
        <v>6619100.3099999996</v>
      </c>
      <c r="P20" s="25">
        <f t="shared" si="4"/>
        <v>0.23795551850617394</v>
      </c>
      <c r="Q20" s="26">
        <v>25886770</v>
      </c>
      <c r="R20" s="26">
        <v>6701519.71</v>
      </c>
      <c r="S20" s="25">
        <f t="shared" si="5"/>
        <v>0.25887817251824002</v>
      </c>
      <c r="T20" s="24">
        <v>78123026.760000005</v>
      </c>
      <c r="U20" s="24">
        <v>16880977.379999999</v>
      </c>
      <c r="V20" s="25">
        <f t="shared" si="6"/>
        <v>0.2160819681482602</v>
      </c>
      <c r="W20" s="24">
        <v>11900705</v>
      </c>
      <c r="X20" s="24">
        <v>2208954.4700000002</v>
      </c>
      <c r="Y20" s="25">
        <f t="shared" si="7"/>
        <v>0.1856154295060671</v>
      </c>
      <c r="Z20" s="26">
        <v>44096000</v>
      </c>
      <c r="AA20" s="26">
        <v>11258299.57</v>
      </c>
      <c r="AB20" s="25">
        <f t="shared" si="8"/>
        <v>0.25531339736030478</v>
      </c>
      <c r="AC20" s="24">
        <v>56146216</v>
      </c>
      <c r="AD20" s="24">
        <v>10697112.57</v>
      </c>
      <c r="AE20" s="25">
        <f t="shared" si="9"/>
        <v>0.19052241330030148</v>
      </c>
      <c r="AF20" s="24">
        <v>20292284</v>
      </c>
      <c r="AG20" s="24">
        <v>4318302.78</v>
      </c>
      <c r="AH20" s="25">
        <f t="shared" si="10"/>
        <v>0.21280516180435877</v>
      </c>
      <c r="AI20" s="26">
        <v>61714148</v>
      </c>
      <c r="AJ20" s="26">
        <v>16095431.880000001</v>
      </c>
      <c r="AK20" s="25">
        <f t="shared" si="11"/>
        <v>0.26080619115085246</v>
      </c>
      <c r="AL20" s="24">
        <v>107579915.66</v>
      </c>
      <c r="AM20" s="24">
        <v>19865933.280000001</v>
      </c>
      <c r="AN20" s="25">
        <f t="shared" si="12"/>
        <v>0.18466210126790875</v>
      </c>
      <c r="AO20" s="24">
        <v>51795794.289999999</v>
      </c>
      <c r="AP20" s="24">
        <v>5254818.6900000004</v>
      </c>
      <c r="AQ20" s="25">
        <f t="shared" si="13"/>
        <v>0.10145261332568321</v>
      </c>
      <c r="AR20" s="24">
        <v>20995876.43</v>
      </c>
      <c r="AS20" s="24">
        <v>4751966.1100000003</v>
      </c>
      <c r="AT20" s="25">
        <f t="shared" si="14"/>
        <v>0.22632854245656275</v>
      </c>
      <c r="AU20" s="24">
        <v>27371713</v>
      </c>
      <c r="AV20" s="24">
        <v>6197655.1200000001</v>
      </c>
      <c r="AW20" s="25">
        <f t="shared" si="15"/>
        <v>0.22642554815622976</v>
      </c>
      <c r="AX20" s="24">
        <v>24465004</v>
      </c>
      <c r="AY20" s="24">
        <v>5522074.1100000003</v>
      </c>
      <c r="AZ20" s="25">
        <f t="shared" si="16"/>
        <v>0.22571319056395822</v>
      </c>
      <c r="BA20" s="24">
        <v>23791950</v>
      </c>
      <c r="BB20" s="24">
        <v>5828713.96</v>
      </c>
      <c r="BC20" s="25">
        <f t="shared" si="17"/>
        <v>0.24498681108526202</v>
      </c>
      <c r="BD20" s="24">
        <v>63996303.009999998</v>
      </c>
      <c r="BE20" s="24">
        <v>14358116.76</v>
      </c>
      <c r="BF20" s="25">
        <f t="shared" si="18"/>
        <v>0.22435853455091639</v>
      </c>
      <c r="BG20" s="24">
        <v>85682079</v>
      </c>
      <c r="BH20" s="24">
        <v>5225672.79</v>
      </c>
      <c r="BI20" s="25">
        <f t="shared" si="19"/>
        <v>6.0989098898965789E-2</v>
      </c>
      <c r="BJ20" s="26">
        <v>16674300</v>
      </c>
      <c r="BK20" s="26">
        <v>4304173.03</v>
      </c>
      <c r="BL20" s="25">
        <f t="shared" si="20"/>
        <v>0.25813215727196948</v>
      </c>
      <c r="BM20" s="26">
        <v>29747000</v>
      </c>
      <c r="BN20" s="26">
        <v>4521485.51</v>
      </c>
      <c r="BO20" s="25">
        <f t="shared" si="21"/>
        <v>0.15199803375130264</v>
      </c>
      <c r="BP20" s="26">
        <v>12707696</v>
      </c>
      <c r="BQ20" s="26">
        <v>3071503.36</v>
      </c>
      <c r="BR20" s="25">
        <f t="shared" si="22"/>
        <v>0.24170418933534449</v>
      </c>
      <c r="BS20" s="26">
        <v>25184932.920000002</v>
      </c>
      <c r="BT20" s="26">
        <v>7043435.25</v>
      </c>
      <c r="BU20" s="25">
        <f t="shared" si="23"/>
        <v>0.27966861267304099</v>
      </c>
      <c r="BV20" s="26">
        <v>162903000</v>
      </c>
      <c r="BW20" s="26">
        <v>35635966.07</v>
      </c>
      <c r="BX20" s="25">
        <f t="shared" si="24"/>
        <v>0.21875573850696428</v>
      </c>
      <c r="BY20" s="26">
        <v>242169700</v>
      </c>
      <c r="BZ20" s="26">
        <v>38953225.659999996</v>
      </c>
      <c r="CA20" s="25">
        <f t="shared" si="25"/>
        <v>0.16085094733156127</v>
      </c>
      <c r="CB20" s="3">
        <f t="shared" si="28"/>
        <v>1455409717.05</v>
      </c>
      <c r="CC20" s="3">
        <f t="shared" si="28"/>
        <v>282676725.37</v>
      </c>
      <c r="CD20" s="19">
        <f t="shared" si="26"/>
        <v>0.19422484408236829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39221260.240000002</v>
      </c>
      <c r="D22" s="25">
        <f t="shared" si="0"/>
        <v>0.24936523654926238</v>
      </c>
      <c r="E22" s="26">
        <v>32046929</v>
      </c>
      <c r="F22" s="26">
        <v>8212784.3499999996</v>
      </c>
      <c r="G22" s="25">
        <f t="shared" si="1"/>
        <v>0.25627367758077535</v>
      </c>
      <c r="H22" s="26">
        <v>339393922.38</v>
      </c>
      <c r="I22" s="26">
        <v>90018525.310000002</v>
      </c>
      <c r="J22" s="25">
        <f t="shared" si="2"/>
        <v>0.26523316822748344</v>
      </c>
      <c r="K22" s="26">
        <v>267653365</v>
      </c>
      <c r="L22" s="26">
        <v>89344499.209999993</v>
      </c>
      <c r="M22" s="25">
        <f t="shared" si="3"/>
        <v>0.33380674743244865</v>
      </c>
      <c r="N22" s="26">
        <v>109275175</v>
      </c>
      <c r="O22" s="26">
        <v>27153813.640000001</v>
      </c>
      <c r="P22" s="25">
        <f t="shared" si="4"/>
        <v>0.24849023247960939</v>
      </c>
      <c r="Q22" s="26">
        <v>121365414</v>
      </c>
      <c r="R22" s="26">
        <v>32665785.09</v>
      </c>
      <c r="S22" s="25">
        <f t="shared" si="5"/>
        <v>0.26915233931472438</v>
      </c>
      <c r="T22" s="24">
        <v>236999170.86000001</v>
      </c>
      <c r="U22" s="24">
        <v>95992107.079999998</v>
      </c>
      <c r="V22" s="25">
        <f t="shared" si="6"/>
        <v>0.40503140467400367</v>
      </c>
      <c r="W22" s="24">
        <v>41675736</v>
      </c>
      <c r="X22" s="24">
        <v>13737259.1</v>
      </c>
      <c r="Y22" s="25">
        <f t="shared" si="7"/>
        <v>0.32962247145437334</v>
      </c>
      <c r="Z22" s="26">
        <v>251497607</v>
      </c>
      <c r="AA22" s="26">
        <v>78655736.760000005</v>
      </c>
      <c r="AB22" s="25">
        <f t="shared" si="8"/>
        <v>0.31274944401359656</v>
      </c>
      <c r="AC22" s="24">
        <v>296817448.11000001</v>
      </c>
      <c r="AD22" s="24">
        <v>89574547.510000005</v>
      </c>
      <c r="AE22" s="25">
        <f t="shared" si="9"/>
        <v>0.30178329501978551</v>
      </c>
      <c r="AF22" s="24">
        <v>80442089</v>
      </c>
      <c r="AG22" s="24">
        <v>24338031.91</v>
      </c>
      <c r="AH22" s="25">
        <f t="shared" si="10"/>
        <v>0.30255345444845422</v>
      </c>
      <c r="AI22" s="26">
        <v>594976716</v>
      </c>
      <c r="AJ22" s="26">
        <v>143213707.72999999</v>
      </c>
      <c r="AK22" s="25">
        <f t="shared" si="11"/>
        <v>0.24070472655269418</v>
      </c>
      <c r="AL22" s="24">
        <v>273639283.75999999</v>
      </c>
      <c r="AM22" s="24">
        <v>92462026.870000005</v>
      </c>
      <c r="AN22" s="25">
        <f t="shared" si="12"/>
        <v>0.33789748898442301</v>
      </c>
      <c r="AO22" s="24">
        <v>54095007</v>
      </c>
      <c r="AP22" s="24">
        <v>17647054.300000001</v>
      </c>
      <c r="AQ22" s="25">
        <f t="shared" si="13"/>
        <v>0.32622334811787712</v>
      </c>
      <c r="AR22" s="24">
        <v>70264451</v>
      </c>
      <c r="AS22" s="24">
        <v>19779720.620000001</v>
      </c>
      <c r="AT22" s="25">
        <f t="shared" si="14"/>
        <v>0.28150395169244263</v>
      </c>
      <c r="AU22" s="24">
        <v>53985104</v>
      </c>
      <c r="AV22" s="24">
        <v>19003905.699999999</v>
      </c>
      <c r="AW22" s="25">
        <f t="shared" si="15"/>
        <v>0.35202128535308552</v>
      </c>
      <c r="AX22" s="24">
        <v>72726758</v>
      </c>
      <c r="AY22" s="24">
        <v>22925195.77</v>
      </c>
      <c r="AZ22" s="25">
        <f t="shared" si="16"/>
        <v>0.31522367283304448</v>
      </c>
      <c r="BA22" s="24">
        <v>52810465</v>
      </c>
      <c r="BB22" s="24">
        <v>14324651.02</v>
      </c>
      <c r="BC22" s="25">
        <f t="shared" si="17"/>
        <v>0.27124644746074478</v>
      </c>
      <c r="BD22" s="24">
        <v>135811609.97999999</v>
      </c>
      <c r="BE22" s="24">
        <v>41598909.25</v>
      </c>
      <c r="BF22" s="25">
        <f t="shared" si="18"/>
        <v>0.30629862392564211</v>
      </c>
      <c r="BG22" s="24">
        <v>75934148</v>
      </c>
      <c r="BH22" s="24">
        <v>25091831.440000001</v>
      </c>
      <c r="BI22" s="25">
        <f t="shared" si="19"/>
        <v>0.33044199613591507</v>
      </c>
      <c r="BJ22" s="26">
        <v>87829983</v>
      </c>
      <c r="BK22" s="26">
        <v>23731691.719999999</v>
      </c>
      <c r="BL22" s="25">
        <f t="shared" si="20"/>
        <v>0.27020034513726365</v>
      </c>
      <c r="BM22" s="26">
        <v>85810860</v>
      </c>
      <c r="BN22" s="26">
        <v>24698291.030000001</v>
      </c>
      <c r="BO22" s="25">
        <f t="shared" si="21"/>
        <v>0.28782243914115302</v>
      </c>
      <c r="BP22" s="26">
        <v>108615372</v>
      </c>
      <c r="BQ22" s="26">
        <v>30382411.899999999</v>
      </c>
      <c r="BR22" s="25">
        <f t="shared" si="22"/>
        <v>0.27972478794253908</v>
      </c>
      <c r="BS22" s="26">
        <v>53673799</v>
      </c>
      <c r="BT22" s="26">
        <v>17247234.98</v>
      </c>
      <c r="BU22" s="25">
        <f t="shared" si="23"/>
        <v>0.32133434378289488</v>
      </c>
      <c r="BV22" s="26">
        <v>692902426</v>
      </c>
      <c r="BW22" s="26">
        <v>185219596.03</v>
      </c>
      <c r="BX22" s="25">
        <f t="shared" si="24"/>
        <v>0.26730978140636502</v>
      </c>
      <c r="BY22" s="26">
        <v>1863569505.5</v>
      </c>
      <c r="BZ22" s="26">
        <v>539709569.67999995</v>
      </c>
      <c r="CA22" s="25">
        <f t="shared" si="25"/>
        <v>0.28961064671166886</v>
      </c>
      <c r="CB22" s="3">
        <f t="shared" si="28"/>
        <v>6211096739.0899992</v>
      </c>
      <c r="CC22" s="3">
        <f t="shared" si="28"/>
        <v>1805950148.2399998</v>
      </c>
      <c r="CD22" s="19">
        <f t="shared" si="26"/>
        <v>0.29076187734673625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3177112.13</v>
      </c>
      <c r="D23" s="25">
        <f t="shared" si="0"/>
        <v>0.2476952084324105</v>
      </c>
      <c r="E23" s="26">
        <v>6953200</v>
      </c>
      <c r="F23" s="26">
        <v>1392347.12</v>
      </c>
      <c r="G23" s="25">
        <f t="shared" si="1"/>
        <v>0.2002455157337629</v>
      </c>
      <c r="H23" s="26">
        <v>44382714</v>
      </c>
      <c r="I23" s="26">
        <v>7459373.3899999997</v>
      </c>
      <c r="J23" s="25">
        <f t="shared" si="2"/>
        <v>0.16806933866189436</v>
      </c>
      <c r="K23" s="26">
        <v>8030000</v>
      </c>
      <c r="L23" s="26">
        <v>1349457.71</v>
      </c>
      <c r="M23" s="25">
        <f t="shared" si="3"/>
        <v>0.16805201867995018</v>
      </c>
      <c r="N23" s="26">
        <v>9503830</v>
      </c>
      <c r="O23" s="26">
        <v>2067167.52</v>
      </c>
      <c r="P23" s="25">
        <f t="shared" si="4"/>
        <v>0.21750889062620019</v>
      </c>
      <c r="Q23" s="26">
        <v>720000</v>
      </c>
      <c r="R23" s="26">
        <v>80330.899999999994</v>
      </c>
      <c r="S23" s="25">
        <f t="shared" si="5"/>
        <v>0.11157069444444444</v>
      </c>
      <c r="T23" s="24">
        <v>33448481</v>
      </c>
      <c r="U23" s="24">
        <v>7446349.46</v>
      </c>
      <c r="V23" s="25">
        <f t="shared" si="6"/>
        <v>0.22262145357213681</v>
      </c>
      <c r="W23" s="24">
        <v>6004153</v>
      </c>
      <c r="X23" s="24">
        <v>1173579.53</v>
      </c>
      <c r="Y23" s="25">
        <f t="shared" si="7"/>
        <v>0.19546129653924543</v>
      </c>
      <c r="Z23" s="26">
        <v>500000</v>
      </c>
      <c r="AA23" s="26">
        <v>99635.49</v>
      </c>
      <c r="AB23" s="25">
        <f t="shared" si="8"/>
        <v>0.19927098000000001</v>
      </c>
      <c r="AC23" s="24">
        <v>3876099.9</v>
      </c>
      <c r="AD23" s="24">
        <v>2616676.21</v>
      </c>
      <c r="AE23" s="25">
        <f t="shared" si="9"/>
        <v>0.67507966190448288</v>
      </c>
      <c r="AF23" s="24">
        <v>6224000</v>
      </c>
      <c r="AG23" s="24">
        <v>1593998.74</v>
      </c>
      <c r="AH23" s="25">
        <f t="shared" si="10"/>
        <v>0.25610519601542414</v>
      </c>
      <c r="AI23" s="26">
        <v>21082000</v>
      </c>
      <c r="AJ23" s="26">
        <v>3900662.14</v>
      </c>
      <c r="AK23" s="25">
        <f t="shared" si="11"/>
        <v>0.18502334408500143</v>
      </c>
      <c r="AL23" s="24">
        <v>47092100</v>
      </c>
      <c r="AM23" s="24">
        <v>13524474.82</v>
      </c>
      <c r="AN23" s="25">
        <f t="shared" si="12"/>
        <v>0.28719200927544108</v>
      </c>
      <c r="AO23" s="24">
        <v>12802990.48</v>
      </c>
      <c r="AP23" s="24">
        <v>127212.4</v>
      </c>
      <c r="AQ23" s="25">
        <f t="shared" si="13"/>
        <v>9.9361473554731555E-3</v>
      </c>
      <c r="AR23" s="24">
        <v>6387249</v>
      </c>
      <c r="AS23" s="24">
        <v>1486887.41</v>
      </c>
      <c r="AT23" s="25">
        <f t="shared" si="14"/>
        <v>0.23278995542525427</v>
      </c>
      <c r="AU23" s="24">
        <v>2513700</v>
      </c>
      <c r="AV23" s="24">
        <v>491617.13</v>
      </c>
      <c r="AW23" s="25">
        <f t="shared" si="15"/>
        <v>0.19557510044953655</v>
      </c>
      <c r="AX23" s="24">
        <v>20451080</v>
      </c>
      <c r="AY23" s="24">
        <v>2126485.4500000002</v>
      </c>
      <c r="AZ23" s="25">
        <f t="shared" si="16"/>
        <v>0.10397912726369464</v>
      </c>
      <c r="BA23" s="24">
        <v>500000</v>
      </c>
      <c r="BB23" s="24">
        <v>63400</v>
      </c>
      <c r="BC23" s="25">
        <f t="shared" si="17"/>
        <v>0.1268</v>
      </c>
      <c r="BD23" s="24">
        <v>3835200</v>
      </c>
      <c r="BE23" s="24">
        <v>858025.47</v>
      </c>
      <c r="BF23" s="25">
        <f t="shared" si="18"/>
        <v>0.22372378754693367</v>
      </c>
      <c r="BG23" s="24">
        <v>15435056</v>
      </c>
      <c r="BH23" s="24">
        <v>3172120.89</v>
      </c>
      <c r="BI23" s="25">
        <f t="shared" si="19"/>
        <v>0.20551405126097372</v>
      </c>
      <c r="BJ23" s="26">
        <v>650000</v>
      </c>
      <c r="BK23" s="26">
        <v>83020.800000000003</v>
      </c>
      <c r="BL23" s="25">
        <f t="shared" si="20"/>
        <v>0.12772430769230769</v>
      </c>
      <c r="BM23" s="26">
        <v>1330000</v>
      </c>
      <c r="BN23" s="26">
        <v>209777.5</v>
      </c>
      <c r="BO23" s="25">
        <f t="shared" si="21"/>
        <v>0.15772744360902255</v>
      </c>
      <c r="BP23" s="26">
        <v>2215036.66</v>
      </c>
      <c r="BQ23" s="26">
        <v>1190077.97</v>
      </c>
      <c r="BR23" s="25">
        <f t="shared" si="22"/>
        <v>0.53727235828232289</v>
      </c>
      <c r="BS23" s="26">
        <v>1741947</v>
      </c>
      <c r="BT23" s="26">
        <v>410578.5</v>
      </c>
      <c r="BU23" s="25">
        <f t="shared" si="23"/>
        <v>0.23570091397729093</v>
      </c>
      <c r="BV23" s="26">
        <v>32000000</v>
      </c>
      <c r="BW23" s="26">
        <v>7423679.3899999997</v>
      </c>
      <c r="BX23" s="25">
        <f t="shared" si="24"/>
        <v>0.23198998093749998</v>
      </c>
      <c r="BY23" s="26">
        <v>68185200</v>
      </c>
      <c r="BZ23" s="26">
        <v>9228506.3599999994</v>
      </c>
      <c r="CA23" s="25">
        <f t="shared" si="25"/>
        <v>0.13534471351554295</v>
      </c>
      <c r="CB23" s="3">
        <f t="shared" si="28"/>
        <v>368690737.03999996</v>
      </c>
      <c r="CC23" s="3">
        <f>C23+F23+I23+L23+O23+R23+U23+X23+AA23+AD23+AG23+AJ23+AM23+AP23+AS23+AV23+AY23+BB23+BE23+BH23+BK23+BN23+BQ23+BT23+BW23+BZ23</f>
        <v>72752554.429999992</v>
      </c>
      <c r="CD23" s="19">
        <f t="shared" si="26"/>
        <v>0.19732677586121977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240000</v>
      </c>
      <c r="D24" s="25">
        <f t="shared" si="0"/>
        <v>0.24</v>
      </c>
      <c r="E24" s="26">
        <v>1100000</v>
      </c>
      <c r="F24" s="26">
        <v>218945</v>
      </c>
      <c r="G24" s="25">
        <f t="shared" si="1"/>
        <v>0.1990409090909091</v>
      </c>
      <c r="H24" s="26">
        <v>13232011</v>
      </c>
      <c r="I24" s="26">
        <v>2969326.73</v>
      </c>
      <c r="J24" s="25">
        <f t="shared" si="2"/>
        <v>0.22440479606614594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262500</v>
      </c>
      <c r="P24" s="25">
        <f t="shared" si="4"/>
        <v>0.25</v>
      </c>
      <c r="Q24" s="26">
        <v>850000</v>
      </c>
      <c r="R24" s="26">
        <v>150000</v>
      </c>
      <c r="S24" s="25">
        <f t="shared" si="5"/>
        <v>0.17647058823529413</v>
      </c>
      <c r="T24" s="24">
        <v>8496275</v>
      </c>
      <c r="U24" s="24">
        <v>1664912.8</v>
      </c>
      <c r="V24" s="25">
        <f t="shared" si="6"/>
        <v>0.19595796981618416</v>
      </c>
      <c r="W24" s="24">
        <v>2500000</v>
      </c>
      <c r="X24" s="24">
        <v>488333</v>
      </c>
      <c r="Y24" s="25">
        <f t="shared" si="7"/>
        <v>0.19533320000000001</v>
      </c>
      <c r="Z24" s="26">
        <v>5300000</v>
      </c>
      <c r="AA24" s="26">
        <v>1175052.96</v>
      </c>
      <c r="AB24" s="25">
        <f t="shared" si="8"/>
        <v>0.22170810566037735</v>
      </c>
      <c r="AC24" s="24">
        <v>2900000</v>
      </c>
      <c r="AD24" s="24">
        <v>765000</v>
      </c>
      <c r="AE24" s="25">
        <f t="shared" si="9"/>
        <v>0.26379310344827589</v>
      </c>
      <c r="AF24" s="24">
        <v>1600000</v>
      </c>
      <c r="AG24" s="24">
        <v>266000</v>
      </c>
      <c r="AH24" s="25">
        <f t="shared" si="10"/>
        <v>0.16625000000000001</v>
      </c>
      <c r="AI24" s="26">
        <v>2400000</v>
      </c>
      <c r="AJ24" s="26">
        <v>600000</v>
      </c>
      <c r="AK24" s="25">
        <f t="shared" si="11"/>
        <v>0.25</v>
      </c>
      <c r="AL24" s="24">
        <v>8600000</v>
      </c>
      <c r="AM24" s="24">
        <v>2063711.47</v>
      </c>
      <c r="AN24" s="25">
        <f t="shared" si="12"/>
        <v>0.23996645</v>
      </c>
      <c r="AO24" s="24">
        <v>2600000</v>
      </c>
      <c r="AP24" s="24">
        <v>400000</v>
      </c>
      <c r="AQ24" s="25">
        <f t="shared" si="13"/>
        <v>0.15384615384615385</v>
      </c>
      <c r="AR24" s="24">
        <v>2150000</v>
      </c>
      <c r="AS24" s="24">
        <v>540000</v>
      </c>
      <c r="AT24" s="25">
        <f t="shared" si="14"/>
        <v>0.25116279069767444</v>
      </c>
      <c r="AU24" s="24">
        <v>1820500</v>
      </c>
      <c r="AV24" s="24">
        <v>445083.32</v>
      </c>
      <c r="AW24" s="25">
        <f t="shared" si="15"/>
        <v>0.24448410876132931</v>
      </c>
      <c r="AX24" s="24">
        <v>1700000</v>
      </c>
      <c r="AY24" s="24">
        <v>423000</v>
      </c>
      <c r="AZ24" s="25">
        <f t="shared" si="16"/>
        <v>0.24882352941176469</v>
      </c>
      <c r="BA24" s="24">
        <v>1800000</v>
      </c>
      <c r="BB24" s="24">
        <v>1220000</v>
      </c>
      <c r="BC24" s="25">
        <f t="shared" si="17"/>
        <v>0.67777777777777781</v>
      </c>
      <c r="BD24" s="24">
        <v>4500000</v>
      </c>
      <c r="BE24" s="24">
        <v>1160000</v>
      </c>
      <c r="BF24" s="25">
        <f t="shared" si="18"/>
        <v>0.25777777777777777</v>
      </c>
      <c r="BG24" s="24">
        <v>1751516</v>
      </c>
      <c r="BH24" s="24">
        <v>275758</v>
      </c>
      <c r="BI24" s="25">
        <f t="shared" si="19"/>
        <v>0.15743961231299058</v>
      </c>
      <c r="BJ24" s="26">
        <v>1400000</v>
      </c>
      <c r="BK24" s="26">
        <v>349600</v>
      </c>
      <c r="BL24" s="25">
        <f t="shared" si="20"/>
        <v>0.24971428571428572</v>
      </c>
      <c r="BM24" s="26">
        <v>4482000</v>
      </c>
      <c r="BN24" s="26">
        <v>1040422.3</v>
      </c>
      <c r="BO24" s="25">
        <f t="shared" si="21"/>
        <v>0.23213348951361001</v>
      </c>
      <c r="BP24" s="26">
        <v>2500000</v>
      </c>
      <c r="BQ24" s="26">
        <v>753312</v>
      </c>
      <c r="BR24" s="25">
        <f t="shared" si="22"/>
        <v>0.3013248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251017.79</v>
      </c>
      <c r="BX24" s="25">
        <f t="shared" si="24"/>
        <v>4.6058310091743118E-2</v>
      </c>
      <c r="BY24" s="26">
        <v>23957390</v>
      </c>
      <c r="BZ24" s="26">
        <v>4900000</v>
      </c>
      <c r="CA24" s="25">
        <f t="shared" si="25"/>
        <v>0.20452979226869036</v>
      </c>
      <c r="CB24" s="3">
        <f t="shared" si="28"/>
        <v>105139692</v>
      </c>
      <c r="CC24" s="3">
        <f>C24+F24+I24+L24+O24+R24+U24+X24+AA24+AD24+AG24+AJ24+AM24+AP24+AS24+AV24+AY24+BB24+BE24+BH24+BK24+BN24+BQ24+BT24+BW24+BZ24</f>
        <v>22871975.370000001</v>
      </c>
      <c r="CD24" s="19">
        <f t="shared" si="26"/>
        <v>0.21753892307388537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1108415.78</v>
      </c>
      <c r="C25" s="26">
        <v>34078.78</v>
      </c>
      <c r="D25" s="25">
        <f t="shared" si="0"/>
        <v>3.0745484334407436E-2</v>
      </c>
      <c r="E25" s="26">
        <v>15000</v>
      </c>
      <c r="F25" s="26">
        <v>0</v>
      </c>
      <c r="G25" s="25">
        <f t="shared" si="1"/>
        <v>0</v>
      </c>
      <c r="H25" s="26">
        <v>22605946.579999998</v>
      </c>
      <c r="I25" s="26">
        <v>4171500.7</v>
      </c>
      <c r="J25" s="25">
        <f t="shared" si="2"/>
        <v>0.18453112260694374</v>
      </c>
      <c r="K25" s="26">
        <v>1462256</v>
      </c>
      <c r="L25" s="26">
        <v>355157</v>
      </c>
      <c r="M25" s="25">
        <f t="shared" si="3"/>
        <v>0.24288291516670132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68539</v>
      </c>
      <c r="S25" s="25">
        <f t="shared" si="5"/>
        <v>0.12931886792452829</v>
      </c>
      <c r="T25" s="24">
        <v>1039790</v>
      </c>
      <c r="U25" s="24">
        <v>26226</v>
      </c>
      <c r="V25" s="25">
        <f t="shared" si="6"/>
        <v>2.5222400677059793E-2</v>
      </c>
      <c r="W25" s="24">
        <v>415532</v>
      </c>
      <c r="X25" s="24">
        <v>191412.22</v>
      </c>
      <c r="Y25" s="25">
        <f t="shared" si="7"/>
        <v>0.46064375306835575</v>
      </c>
      <c r="Z25" s="26">
        <v>4414000</v>
      </c>
      <c r="AA25" s="26">
        <v>1156549.8600000001</v>
      </c>
      <c r="AB25" s="25">
        <f t="shared" si="8"/>
        <v>0.26201854553692799</v>
      </c>
      <c r="AC25" s="24">
        <v>1430000</v>
      </c>
      <c r="AD25" s="24">
        <v>102185</v>
      </c>
      <c r="AE25" s="25">
        <f t="shared" si="9"/>
        <v>7.1458041958041951E-2</v>
      </c>
      <c r="AF25" s="24">
        <v>448000</v>
      </c>
      <c r="AG25" s="24">
        <v>61041</v>
      </c>
      <c r="AH25" s="25">
        <f t="shared" si="10"/>
        <v>0.13625223214285714</v>
      </c>
      <c r="AI25" s="26">
        <v>1224070</v>
      </c>
      <c r="AJ25" s="26">
        <v>39002</v>
      </c>
      <c r="AK25" s="25">
        <f t="shared" si="11"/>
        <v>3.1862556879917001E-2</v>
      </c>
      <c r="AL25" s="24">
        <v>6273036.5999999996</v>
      </c>
      <c r="AM25" s="24">
        <v>1505044.32</v>
      </c>
      <c r="AN25" s="25">
        <f t="shared" si="12"/>
        <v>0.23992277041712146</v>
      </c>
      <c r="AO25" s="24">
        <v>109167</v>
      </c>
      <c r="AP25" s="24">
        <v>35325</v>
      </c>
      <c r="AQ25" s="25">
        <f t="shared" si="13"/>
        <v>0.32358679820824976</v>
      </c>
      <c r="AR25" s="24">
        <v>132388</v>
      </c>
      <c r="AS25" s="24">
        <v>24657</v>
      </c>
      <c r="AT25" s="25">
        <f t="shared" si="14"/>
        <v>0.18624799830800376</v>
      </c>
      <c r="AU25" s="24">
        <v>325000</v>
      </c>
      <c r="AV25" s="24">
        <v>68548</v>
      </c>
      <c r="AW25" s="25">
        <f t="shared" si="15"/>
        <v>0.21091692307692309</v>
      </c>
      <c r="AX25" s="24">
        <v>1223575</v>
      </c>
      <c r="AY25" s="24">
        <v>35925</v>
      </c>
      <c r="AZ25" s="25">
        <f t="shared" si="16"/>
        <v>2.9360684878327849E-2</v>
      </c>
      <c r="BA25" s="24">
        <v>120000</v>
      </c>
      <c r="BB25" s="24">
        <v>22128</v>
      </c>
      <c r="BC25" s="25">
        <f t="shared" si="17"/>
        <v>0.18440000000000001</v>
      </c>
      <c r="BD25" s="24">
        <v>230000</v>
      </c>
      <c r="BE25" s="24">
        <v>25444</v>
      </c>
      <c r="BF25" s="25">
        <f t="shared" si="18"/>
        <v>0.11062608695652174</v>
      </c>
      <c r="BG25" s="24">
        <v>1926000</v>
      </c>
      <c r="BH25" s="24">
        <v>328743.03999999998</v>
      </c>
      <c r="BI25" s="25">
        <f t="shared" si="19"/>
        <v>0.17068693665628243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67774</v>
      </c>
      <c r="BU25" s="25">
        <f t="shared" si="23"/>
        <v>0.16148201096020967</v>
      </c>
      <c r="BV25" s="26">
        <v>17500000</v>
      </c>
      <c r="BW25" s="26">
        <v>5761304.54</v>
      </c>
      <c r="BX25" s="25">
        <f t="shared" si="24"/>
        <v>0.32921740228571428</v>
      </c>
      <c r="BY25" s="26">
        <v>219543900</v>
      </c>
      <c r="BZ25" s="26">
        <v>52036689.649999999</v>
      </c>
      <c r="CA25" s="25">
        <f t="shared" si="25"/>
        <v>0.23702179677959623</v>
      </c>
      <c r="CB25" s="3">
        <f t="shared" si="28"/>
        <v>282836276.95999998</v>
      </c>
      <c r="CC25" s="3">
        <f>C25+F25+I25+L25+O25+R25+U25+X25+AA25+AD25+AG25+AJ25+AM25+AP25+AS25+AV25+AY25+BB25+BE25+BH25+BK25+BN25+BQ25+BT25+BW25+BZ25</f>
        <v>66117274.109999999</v>
      </c>
      <c r="CD25" s="19">
        <f t="shared" si="26"/>
        <v>0.23376518323832488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835407561.65999997</v>
      </c>
      <c r="C27" s="3">
        <f>SUM(C13:C26)</f>
        <v>188686411.44</v>
      </c>
      <c r="D27" s="16">
        <f t="shared" si="0"/>
        <v>0.22586150772333197</v>
      </c>
      <c r="E27" s="3">
        <f>SUM(E13:E26)</f>
        <v>182688892.5</v>
      </c>
      <c r="F27" s="3">
        <f>SUM(F13:F26)</f>
        <v>38659068.909999996</v>
      </c>
      <c r="G27" s="16">
        <f t="shared" si="1"/>
        <v>0.21161149088470169</v>
      </c>
      <c r="H27" s="3">
        <f>SUM(H13:H26)</f>
        <v>2070600833.0799999</v>
      </c>
      <c r="I27" s="3">
        <f>SUM(I13:I26)</f>
        <v>443157791.24000001</v>
      </c>
      <c r="J27" s="16">
        <f t="shared" si="2"/>
        <v>0.21402376747854718</v>
      </c>
      <c r="K27" s="3">
        <f>SUM(K13:K26)</f>
        <v>1377920071.74</v>
      </c>
      <c r="L27" s="3">
        <f>SUM(L13:L26)</f>
        <v>357462211.97999996</v>
      </c>
      <c r="M27" s="16">
        <f t="shared" si="3"/>
        <v>0.25942158715244373</v>
      </c>
      <c r="N27" s="3">
        <f>SUM(N13:N26)</f>
        <v>420448438.28000003</v>
      </c>
      <c r="O27" s="3">
        <f>SUM(O13:O26)</f>
        <v>114766142.64</v>
      </c>
      <c r="P27" s="16">
        <f t="shared" si="4"/>
        <v>0.27296127703433359</v>
      </c>
      <c r="Q27" s="3">
        <f>SUM(Q13:Q26)</f>
        <v>352178819.94999999</v>
      </c>
      <c r="R27" s="3">
        <f>SUM(R13:R26)</f>
        <v>86841193.590000004</v>
      </c>
      <c r="S27" s="16">
        <f t="shared" si="5"/>
        <v>0.24658266957203484</v>
      </c>
      <c r="T27" s="3">
        <f>SUM(T13:T26)</f>
        <v>1318392878.04</v>
      </c>
      <c r="U27" s="3">
        <f>SUM(U13:U26)</f>
        <v>353751383.82999998</v>
      </c>
      <c r="V27" s="16">
        <f t="shared" si="6"/>
        <v>0.26832015685332544</v>
      </c>
      <c r="W27" s="3">
        <f>SUM(W13:W26)</f>
        <v>235053276.03</v>
      </c>
      <c r="X27" s="3">
        <f>SUM(X13:X26)</f>
        <v>53358317.660000004</v>
      </c>
      <c r="Y27" s="16">
        <f t="shared" si="7"/>
        <v>0.22700520733516535</v>
      </c>
      <c r="Z27" s="3">
        <f>SUM(Z13:Z26)</f>
        <v>988187351.96000004</v>
      </c>
      <c r="AA27" s="3">
        <f>SUM(AA13:AA26)</f>
        <v>263060991.32000002</v>
      </c>
      <c r="AB27" s="16">
        <f t="shared" si="8"/>
        <v>0.2662055841923468</v>
      </c>
      <c r="AC27" s="3">
        <f>SUM(AC13:AC26)</f>
        <v>1569648382.9700003</v>
      </c>
      <c r="AD27" s="3">
        <f>SUM(AD13:AD26)</f>
        <v>391689871.16999996</v>
      </c>
      <c r="AE27" s="16">
        <f t="shared" si="9"/>
        <v>0.24953988130059196</v>
      </c>
      <c r="AF27" s="3">
        <f>SUM(AF13:AF26)</f>
        <v>304796411.15999997</v>
      </c>
      <c r="AG27" s="3">
        <f>SUM(AG13:AG26)</f>
        <v>73298828.349999994</v>
      </c>
      <c r="AH27" s="16">
        <f t="shared" si="10"/>
        <v>0.24048455187197881</v>
      </c>
      <c r="AI27" s="3">
        <f>SUM(AI13:AI26)</f>
        <v>1667540806.1199999</v>
      </c>
      <c r="AJ27" s="3">
        <f>SUM(AJ13:AJ26)</f>
        <v>454684131.36000001</v>
      </c>
      <c r="AK27" s="16">
        <f t="shared" si="11"/>
        <v>0.27266746918052925</v>
      </c>
      <c r="AL27" s="3">
        <f>SUM(AL13:AL26)</f>
        <v>1636522387.78</v>
      </c>
      <c r="AM27" s="3">
        <f>SUM(AM13:AM26)</f>
        <v>468876909.46000004</v>
      </c>
      <c r="AN27" s="16">
        <f t="shared" si="12"/>
        <v>0.28650809360209734</v>
      </c>
      <c r="AO27" s="3">
        <f>SUM(AO13:AO26)</f>
        <v>440759239.36000007</v>
      </c>
      <c r="AP27" s="3">
        <f>SUM(AP13:AP26)</f>
        <v>86549372.790000007</v>
      </c>
      <c r="AQ27" s="16">
        <f t="shared" si="13"/>
        <v>0.19636428476388409</v>
      </c>
      <c r="AR27" s="3">
        <f>SUM(AR13:AR26)</f>
        <v>375097598.96999997</v>
      </c>
      <c r="AS27" s="3">
        <f>SUM(AS13:AS26)</f>
        <v>82576797.579999998</v>
      </c>
      <c r="AT27" s="16">
        <f t="shared" si="14"/>
        <v>0.22014749709609427</v>
      </c>
      <c r="AU27" s="3">
        <f>SUM(AU13:AU26)</f>
        <v>329006267.26999998</v>
      </c>
      <c r="AV27" s="3">
        <f>SUM(AV13:AV26)</f>
        <v>83096927.889999986</v>
      </c>
      <c r="AW27" s="16">
        <f t="shared" si="15"/>
        <v>0.25256943759617273</v>
      </c>
      <c r="AX27" s="3">
        <f>SUM(AX13:AX26)</f>
        <v>424393394.61000001</v>
      </c>
      <c r="AY27" s="3">
        <f>SUM(AY13:AY26)</f>
        <v>98669074.129999995</v>
      </c>
      <c r="AZ27" s="16">
        <f t="shared" si="16"/>
        <v>0.23249436815733854</v>
      </c>
      <c r="BA27" s="3">
        <f>SUM(BA13:BA26)</f>
        <v>229577996.24000001</v>
      </c>
      <c r="BB27" s="3">
        <f>SUM(BB13:BB26)</f>
        <v>65347113.390000001</v>
      </c>
      <c r="BC27" s="16">
        <f t="shared" si="17"/>
        <v>0.28464014173939545</v>
      </c>
      <c r="BD27" s="3">
        <f>SUM(BD13:BD26)</f>
        <v>669276026.13</v>
      </c>
      <c r="BE27" s="3">
        <f>SUM(BE13:BE26)</f>
        <v>160593349.37</v>
      </c>
      <c r="BF27" s="16">
        <f t="shared" si="18"/>
        <v>0.23995084703483222</v>
      </c>
      <c r="BG27" s="3">
        <f>SUM(BG13:BG26)</f>
        <v>544304287.35000002</v>
      </c>
      <c r="BH27" s="3">
        <f>SUM(BH13:BH26)</f>
        <v>105266145.71000001</v>
      </c>
      <c r="BI27" s="16">
        <f t="shared" si="19"/>
        <v>0.19339576805925743</v>
      </c>
      <c r="BJ27" s="3">
        <f>SUM(BJ13:BJ26)</f>
        <v>251624627.76999998</v>
      </c>
      <c r="BK27" s="3">
        <f>SUM(BK13:BK26)</f>
        <v>61939157.529999994</v>
      </c>
      <c r="BL27" s="16">
        <f t="shared" si="20"/>
        <v>0.24615697628221075</v>
      </c>
      <c r="BM27" s="3">
        <f>SUM(BM13:BM26)</f>
        <v>535998796.42000002</v>
      </c>
      <c r="BN27" s="3">
        <f>SUM(BN13:BN26)</f>
        <v>125527500.90000001</v>
      </c>
      <c r="BO27" s="16">
        <f t="shared" si="21"/>
        <v>0.2341936245723184</v>
      </c>
      <c r="BP27" s="3">
        <f>SUM(BP13:BP26)</f>
        <v>423572867.11000001</v>
      </c>
      <c r="BQ27" s="3">
        <f>SUM(BQ13:BQ26)</f>
        <v>113297805.50999999</v>
      </c>
      <c r="BR27" s="16">
        <f t="shared" si="22"/>
        <v>0.26748126310124831</v>
      </c>
      <c r="BS27" s="3">
        <f>SUM(BS13:BS26)</f>
        <v>340847937.29000002</v>
      </c>
      <c r="BT27" s="3">
        <f>SUM(BT13:BT26)</f>
        <v>84261424.950000003</v>
      </c>
      <c r="BU27" s="16">
        <f t="shared" si="23"/>
        <v>0.24721119223998339</v>
      </c>
      <c r="BV27" s="3">
        <f>SUM(BV13:BV26)</f>
        <v>3361418619.6999998</v>
      </c>
      <c r="BW27" s="3">
        <f>SUM(BW13:BW26)</f>
        <v>785280317.88</v>
      </c>
      <c r="BX27" s="16">
        <f t="shared" si="24"/>
        <v>0.23361574582760083</v>
      </c>
      <c r="BY27" s="3">
        <f>SUM(BY13:BY26)</f>
        <v>9773125208.7299995</v>
      </c>
      <c r="BZ27" s="3">
        <f>SUM(BZ13:BZ26)</f>
        <v>2028660839.6300004</v>
      </c>
      <c r="CA27" s="16">
        <f t="shared" si="25"/>
        <v>0.2075754475976494</v>
      </c>
      <c r="CB27" s="3">
        <f>SUM(CB13:CB26)</f>
        <v>30658388978.219997</v>
      </c>
      <c r="CC27" s="3">
        <f>SUM(CC13:CC26)</f>
        <v>7169359080.21</v>
      </c>
      <c r="CD27" s="19">
        <f t="shared" si="26"/>
        <v>0.23384656921481356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-12927264.779999971</v>
      </c>
      <c r="C28" s="3">
        <f>C12-C27</f>
        <v>8227557.4799999893</v>
      </c>
      <c r="D28" s="16"/>
      <c r="E28" s="3">
        <f>E12-E27</f>
        <v>0</v>
      </c>
      <c r="F28" s="3">
        <f>F12-F27</f>
        <v>4234681.4700000063</v>
      </c>
      <c r="G28" s="16"/>
      <c r="H28" s="3">
        <f>H12-H27</f>
        <v>-91616082.369999886</v>
      </c>
      <c r="I28" s="3">
        <f>I12-I27</f>
        <v>78304502.289999962</v>
      </c>
      <c r="J28" s="16"/>
      <c r="K28" s="3">
        <f>K12-K27</f>
        <v>-31097491.329999924</v>
      </c>
      <c r="L28" s="3">
        <f>L12-L27</f>
        <v>31035109.850000024</v>
      </c>
      <c r="M28" s="16"/>
      <c r="N28" s="3">
        <f>N12-N27</f>
        <v>64863573.969999969</v>
      </c>
      <c r="O28" s="3">
        <f>O12-O27</f>
        <v>1280474.400000006</v>
      </c>
      <c r="P28" s="16"/>
      <c r="Q28" s="3">
        <f>Q12-Q27</f>
        <v>16927713.870000005</v>
      </c>
      <c r="R28" s="3">
        <f>R12-R27</f>
        <v>257687.95999999344</v>
      </c>
      <c r="S28" s="16"/>
      <c r="T28" s="3">
        <f>T12-T27</f>
        <v>-63926136.159999847</v>
      </c>
      <c r="U28" s="3">
        <f>U12-U27</f>
        <v>23825130.350000024</v>
      </c>
      <c r="V28" s="16"/>
      <c r="W28" s="3">
        <f>W12-W27</f>
        <v>-2660858.9699999988</v>
      </c>
      <c r="X28" s="3">
        <f>X12-X27</f>
        <v>7467405.6799999997</v>
      </c>
      <c r="Y28" s="16"/>
      <c r="Z28" s="3">
        <f>Z12-Z27</f>
        <v>-23686728</v>
      </c>
      <c r="AA28" s="3">
        <f>AA12-AA27</f>
        <v>22258745.629999965</v>
      </c>
      <c r="AB28" s="16"/>
      <c r="AC28" s="3">
        <f>AC12-AC27</f>
        <v>-88198200.720000267</v>
      </c>
      <c r="AD28" s="3">
        <f>AD12-AD27</f>
        <v>27371033.080000043</v>
      </c>
      <c r="AE28" s="16"/>
      <c r="AF28" s="3">
        <f>AF12-AF27</f>
        <v>44703827.410000026</v>
      </c>
      <c r="AG28" s="3">
        <f>AG12-AG27</f>
        <v>1660265.1200000048</v>
      </c>
      <c r="AH28" s="16"/>
      <c r="AI28" s="3">
        <f>AI12-AI27</f>
        <v>57290551</v>
      </c>
      <c r="AJ28" s="3">
        <f>AJ12-AJ27</f>
        <v>21766732.550000012</v>
      </c>
      <c r="AK28" s="19"/>
      <c r="AL28" s="3">
        <f>AL12-AL27</f>
        <v>-53217922.639999866</v>
      </c>
      <c r="AM28" s="3">
        <f>AM12-AM27</f>
        <v>33392310.309999943</v>
      </c>
      <c r="AN28" s="16"/>
      <c r="AO28" s="3">
        <f>AO12-AO27</f>
        <v>18259709.919999897</v>
      </c>
      <c r="AP28" s="3">
        <f>AP12-AP27</f>
        <v>6082404.799999997</v>
      </c>
      <c r="AQ28" s="16"/>
      <c r="AR28" s="3">
        <f>AR12-AR27</f>
        <v>9474840.3300000429</v>
      </c>
      <c r="AS28" s="3">
        <f>AS12-AS27</f>
        <v>3531480.2600000054</v>
      </c>
      <c r="AT28" s="16"/>
      <c r="AU28" s="3">
        <f>AU12-AU27</f>
        <v>5946179.6200000048</v>
      </c>
      <c r="AV28" s="3">
        <f>AV12-AV27</f>
        <v>5442703.8800000101</v>
      </c>
      <c r="AW28" s="16"/>
      <c r="AX28" s="3">
        <f>AX12-AX27</f>
        <v>45344861.060000002</v>
      </c>
      <c r="AY28" s="3">
        <f>AY12-AY27</f>
        <v>2739672.7900000066</v>
      </c>
      <c r="AZ28" s="16"/>
      <c r="BA28" s="3">
        <f>BA12-BA27</f>
        <v>-1500000</v>
      </c>
      <c r="BB28" s="3">
        <f>BB12-BB27</f>
        <v>173531.92000000179</v>
      </c>
      <c r="BC28" s="16"/>
      <c r="BD28" s="3">
        <f>BD12-BD27</f>
        <v>-28607479.139999986</v>
      </c>
      <c r="BE28" s="3">
        <f>BE12-BE27</f>
        <v>6744463.9099999964</v>
      </c>
      <c r="BF28" s="16"/>
      <c r="BG28" s="3">
        <f>BG12-BG27</f>
        <v>-6313444</v>
      </c>
      <c r="BH28" s="3">
        <f>BH12-BH27</f>
        <v>11453031.469999999</v>
      </c>
      <c r="BI28" s="16"/>
      <c r="BJ28" s="3">
        <f>BJ12-BJ27</f>
        <v>3454652.0000000298</v>
      </c>
      <c r="BK28" s="3">
        <f>BK12-BK27</f>
        <v>2943538.1800000072</v>
      </c>
      <c r="BL28" s="16"/>
      <c r="BM28" s="3">
        <f>BM12-BM27</f>
        <v>-13873168.390000045</v>
      </c>
      <c r="BN28" s="3">
        <f>BN12-BN27</f>
        <v>9701554.9699999988</v>
      </c>
      <c r="BO28" s="16"/>
      <c r="BP28" s="3">
        <f>BP12-BP27</f>
        <v>-29502184.110000014</v>
      </c>
      <c r="BQ28" s="3">
        <f>BQ12-BQ27</f>
        <v>11740470.470000014</v>
      </c>
      <c r="BR28" s="16"/>
      <c r="BS28" s="3">
        <f>BS12-BS27</f>
        <v>-7374235.6000000238</v>
      </c>
      <c r="BT28" s="3">
        <f>BT12-BT27</f>
        <v>6597372.8900000006</v>
      </c>
      <c r="BU28" s="16"/>
      <c r="BV28" s="3">
        <f>BV12-BV27</f>
        <v>-183267197.38999987</v>
      </c>
      <c r="BW28" s="3">
        <f>BW12-BW27</f>
        <v>26333954.25</v>
      </c>
      <c r="BX28" s="16"/>
      <c r="BY28" s="3">
        <f>BY12-BY27</f>
        <v>-379638072.60000038</v>
      </c>
      <c r="BZ28" s="3">
        <f>BZ12-BZ27</f>
        <v>84563722.269999743</v>
      </c>
      <c r="CA28" s="16"/>
      <c r="CB28" s="3">
        <f>BY28+BV28+BS28+BP28+BM28+BJ28+BG28+BD28+BA28+AX28+AU28+AR28+AO28+AL28+AI28+AF28+AC28+Z28+W28+T28+Q28+N28+K28+H28+E28+B28</f>
        <v>-751140557.02000022</v>
      </c>
      <c r="CC28" s="3">
        <f>BZ28+BW28+BT28+BQ28+BN28+BK28+BH28+BE28+BB28+AY28+AV28+AS28+AP28+AM28+AJ28+AG28+AD28+AA28+X28+U28+R28+O28+L28+I28+F28+C28</f>
        <v>439129538.22999978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58</v>
      </c>
      <c r="D4" s="48" t="s">
        <v>27</v>
      </c>
      <c r="E4" s="47" t="s">
        <v>26</v>
      </c>
      <c r="F4" s="47" t="s">
        <v>58</v>
      </c>
      <c r="G4" s="48" t="s">
        <v>27</v>
      </c>
      <c r="H4" s="47" t="s">
        <v>26</v>
      </c>
      <c r="I4" s="47" t="s">
        <v>58</v>
      </c>
      <c r="J4" s="48" t="s">
        <v>27</v>
      </c>
      <c r="K4" s="47" t="s">
        <v>26</v>
      </c>
      <c r="L4" s="47" t="s">
        <v>58</v>
      </c>
      <c r="M4" s="48" t="s">
        <v>27</v>
      </c>
      <c r="N4" s="47" t="s">
        <v>26</v>
      </c>
      <c r="O4" s="47" t="s">
        <v>58</v>
      </c>
      <c r="P4" s="48" t="s">
        <v>27</v>
      </c>
      <c r="Q4" s="47" t="s">
        <v>26</v>
      </c>
      <c r="R4" s="47" t="s">
        <v>58</v>
      </c>
      <c r="S4" s="48" t="s">
        <v>27</v>
      </c>
      <c r="T4" s="47" t="s">
        <v>26</v>
      </c>
      <c r="U4" s="47" t="s">
        <v>58</v>
      </c>
      <c r="V4" s="48" t="s">
        <v>27</v>
      </c>
      <c r="W4" s="47" t="s">
        <v>26</v>
      </c>
      <c r="X4" s="47" t="s">
        <v>58</v>
      </c>
      <c r="Y4" s="48" t="s">
        <v>27</v>
      </c>
      <c r="Z4" s="47" t="s">
        <v>26</v>
      </c>
      <c r="AA4" s="47" t="s">
        <v>58</v>
      </c>
      <c r="AB4" s="48" t="s">
        <v>27</v>
      </c>
      <c r="AC4" s="47" t="s">
        <v>26</v>
      </c>
      <c r="AD4" s="47" t="s">
        <v>58</v>
      </c>
      <c r="AE4" s="48" t="s">
        <v>27</v>
      </c>
      <c r="AF4" s="47" t="s">
        <v>26</v>
      </c>
      <c r="AG4" s="47" t="s">
        <v>58</v>
      </c>
      <c r="AH4" s="48" t="s">
        <v>27</v>
      </c>
      <c r="AI4" s="47" t="s">
        <v>26</v>
      </c>
      <c r="AJ4" s="47" t="s">
        <v>58</v>
      </c>
      <c r="AK4" s="48" t="s">
        <v>27</v>
      </c>
      <c r="AL4" s="47" t="s">
        <v>26</v>
      </c>
      <c r="AM4" s="47" t="s">
        <v>58</v>
      </c>
      <c r="AN4" s="48" t="s">
        <v>27</v>
      </c>
      <c r="AO4" s="47" t="s">
        <v>26</v>
      </c>
      <c r="AP4" s="47" t="s">
        <v>58</v>
      </c>
      <c r="AQ4" s="48" t="s">
        <v>27</v>
      </c>
      <c r="AR4" s="47" t="s">
        <v>26</v>
      </c>
      <c r="AS4" s="47" t="s">
        <v>58</v>
      </c>
      <c r="AT4" s="48" t="s">
        <v>27</v>
      </c>
      <c r="AU4" s="47" t="s">
        <v>26</v>
      </c>
      <c r="AV4" s="47" t="s">
        <v>58</v>
      </c>
      <c r="AW4" s="48" t="s">
        <v>27</v>
      </c>
      <c r="AX4" s="47" t="s">
        <v>26</v>
      </c>
      <c r="AY4" s="47" t="s">
        <v>58</v>
      </c>
      <c r="AZ4" s="48" t="s">
        <v>27</v>
      </c>
      <c r="BA4" s="47" t="s">
        <v>26</v>
      </c>
      <c r="BB4" s="47" t="s">
        <v>58</v>
      </c>
      <c r="BC4" s="48" t="s">
        <v>27</v>
      </c>
      <c r="BD4" s="47" t="s">
        <v>26</v>
      </c>
      <c r="BE4" s="47" t="s">
        <v>58</v>
      </c>
      <c r="BF4" s="48" t="s">
        <v>27</v>
      </c>
      <c r="BG4" s="47" t="s">
        <v>26</v>
      </c>
      <c r="BH4" s="47" t="s">
        <v>58</v>
      </c>
      <c r="BI4" s="48" t="s">
        <v>27</v>
      </c>
      <c r="BJ4" s="47" t="s">
        <v>26</v>
      </c>
      <c r="BK4" s="47" t="s">
        <v>58</v>
      </c>
      <c r="BL4" s="48" t="s">
        <v>27</v>
      </c>
      <c r="BM4" s="47" t="s">
        <v>26</v>
      </c>
      <c r="BN4" s="47" t="s">
        <v>58</v>
      </c>
      <c r="BO4" s="48" t="s">
        <v>27</v>
      </c>
      <c r="BP4" s="47" t="s">
        <v>26</v>
      </c>
      <c r="BQ4" s="47" t="s">
        <v>58</v>
      </c>
      <c r="BR4" s="48" t="s">
        <v>27</v>
      </c>
      <c r="BS4" s="47" t="s">
        <v>26</v>
      </c>
      <c r="BT4" s="47" t="s">
        <v>58</v>
      </c>
      <c r="BU4" s="48" t="s">
        <v>27</v>
      </c>
      <c r="BV4" s="47" t="s">
        <v>26</v>
      </c>
      <c r="BW4" s="47" t="s">
        <v>58</v>
      </c>
      <c r="BX4" s="48" t="s">
        <v>27</v>
      </c>
      <c r="BY4" s="47" t="s">
        <v>26</v>
      </c>
      <c r="BZ4" s="47" t="s">
        <v>58</v>
      </c>
      <c r="CA4" s="48" t="s">
        <v>27</v>
      </c>
      <c r="CB4" s="47" t="s">
        <v>26</v>
      </c>
      <c r="CC4" s="47" t="s">
        <v>58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71031384.439999998</v>
      </c>
      <c r="D6" s="25">
        <f t="shared" ref="D6:D27" si="0">IF(B6&gt;0,C6/B6,0)</f>
        <v>0.29301747927356947</v>
      </c>
      <c r="E6" s="26">
        <v>54392086</v>
      </c>
      <c r="F6" s="26">
        <v>15150660.699999999</v>
      </c>
      <c r="G6" s="25">
        <f t="shared" ref="G6:G27" si="1">IF(E6&gt;0,F6/E6,0)</f>
        <v>0.2785453144782864</v>
      </c>
      <c r="H6" s="26">
        <v>1052070766.79</v>
      </c>
      <c r="I6" s="26">
        <v>396181837.89999998</v>
      </c>
      <c r="J6" s="25">
        <f t="shared" ref="J6:J27" si="2">IF(H6&gt;0,I6/H6,0)</f>
        <v>0.37657337358474519</v>
      </c>
      <c r="K6" s="26">
        <v>504179100</v>
      </c>
      <c r="L6" s="26">
        <v>165483491.25</v>
      </c>
      <c r="M6" s="25">
        <f t="shared" ref="M6:M27" si="3">IF(K6&gt;0,L6/K6,0)</f>
        <v>0.3282236238074922</v>
      </c>
      <c r="N6" s="26">
        <v>141115749</v>
      </c>
      <c r="O6" s="26">
        <v>43118131.920000002</v>
      </c>
      <c r="P6" s="25">
        <f t="shared" ref="P6:P27" si="4">IF(N6&gt;0,O6/N6,0)</f>
        <v>0.30555152224717314</v>
      </c>
      <c r="Q6" s="26">
        <v>101829622</v>
      </c>
      <c r="R6" s="26">
        <v>33166778.98</v>
      </c>
      <c r="S6" s="25">
        <f t="shared" ref="S6:S27" si="5">IF(Q6&gt;0,R6/Q6,0)</f>
        <v>0.32570855443222602</v>
      </c>
      <c r="T6" s="26">
        <v>631281604.48000002</v>
      </c>
      <c r="U6" s="26">
        <v>191422555.74000001</v>
      </c>
      <c r="V6" s="25">
        <f t="shared" ref="V6:V27" si="6">IF(T6&gt;0,U6/T6,0)</f>
        <v>0.30322847106827833</v>
      </c>
      <c r="W6" s="26">
        <v>87639063.260000005</v>
      </c>
      <c r="X6" s="26">
        <v>24300169.27</v>
      </c>
      <c r="Y6" s="25">
        <f t="shared" ref="Y6:Y27" si="7">IF(W6&gt;0,X6/W6,0)</f>
        <v>0.27727554775327018</v>
      </c>
      <c r="Z6" s="26">
        <v>363324951.37</v>
      </c>
      <c r="AA6" s="26">
        <v>108053970.95</v>
      </c>
      <c r="AB6" s="25">
        <f t="shared" ref="AB6:AB27" si="8">IF(Z6&gt;0,AA6/Z6,0)</f>
        <v>0.29740311129901137</v>
      </c>
      <c r="AC6" s="26">
        <v>356053320</v>
      </c>
      <c r="AD6" s="26">
        <v>110150194.94</v>
      </c>
      <c r="AE6" s="25">
        <f t="shared" ref="AE6:AE27" si="9">IF(AC6&gt;0,AD6/AC6,0)</f>
        <v>0.30936432481517095</v>
      </c>
      <c r="AF6" s="26">
        <v>61126288</v>
      </c>
      <c r="AG6" s="26">
        <v>18932169.879999999</v>
      </c>
      <c r="AH6" s="25">
        <f t="shared" ref="AH6:AH27" si="10">IF(AF6&gt;0,AG6/AF6,0)</f>
        <v>0.30972222425808021</v>
      </c>
      <c r="AI6" s="26">
        <v>378909466</v>
      </c>
      <c r="AJ6" s="26">
        <v>131603338.08</v>
      </c>
      <c r="AK6" s="25">
        <f t="shared" ref="AK6:AK27" si="11">IF(AI6&gt;0,AJ6/AI6,0)</f>
        <v>0.34732132577548219</v>
      </c>
      <c r="AL6" s="26">
        <v>702528328.91999996</v>
      </c>
      <c r="AM6" s="26">
        <v>256273936.11000001</v>
      </c>
      <c r="AN6" s="25">
        <f t="shared" ref="AN6:AN27" si="12">IF(AL6&gt;0,AM6/AL6,0)</f>
        <v>0.36478804563507228</v>
      </c>
      <c r="AO6" s="26">
        <v>210294894</v>
      </c>
      <c r="AP6" s="26">
        <v>53513277.719999999</v>
      </c>
      <c r="AQ6" s="25">
        <f t="shared" ref="AQ6:AQ27" si="13">IF(AO6&gt;0,AP6/AO6,0)</f>
        <v>0.2544677937829532</v>
      </c>
      <c r="AR6" s="26">
        <v>108493761</v>
      </c>
      <c r="AS6" s="26">
        <v>33034359.579999998</v>
      </c>
      <c r="AT6" s="25">
        <f t="shared" ref="AT6:AT27" si="14">IF(AR6&gt;0,AS6/AR6,0)</f>
        <v>0.30448165199103017</v>
      </c>
      <c r="AU6" s="26">
        <v>120464957</v>
      </c>
      <c r="AV6" s="26">
        <v>35053018.270000003</v>
      </c>
      <c r="AW6" s="25">
        <f t="shared" ref="AW6:AW27" si="15">IF(AU6&gt;0,AV6/AU6,0)</f>
        <v>0.29098103832801769</v>
      </c>
      <c r="AX6" s="26">
        <v>161622406</v>
      </c>
      <c r="AY6" s="26">
        <v>49380308.729999997</v>
      </c>
      <c r="AZ6" s="25">
        <f t="shared" ref="AZ6:AZ27" si="16">IF(AX6&gt;0,AY6/AX6,0)</f>
        <v>0.30552885551029352</v>
      </c>
      <c r="BA6" s="26">
        <v>82335307</v>
      </c>
      <c r="BB6" s="26">
        <v>33340376.43</v>
      </c>
      <c r="BC6" s="25">
        <f t="shared" ref="BC6:BC27" si="17">IF(BA6&gt;0,BB6/BA6,0)</f>
        <v>0.40493413633594638</v>
      </c>
      <c r="BD6" s="26">
        <v>305624687.97000003</v>
      </c>
      <c r="BE6" s="26">
        <v>92193037.730000004</v>
      </c>
      <c r="BF6" s="25">
        <f t="shared" ref="BF6:BF27" si="18">IF(BD6&gt;0,BE6/BD6,0)</f>
        <v>0.30165441915821156</v>
      </c>
      <c r="BG6" s="26">
        <v>273274191</v>
      </c>
      <c r="BH6" s="26">
        <v>68934829.060000002</v>
      </c>
      <c r="BI6" s="25">
        <f t="shared" ref="BI6:BI27" si="19">IF(BG6&gt;0,BH6/BG6,0)</f>
        <v>0.25225517568177525</v>
      </c>
      <c r="BJ6" s="26">
        <v>66234100</v>
      </c>
      <c r="BK6" s="26">
        <v>22245976.170000002</v>
      </c>
      <c r="BL6" s="25">
        <f t="shared" ref="BL6:BL27" si="20">IF(BJ6&gt;0,BK6/BJ6,0)</f>
        <v>0.33586892808991142</v>
      </c>
      <c r="BM6" s="26">
        <v>217313740</v>
      </c>
      <c r="BN6" s="26">
        <v>71071024.400000006</v>
      </c>
      <c r="BO6" s="25">
        <f t="shared" ref="BO6:BO27" si="21">IF(BM6&gt;0,BN6/BM6,0)</f>
        <v>0.32704340001695248</v>
      </c>
      <c r="BP6" s="26">
        <v>100202623</v>
      </c>
      <c r="BQ6" s="26">
        <v>36896653.229999997</v>
      </c>
      <c r="BR6" s="25">
        <f t="shared" ref="BR6:BR27" si="22">IF(BP6&gt;0,BQ6/BP6,0)</f>
        <v>0.36822043301201801</v>
      </c>
      <c r="BS6" s="26">
        <v>160338151.38999999</v>
      </c>
      <c r="BT6" s="26">
        <v>48500652.75</v>
      </c>
      <c r="BU6" s="25">
        <f t="shared" ref="BU6:BU27" si="23">IF(BS6&gt;0,BT6/BS6,0)</f>
        <v>0.30248978380715508</v>
      </c>
      <c r="BV6" s="26">
        <v>1710134000</v>
      </c>
      <c r="BW6" s="26">
        <v>632072376.72000003</v>
      </c>
      <c r="BX6" s="25">
        <f t="shared" ref="BX6:BX27" si="24">IF(BV6&gt;0,BW6/BV6,0)</f>
        <v>0.36960400572118912</v>
      </c>
      <c r="BY6" s="24">
        <v>4127975908</v>
      </c>
      <c r="BZ6" s="24">
        <v>1474158648.47</v>
      </c>
      <c r="CA6" s="25">
        <f t="shared" ref="CA6:CA27" si="25">IF(BY6&gt;0,BZ6/BY6,0)</f>
        <v>0.35711415989930723</v>
      </c>
      <c r="CB6" s="3">
        <f>B6+E6+H6+K6+N6+Q6+T6+W6+Z6+AC6+AF6+AI6+AL6+AO6+AR6+AU6+AX6+BA6+BD6+BG6+BJ6+BM6+BP6+BS6+BV6+BY6</f>
        <v>12321172543.950001</v>
      </c>
      <c r="CC6" s="3">
        <f>C6+F6+I6+L6+O6+R6+U6+X6+AA6+AD6+AG6+AJ6+AM6+AP6+AS6+AV6+AY6+BB6+BE6+BH6+BK6+BN6+BQ6+BT6+BW6+BZ6</f>
        <v>4215263159.4200001</v>
      </c>
      <c r="CD6" s="44">
        <f t="shared" ref="CD6:CD27" si="26">IF(CB6&gt;0,CC6/CB6,0)</f>
        <v>0.3421154232183688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7200000</v>
      </c>
      <c r="G7" s="25">
        <f t="shared" si="1"/>
        <v>0.2829312304207659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4690000</v>
      </c>
      <c r="P7" s="25">
        <f t="shared" si="4"/>
        <v>0.32607921792159195</v>
      </c>
      <c r="Q7" s="26">
        <v>41164842</v>
      </c>
      <c r="R7" s="26">
        <v>13400000</v>
      </c>
      <c r="S7" s="25">
        <f t="shared" si="5"/>
        <v>0.32552050120828835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5900000</v>
      </c>
      <c r="Y7" s="25">
        <f t="shared" si="7"/>
        <v>0.33522910124964317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15750000</v>
      </c>
      <c r="AH7" s="25">
        <f t="shared" si="10"/>
        <v>0.32697403097509076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15840000</v>
      </c>
      <c r="AT7" s="25">
        <f t="shared" si="14"/>
        <v>0.30616737648596276</v>
      </c>
      <c r="AU7" s="26">
        <v>52916241</v>
      </c>
      <c r="AV7" s="26">
        <v>16900000</v>
      </c>
      <c r="AW7" s="25">
        <f t="shared" si="15"/>
        <v>0.31937264780391333</v>
      </c>
      <c r="AX7" s="26">
        <v>5341106</v>
      </c>
      <c r="AY7" s="26">
        <v>1700000</v>
      </c>
      <c r="AZ7" s="25">
        <f t="shared" si="16"/>
        <v>0.31828613774001113</v>
      </c>
      <c r="BA7" s="26">
        <v>29433109</v>
      </c>
      <c r="BB7" s="26">
        <v>9900000</v>
      </c>
      <c r="BC7" s="25">
        <f t="shared" si="17"/>
        <v>0.33635590450196751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10500000</v>
      </c>
      <c r="BL7" s="25">
        <f t="shared" si="20"/>
        <v>0.32393452228203662</v>
      </c>
      <c r="BM7" s="26">
        <v>7784152</v>
      </c>
      <c r="BN7" s="26">
        <v>2550000</v>
      </c>
      <c r="BO7" s="25">
        <f t="shared" si="21"/>
        <v>0.32758866990264324</v>
      </c>
      <c r="BP7" s="26">
        <v>37493290</v>
      </c>
      <c r="BQ7" s="26">
        <v>8800000</v>
      </c>
      <c r="BR7" s="25">
        <f t="shared" si="22"/>
        <v>0.23470866387025519</v>
      </c>
      <c r="BS7" s="26">
        <v>3841451</v>
      </c>
      <c r="BT7" s="26">
        <v>1250000</v>
      </c>
      <c r="BU7" s="25">
        <f t="shared" si="23"/>
        <v>0.32539787700012313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114380000</v>
      </c>
      <c r="CD7" s="44">
        <f t="shared" si="26"/>
        <v>0.31104824070225806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239733884.03</v>
      </c>
      <c r="C8" s="24">
        <v>77818058.379999995</v>
      </c>
      <c r="D8" s="25">
        <f t="shared" si="0"/>
        <v>0.3246018337994388</v>
      </c>
      <c r="E8" s="26">
        <v>2216610.5</v>
      </c>
      <c r="F8" s="26">
        <v>2216610.5</v>
      </c>
      <c r="G8" s="25">
        <f t="shared" si="1"/>
        <v>1</v>
      </c>
      <c r="H8" s="26">
        <v>151130689.91999999</v>
      </c>
      <c r="I8" s="26">
        <v>69270101.140000001</v>
      </c>
      <c r="J8" s="25">
        <f t="shared" si="2"/>
        <v>0.45834569521695206</v>
      </c>
      <c r="K8" s="26">
        <v>182035178.74000001</v>
      </c>
      <c r="L8" s="26">
        <v>100448810.04000001</v>
      </c>
      <c r="M8" s="25">
        <f t="shared" si="3"/>
        <v>0.55180987947099258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109058504.83</v>
      </c>
      <c r="U8" s="26">
        <v>86873966.829999998</v>
      </c>
      <c r="V8" s="25">
        <f t="shared" si="6"/>
        <v>0.79658131170438129</v>
      </c>
      <c r="W8" s="26">
        <v>6221984.2800000003</v>
      </c>
      <c r="X8" s="26">
        <v>6221984.2699999996</v>
      </c>
      <c r="Y8" s="25">
        <f t="shared" si="7"/>
        <v>0.99999999839279552</v>
      </c>
      <c r="Z8" s="26">
        <v>56248803.960000001</v>
      </c>
      <c r="AA8" s="26">
        <v>56248803.960000001</v>
      </c>
      <c r="AB8" s="25">
        <f t="shared" si="8"/>
        <v>1</v>
      </c>
      <c r="AC8" s="26">
        <v>587944109.07000005</v>
      </c>
      <c r="AD8" s="26">
        <v>217971744.09999999</v>
      </c>
      <c r="AE8" s="25">
        <f t="shared" si="9"/>
        <v>0.37073548444049209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177032182.15000001</v>
      </c>
      <c r="AK8" s="25">
        <f t="shared" si="11"/>
        <v>0.55734149063408356</v>
      </c>
      <c r="AL8" s="26">
        <v>179210285.84</v>
      </c>
      <c r="AM8" s="26">
        <v>179210285.84</v>
      </c>
      <c r="AN8" s="25">
        <f t="shared" si="12"/>
        <v>1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9962953.3399999999</v>
      </c>
      <c r="AV8" s="26">
        <v>9962953.3399999999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7726978.1600000001</v>
      </c>
      <c r="BE8" s="26">
        <v>4720068.16</v>
      </c>
      <c r="BF8" s="25">
        <f t="shared" si="18"/>
        <v>0.61085563622196137</v>
      </c>
      <c r="BG8" s="26">
        <v>25164120.84</v>
      </c>
      <c r="BH8" s="26">
        <v>9769780.3499999996</v>
      </c>
      <c r="BI8" s="25">
        <f t="shared" si="19"/>
        <v>0.38824246680894575</v>
      </c>
      <c r="BJ8" s="26">
        <v>5238994.7699999996</v>
      </c>
      <c r="BK8" s="26">
        <v>3113831.77</v>
      </c>
      <c r="BL8" s="25">
        <f t="shared" si="20"/>
        <v>0.59435672427670705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6697530.7400000002</v>
      </c>
      <c r="BT8" s="26">
        <v>5755153.7400000002</v>
      </c>
      <c r="BU8" s="25">
        <f t="shared" si="23"/>
        <v>0.85929486006360611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105349459.22</v>
      </c>
      <c r="CA8" s="25">
        <f t="shared" si="25"/>
        <v>7.9740654606461916E-2</v>
      </c>
      <c r="CB8" s="3">
        <f>B8+E8+H8+K8+N8+Q8+T8+W8+Z8+AC8+AF8+AI8+AL8+AO8+AR8+AU8+AX8+BA8+BD8+BG8+BJ8+BM8+BP8+BS8+BV8+BY8</f>
        <v>3363781054.7300005</v>
      </c>
      <c r="CC8" s="3">
        <f t="shared" si="27"/>
        <v>1202821682.71</v>
      </c>
      <c r="CD8" s="44">
        <f t="shared" si="26"/>
        <v>0.35758025363114682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116624468.26000001</v>
      </c>
      <c r="D9" s="25">
        <f t="shared" si="0"/>
        <v>0.33620277042666291</v>
      </c>
      <c r="E9" s="26">
        <v>100447411</v>
      </c>
      <c r="F9" s="26">
        <v>33942115.090000004</v>
      </c>
      <c r="G9" s="25">
        <f t="shared" si="1"/>
        <v>0.33790930748827369</v>
      </c>
      <c r="H9" s="26">
        <v>767435029</v>
      </c>
      <c r="I9" s="26">
        <v>280539554.72000003</v>
      </c>
      <c r="J9" s="25">
        <f t="shared" si="2"/>
        <v>0.3655547950235668</v>
      </c>
      <c r="K9" s="26">
        <v>657585403</v>
      </c>
      <c r="L9" s="26">
        <v>236078142.31999999</v>
      </c>
      <c r="M9" s="25">
        <f t="shared" si="3"/>
        <v>0.35900757718005488</v>
      </c>
      <c r="N9" s="26">
        <v>236400441</v>
      </c>
      <c r="O9" s="26">
        <v>88852413.379999995</v>
      </c>
      <c r="P9" s="25">
        <f t="shared" si="4"/>
        <v>0.37585553142009576</v>
      </c>
      <c r="Q9" s="26">
        <v>200383216</v>
      </c>
      <c r="R9" s="26">
        <v>69552989.049999997</v>
      </c>
      <c r="S9" s="25">
        <f t="shared" si="5"/>
        <v>0.34709987412319004</v>
      </c>
      <c r="T9" s="26">
        <v>539797552</v>
      </c>
      <c r="U9" s="26">
        <v>218948790.65000001</v>
      </c>
      <c r="V9" s="25">
        <f t="shared" si="6"/>
        <v>0.4056127891628527</v>
      </c>
      <c r="W9" s="26">
        <v>119081568</v>
      </c>
      <c r="X9" s="26">
        <v>39928649.390000001</v>
      </c>
      <c r="Y9" s="25">
        <f t="shared" si="7"/>
        <v>0.33530503553664998</v>
      </c>
      <c r="Z9" s="26">
        <v>544202990</v>
      </c>
      <c r="AA9" s="26">
        <v>188048959.5</v>
      </c>
      <c r="AB9" s="25">
        <f t="shared" si="8"/>
        <v>0.34554929494231557</v>
      </c>
      <c r="AC9" s="26">
        <v>546547939</v>
      </c>
      <c r="AD9" s="26">
        <v>200884491.75999999</v>
      </c>
      <c r="AE9" s="25">
        <f t="shared" si="9"/>
        <v>0.36755145784201737</v>
      </c>
      <c r="AF9" s="26">
        <v>171896408</v>
      </c>
      <c r="AG9" s="26">
        <v>65449955.259999998</v>
      </c>
      <c r="AH9" s="25">
        <f t="shared" si="10"/>
        <v>0.38075231484767269</v>
      </c>
      <c r="AI9" s="26">
        <v>939643085</v>
      </c>
      <c r="AJ9" s="26">
        <v>297304750.06</v>
      </c>
      <c r="AK9" s="25">
        <f t="shared" si="11"/>
        <v>0.31640178574825567</v>
      </c>
      <c r="AL9" s="26">
        <v>753303494</v>
      </c>
      <c r="AM9" s="26">
        <v>280438496.94999999</v>
      </c>
      <c r="AN9" s="25">
        <f t="shared" si="12"/>
        <v>0.37227823736869592</v>
      </c>
      <c r="AO9" s="26">
        <v>176928852</v>
      </c>
      <c r="AP9" s="26">
        <v>61813347.200000003</v>
      </c>
      <c r="AQ9" s="25">
        <f t="shared" si="13"/>
        <v>0.34936838453007091</v>
      </c>
      <c r="AR9" s="26">
        <v>176153099</v>
      </c>
      <c r="AS9" s="26">
        <v>64755082.890000001</v>
      </c>
      <c r="AT9" s="25">
        <f t="shared" si="14"/>
        <v>0.36760683324679971</v>
      </c>
      <c r="AU9" s="26">
        <v>132297713</v>
      </c>
      <c r="AV9" s="26">
        <v>52727874.170000002</v>
      </c>
      <c r="AW9" s="25">
        <f t="shared" si="15"/>
        <v>0.39855469134224569</v>
      </c>
      <c r="AX9" s="26">
        <v>214498932</v>
      </c>
      <c r="AY9" s="26">
        <v>71466254.810000002</v>
      </c>
      <c r="AZ9" s="25">
        <f t="shared" si="16"/>
        <v>0.33317767199885173</v>
      </c>
      <c r="BA9" s="26">
        <v>113080688</v>
      </c>
      <c r="BB9" s="26">
        <v>42590369.100000001</v>
      </c>
      <c r="BC9" s="25">
        <f t="shared" si="17"/>
        <v>0.37663698243505561</v>
      </c>
      <c r="BD9" s="26">
        <v>318112468</v>
      </c>
      <c r="BE9" s="26">
        <v>118793924.65000001</v>
      </c>
      <c r="BF9" s="25">
        <f t="shared" si="18"/>
        <v>0.37343372737594177</v>
      </c>
      <c r="BG9" s="26">
        <v>195208852</v>
      </c>
      <c r="BH9" s="26">
        <v>73993283.569999993</v>
      </c>
      <c r="BI9" s="25">
        <f t="shared" si="19"/>
        <v>0.37904676356582434</v>
      </c>
      <c r="BJ9" s="26">
        <v>147357981</v>
      </c>
      <c r="BK9" s="26">
        <v>50131229.950000003</v>
      </c>
      <c r="BL9" s="25">
        <f t="shared" si="20"/>
        <v>0.34020030411518737</v>
      </c>
      <c r="BM9" s="26">
        <v>260044712</v>
      </c>
      <c r="BN9" s="26">
        <v>96885703.540000007</v>
      </c>
      <c r="BO9" s="25">
        <f t="shared" si="21"/>
        <v>0.37257325017245496</v>
      </c>
      <c r="BP9" s="26">
        <v>223783211</v>
      </c>
      <c r="BQ9" s="26">
        <v>78253189.670000002</v>
      </c>
      <c r="BR9" s="25">
        <f t="shared" si="22"/>
        <v>0.34968302278047125</v>
      </c>
      <c r="BS9" s="26">
        <v>163894260</v>
      </c>
      <c r="BT9" s="26">
        <v>60912420.68</v>
      </c>
      <c r="BU9" s="25">
        <f t="shared" si="23"/>
        <v>0.37165682727387767</v>
      </c>
      <c r="BV9" s="26">
        <v>1443719718</v>
      </c>
      <c r="BW9" s="26">
        <v>545363631.73000002</v>
      </c>
      <c r="BX9" s="25">
        <f t="shared" si="24"/>
        <v>0.37774896673538405</v>
      </c>
      <c r="BY9" s="24">
        <v>3947319006</v>
      </c>
      <c r="BZ9" s="24">
        <v>1431800326.4100001</v>
      </c>
      <c r="CA9" s="25">
        <f t="shared" si="25"/>
        <v>0.36272729015152722</v>
      </c>
      <c r="CB9" s="3">
        <f>B9+E9+H9+K9+N9+Q9+T9+W9+Z9+AC9+AF9+AI9+AL9+AO9+AR9+AU9+AX9+BA9+BD9+BG9+BJ9+BM9+BP9+BS9+BV9+BY9</f>
        <v>13436011319</v>
      </c>
      <c r="CC9" s="3">
        <f t="shared" si="27"/>
        <v>4866080414.7600002</v>
      </c>
      <c r="CD9" s="44">
        <f t="shared" si="26"/>
        <v>0.3621670374658606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6078090</v>
      </c>
      <c r="C10" s="24">
        <v>5612406</v>
      </c>
      <c r="D10" s="25">
        <f t="shared" si="0"/>
        <v>0.92338316806760024</v>
      </c>
      <c r="E10" s="26">
        <v>2766199.93</v>
      </c>
      <c r="F10" s="26">
        <v>2393772.75</v>
      </c>
      <c r="G10" s="25">
        <f t="shared" si="1"/>
        <v>0.86536505334956026</v>
      </c>
      <c r="H10" s="26">
        <v>8508650</v>
      </c>
      <c r="I10" s="26">
        <v>7282027.6699999999</v>
      </c>
      <c r="J10" s="25">
        <f t="shared" si="2"/>
        <v>0.85583819642363945</v>
      </c>
      <c r="K10" s="26">
        <v>4762518.5</v>
      </c>
      <c r="L10" s="26">
        <v>3863307.95</v>
      </c>
      <c r="M10" s="25">
        <f t="shared" si="3"/>
        <v>0.81119011926147899</v>
      </c>
      <c r="N10" s="26">
        <v>15437470</v>
      </c>
      <c r="O10" s="26">
        <v>15099241.33</v>
      </c>
      <c r="P10" s="25">
        <f t="shared" si="4"/>
        <v>0.97809040794897095</v>
      </c>
      <c r="Q10" s="26">
        <v>660580</v>
      </c>
      <c r="R10" s="26">
        <v>157186.91</v>
      </c>
      <c r="S10" s="25">
        <f t="shared" si="5"/>
        <v>0.23795287474643495</v>
      </c>
      <c r="T10" s="26">
        <v>1906130</v>
      </c>
      <c r="U10" s="26">
        <v>326802</v>
      </c>
      <c r="V10" s="25">
        <f t="shared" si="6"/>
        <v>0.17144790754040909</v>
      </c>
      <c r="W10" s="26">
        <v>1464954.78</v>
      </c>
      <c r="X10" s="26">
        <v>1191538.78</v>
      </c>
      <c r="Y10" s="25">
        <f t="shared" si="7"/>
        <v>0.81336215715818883</v>
      </c>
      <c r="Z10" s="26">
        <v>731830</v>
      </c>
      <c r="AA10" s="26">
        <v>227958</v>
      </c>
      <c r="AB10" s="25">
        <f t="shared" si="8"/>
        <v>0.31149037344738534</v>
      </c>
      <c r="AC10" s="26">
        <v>22531150</v>
      </c>
      <c r="AD10" s="26">
        <v>21382424.460000001</v>
      </c>
      <c r="AE10" s="25">
        <f t="shared" si="9"/>
        <v>0.94901611591063928</v>
      </c>
      <c r="AF10" s="26">
        <v>2313898.02</v>
      </c>
      <c r="AG10" s="26">
        <v>1949340.02</v>
      </c>
      <c r="AH10" s="25">
        <f t="shared" si="10"/>
        <v>0.84244854490173249</v>
      </c>
      <c r="AI10" s="26">
        <v>12874710</v>
      </c>
      <c r="AJ10" s="26">
        <v>12370838</v>
      </c>
      <c r="AK10" s="25">
        <f t="shared" si="11"/>
        <v>0.96086342915685086</v>
      </c>
      <c r="AL10" s="26">
        <v>27223704.739999998</v>
      </c>
      <c r="AM10" s="26">
        <v>6922596.7400000002</v>
      </c>
      <c r="AN10" s="25">
        <f t="shared" si="12"/>
        <v>0.25428562372808045</v>
      </c>
      <c r="AO10" s="26">
        <v>437470</v>
      </c>
      <c r="AP10" s="26">
        <v>109368</v>
      </c>
      <c r="AQ10" s="25">
        <f t="shared" si="13"/>
        <v>0.25000114293551556</v>
      </c>
      <c r="AR10" s="26">
        <v>29433710.149999999</v>
      </c>
      <c r="AS10" s="26">
        <v>28988428.149999999</v>
      </c>
      <c r="AT10" s="25">
        <f t="shared" si="14"/>
        <v>0.98487169990698575</v>
      </c>
      <c r="AU10" s="26">
        <v>5533033.4199999999</v>
      </c>
      <c r="AV10" s="26">
        <v>5080432.99</v>
      </c>
      <c r="AW10" s="25">
        <f t="shared" si="15"/>
        <v>0.91820030792440077</v>
      </c>
      <c r="AX10" s="26">
        <v>35937470</v>
      </c>
      <c r="AY10" s="26">
        <v>35609368</v>
      </c>
      <c r="AZ10" s="25">
        <f t="shared" si="16"/>
        <v>0.99087019759599104</v>
      </c>
      <c r="BA10" s="26">
        <v>1143710</v>
      </c>
      <c r="BB10" s="26">
        <v>622912</v>
      </c>
      <c r="BC10" s="25">
        <f t="shared" si="17"/>
        <v>0.54464156123492846</v>
      </c>
      <c r="BD10" s="26">
        <v>1046810</v>
      </c>
      <c r="BE10" s="26">
        <v>236253.82</v>
      </c>
      <c r="BF10" s="25">
        <f t="shared" si="18"/>
        <v>0.22568930369408011</v>
      </c>
      <c r="BG10" s="26">
        <v>859320</v>
      </c>
      <c r="BH10" s="26">
        <v>154464.54999999999</v>
      </c>
      <c r="BI10" s="25">
        <f t="shared" si="19"/>
        <v>0.1797520714052972</v>
      </c>
      <c r="BJ10" s="26">
        <v>484340</v>
      </c>
      <c r="BK10" s="26">
        <v>121086</v>
      </c>
      <c r="BL10" s="25">
        <f t="shared" si="20"/>
        <v>0.25000206466531777</v>
      </c>
      <c r="BM10" s="26">
        <v>22750438.359999999</v>
      </c>
      <c r="BN10" s="26">
        <v>2801542.27</v>
      </c>
      <c r="BO10" s="25">
        <f t="shared" si="21"/>
        <v>0.12314234238781499</v>
      </c>
      <c r="BP10" s="26">
        <v>457470</v>
      </c>
      <c r="BQ10" s="26">
        <v>129368</v>
      </c>
      <c r="BR10" s="25">
        <f t="shared" si="22"/>
        <v>0.28279012831442502</v>
      </c>
      <c r="BS10" s="26">
        <v>613710</v>
      </c>
      <c r="BT10" s="26">
        <v>168428</v>
      </c>
      <c r="BU10" s="25">
        <f t="shared" si="23"/>
        <v>0.27444232618011766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231348.33</v>
      </c>
      <c r="CA10" s="25">
        <f t="shared" si="25"/>
        <v>0.31988696369979214</v>
      </c>
      <c r="CB10" s="3">
        <f>B10+E10+H10+K10+N10+Q10+T10+W10+Z10+AC10+AF10+AI10+AL10+AO10+AR10+AU10+AX10+BA10+BD10+BG10+BJ10+BM10+BP10+BS10+BV10+BY10</f>
        <v>207243046.89999998</v>
      </c>
      <c r="CC10" s="3">
        <f t="shared" si="27"/>
        <v>153032440.71999997</v>
      </c>
      <c r="CD10" s="44">
        <f t="shared" si="26"/>
        <v>0.73842014489316976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886615</v>
      </c>
      <c r="I11" s="26">
        <v>938055</v>
      </c>
      <c r="J11" s="25">
        <f t="shared" si="2"/>
        <v>1.0580184183664838</v>
      </c>
      <c r="K11" s="26">
        <v>0</v>
      </c>
      <c r="L11" s="26">
        <v>0</v>
      </c>
      <c r="M11" s="25">
        <f t="shared" si="3"/>
        <v>0</v>
      </c>
      <c r="N11" s="26">
        <v>61458168</v>
      </c>
      <c r="O11" s="26">
        <v>50</v>
      </c>
      <c r="P11" s="25">
        <f t="shared" si="4"/>
        <v>8.1356151065225376E-7</v>
      </c>
      <c r="Q11" s="26">
        <v>21157319</v>
      </c>
      <c r="R11" s="26">
        <v>0</v>
      </c>
      <c r="S11" s="25">
        <f t="shared" si="5"/>
        <v>0</v>
      </c>
      <c r="T11" s="26">
        <v>200000</v>
      </c>
      <c r="U11" s="26">
        <v>240000</v>
      </c>
      <c r="V11" s="25">
        <f t="shared" si="6"/>
        <v>1.2</v>
      </c>
      <c r="W11" s="26">
        <v>312400</v>
      </c>
      <c r="X11" s="26">
        <v>100625</v>
      </c>
      <c r="Y11" s="25">
        <f t="shared" si="7"/>
        <v>0.32210307298335467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50087407.939999998</v>
      </c>
      <c r="AG11" s="26">
        <v>0</v>
      </c>
      <c r="AH11" s="25">
        <f t="shared" si="10"/>
        <v>0</v>
      </c>
      <c r="AI11" s="26">
        <v>75767270</v>
      </c>
      <c r="AJ11" s="26">
        <v>30000</v>
      </c>
      <c r="AK11" s="25">
        <f t="shared" si="11"/>
        <v>3.9594933273958533E-4</v>
      </c>
      <c r="AL11" s="26">
        <v>0</v>
      </c>
      <c r="AM11" s="26">
        <v>61000</v>
      </c>
      <c r="AN11" s="25">
        <f t="shared" si="12"/>
        <v>0</v>
      </c>
      <c r="AO11" s="26">
        <v>49115741</v>
      </c>
      <c r="AP11" s="26">
        <v>800000</v>
      </c>
      <c r="AQ11" s="25">
        <f t="shared" si="13"/>
        <v>1.6288057223854163E-2</v>
      </c>
      <c r="AR11" s="26">
        <v>300000</v>
      </c>
      <c r="AS11" s="26">
        <v>54893</v>
      </c>
      <c r="AT11" s="25">
        <f t="shared" si="14"/>
        <v>0.18297666666666668</v>
      </c>
      <c r="AU11" s="26">
        <v>13972711.130000001</v>
      </c>
      <c r="AV11" s="26">
        <v>76920</v>
      </c>
      <c r="AW11" s="25">
        <f t="shared" si="15"/>
        <v>5.5050161192303987E-3</v>
      </c>
      <c r="AX11" s="26">
        <v>32140000</v>
      </c>
      <c r="AY11" s="26">
        <v>1000</v>
      </c>
      <c r="AZ11" s="25">
        <f t="shared" si="16"/>
        <v>3.1113876789047912E-5</v>
      </c>
      <c r="BA11" s="26">
        <v>1300000</v>
      </c>
      <c r="BB11" s="26">
        <v>337638.63</v>
      </c>
      <c r="BC11" s="25">
        <f t="shared" si="17"/>
        <v>0.2597220230769231</v>
      </c>
      <c r="BD11" s="26">
        <v>14997826.460000001</v>
      </c>
      <c r="BE11" s="26">
        <v>248426</v>
      </c>
      <c r="BF11" s="25">
        <f t="shared" si="18"/>
        <v>1.6564133520451468E-2</v>
      </c>
      <c r="BG11" s="26">
        <v>0</v>
      </c>
      <c r="BH11" s="26">
        <v>54500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357867983.52999997</v>
      </c>
      <c r="CC11" s="3">
        <f t="shared" si="27"/>
        <v>32800657.629999999</v>
      </c>
      <c r="CD11" s="44">
        <f t="shared" si="26"/>
        <v>9.1655747760543457E-2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832514900.83000004</v>
      </c>
      <c r="C12" s="28">
        <v>268100366.44</v>
      </c>
      <c r="D12" s="16">
        <f t="shared" si="0"/>
        <v>0.32203671810884044</v>
      </c>
      <c r="E12" s="29">
        <v>185270187.43000001</v>
      </c>
      <c r="F12" s="29">
        <v>60903159.039999999</v>
      </c>
      <c r="G12" s="16">
        <f t="shared" si="1"/>
        <v>0.32872616951937195</v>
      </c>
      <c r="H12" s="29">
        <v>1980029253.98</v>
      </c>
      <c r="I12" s="29">
        <v>754209079.70000005</v>
      </c>
      <c r="J12" s="16">
        <f t="shared" si="2"/>
        <v>0.38090804879977708</v>
      </c>
      <c r="K12" s="29">
        <v>1348354302.73</v>
      </c>
      <c r="L12" s="29">
        <v>505665854.05000001</v>
      </c>
      <c r="M12" s="16">
        <f t="shared" si="3"/>
        <v>0.37502446725329031</v>
      </c>
      <c r="N12" s="29">
        <v>485312012.25</v>
      </c>
      <c r="O12" s="29">
        <v>168277012.88</v>
      </c>
      <c r="P12" s="16">
        <f t="shared" si="4"/>
        <v>0.34673984701065885</v>
      </c>
      <c r="Q12" s="29">
        <v>369126533.81999999</v>
      </c>
      <c r="R12" s="29">
        <v>118058946.84</v>
      </c>
      <c r="S12" s="16">
        <f t="shared" si="5"/>
        <v>0.31983327131278511</v>
      </c>
      <c r="T12" s="29">
        <v>1280787638.4000001</v>
      </c>
      <c r="U12" s="29">
        <v>496355962.31</v>
      </c>
      <c r="V12" s="16">
        <f t="shared" si="6"/>
        <v>0.38753962595240488</v>
      </c>
      <c r="W12" s="29">
        <v>232319874.31999999</v>
      </c>
      <c r="X12" s="29">
        <v>77642966.709999993</v>
      </c>
      <c r="Y12" s="16">
        <f t="shared" si="7"/>
        <v>0.33420716560415192</v>
      </c>
      <c r="Z12" s="29">
        <v>964508575.33000004</v>
      </c>
      <c r="AA12" s="29">
        <v>352579692.41000003</v>
      </c>
      <c r="AB12" s="16">
        <f t="shared" si="8"/>
        <v>0.36555371453215674</v>
      </c>
      <c r="AC12" s="29">
        <v>1513773974.0699999</v>
      </c>
      <c r="AD12" s="29">
        <v>548553516.76999998</v>
      </c>
      <c r="AE12" s="16">
        <f t="shared" si="9"/>
        <v>0.36237478392836592</v>
      </c>
      <c r="AF12" s="29">
        <v>349500238.56999999</v>
      </c>
      <c r="AG12" s="29">
        <v>103135714.77</v>
      </c>
      <c r="AH12" s="16">
        <f t="shared" si="10"/>
        <v>0.29509483367446504</v>
      </c>
      <c r="AI12" s="29">
        <v>1724831357.1199999</v>
      </c>
      <c r="AJ12" s="29">
        <v>617398093.70000005</v>
      </c>
      <c r="AK12" s="16">
        <f t="shared" si="11"/>
        <v>0.35794693269658967</v>
      </c>
      <c r="AL12" s="29">
        <v>1603665513.5799999</v>
      </c>
      <c r="AM12" s="29">
        <v>660032112.72000003</v>
      </c>
      <c r="AN12" s="16">
        <f t="shared" si="12"/>
        <v>0.4115771693852503</v>
      </c>
      <c r="AO12" s="29">
        <v>459492262.27999997</v>
      </c>
      <c r="AP12" s="29">
        <v>120374817.08</v>
      </c>
      <c r="AQ12" s="16">
        <f t="shared" si="13"/>
        <v>0.26197354550150709</v>
      </c>
      <c r="AR12" s="29">
        <v>389948758.30000001</v>
      </c>
      <c r="AS12" s="29">
        <v>143203176.77000001</v>
      </c>
      <c r="AT12" s="16">
        <f t="shared" si="14"/>
        <v>0.36723588348966929</v>
      </c>
      <c r="AU12" s="29">
        <v>335147608.88999999</v>
      </c>
      <c r="AV12" s="29">
        <v>116197925.72</v>
      </c>
      <c r="AW12" s="16">
        <f t="shared" si="15"/>
        <v>0.34670671261789532</v>
      </c>
      <c r="AX12" s="29">
        <v>469738255.67000002</v>
      </c>
      <c r="AY12" s="29">
        <v>171849773.19999999</v>
      </c>
      <c r="AZ12" s="16">
        <f t="shared" si="16"/>
        <v>0.36584155351555547</v>
      </c>
      <c r="BA12" s="29">
        <v>231107996.24000001</v>
      </c>
      <c r="BB12" s="29">
        <v>90606478.400000006</v>
      </c>
      <c r="BC12" s="16">
        <f t="shared" si="17"/>
        <v>0.39205254631651687</v>
      </c>
      <c r="BD12" s="29">
        <v>647508770.59000003</v>
      </c>
      <c r="BE12" s="29">
        <v>216191710.36000001</v>
      </c>
      <c r="BF12" s="16">
        <f t="shared" si="18"/>
        <v>0.33388228882677445</v>
      </c>
      <c r="BG12" s="29">
        <v>494506483.83999997</v>
      </c>
      <c r="BH12" s="29">
        <v>151308273.97</v>
      </c>
      <c r="BI12" s="16">
        <f t="shared" si="19"/>
        <v>0.30597834187136064</v>
      </c>
      <c r="BJ12" s="29">
        <v>257204442.77000001</v>
      </c>
      <c r="BK12" s="29">
        <v>86114673.890000001</v>
      </c>
      <c r="BL12" s="16">
        <f t="shared" si="20"/>
        <v>0.33481021152891338</v>
      </c>
      <c r="BM12" s="29">
        <v>522997976.38999999</v>
      </c>
      <c r="BN12" s="29">
        <v>187612204.24000001</v>
      </c>
      <c r="BO12" s="16">
        <f t="shared" si="21"/>
        <v>0.35872453185191189</v>
      </c>
      <c r="BP12" s="29">
        <v>394151994</v>
      </c>
      <c r="BQ12" s="29">
        <v>156294610.90000001</v>
      </c>
      <c r="BR12" s="16">
        <f t="shared" si="22"/>
        <v>0.39653385820496445</v>
      </c>
      <c r="BS12" s="29">
        <v>334559440.88999999</v>
      </c>
      <c r="BT12" s="29">
        <v>115760992.93000001</v>
      </c>
      <c r="BU12" s="16">
        <f t="shared" si="23"/>
        <v>0.34601024147473136</v>
      </c>
      <c r="BV12" s="29">
        <v>3178151422.3099999</v>
      </c>
      <c r="BW12" s="29">
        <v>1201128447.72</v>
      </c>
      <c r="BX12" s="16">
        <f t="shared" si="24"/>
        <v>0.37793304601168898</v>
      </c>
      <c r="BY12" s="28">
        <v>9397169304.1299992</v>
      </c>
      <c r="BZ12" s="28">
        <v>3010544912.4400001</v>
      </c>
      <c r="CA12" s="16">
        <f t="shared" si="25"/>
        <v>0.32036721006153246</v>
      </c>
      <c r="CB12" s="3">
        <f>BY12+BV12+BS12+BP12+BM12+BJ12+BG12+BD12+BA12+AX12+AU12+AR12+AO12+AL12+AI12+AF12+AC12+Z12+W12+T12+Q12+N12+K12+H12+E12+B12</f>
        <v>29981679078.73</v>
      </c>
      <c r="CC12" s="3">
        <f t="shared" si="27"/>
        <v>10498100475.960001</v>
      </c>
      <c r="CD12" s="16">
        <f t="shared" si="26"/>
        <v>0.35015051853475754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17334880.48</v>
      </c>
      <c r="D13" s="25">
        <f t="shared" si="0"/>
        <v>0.27749086594939332</v>
      </c>
      <c r="E13" s="26">
        <v>31097180.579999998</v>
      </c>
      <c r="F13" s="26">
        <v>8167086.0300000003</v>
      </c>
      <c r="G13" s="25">
        <f t="shared" si="1"/>
        <v>0.26263107708396632</v>
      </c>
      <c r="H13" s="26">
        <v>303320062.97000003</v>
      </c>
      <c r="I13" s="26">
        <v>73722354.040000007</v>
      </c>
      <c r="J13" s="25">
        <f t="shared" si="2"/>
        <v>0.24305136072483124</v>
      </c>
      <c r="K13" s="26">
        <v>117640216</v>
      </c>
      <c r="L13" s="26">
        <v>31660386.300000001</v>
      </c>
      <c r="M13" s="25">
        <f t="shared" si="3"/>
        <v>0.26912893716550129</v>
      </c>
      <c r="N13" s="26">
        <v>44134826.939999998</v>
      </c>
      <c r="O13" s="26">
        <v>12665144.85</v>
      </c>
      <c r="P13" s="25">
        <f t="shared" si="4"/>
        <v>0.28696486942653909</v>
      </c>
      <c r="Q13" s="26">
        <v>45730224.409999996</v>
      </c>
      <c r="R13" s="26">
        <v>12846041.35</v>
      </c>
      <c r="S13" s="25">
        <f t="shared" si="5"/>
        <v>0.28090921301472793</v>
      </c>
      <c r="T13" s="24">
        <v>182178066.12</v>
      </c>
      <c r="U13" s="24">
        <v>49431102.170000002</v>
      </c>
      <c r="V13" s="25">
        <f t="shared" si="6"/>
        <v>0.27133399328896113</v>
      </c>
      <c r="W13" s="24">
        <v>38026917.729999997</v>
      </c>
      <c r="X13" s="24">
        <v>11020442.58</v>
      </c>
      <c r="Y13" s="25">
        <f t="shared" si="7"/>
        <v>0.28980635922815828</v>
      </c>
      <c r="Z13" s="26">
        <v>78149633</v>
      </c>
      <c r="AA13" s="26">
        <v>21796000.219999999</v>
      </c>
      <c r="AB13" s="25">
        <f t="shared" si="8"/>
        <v>0.27890086470399672</v>
      </c>
      <c r="AC13" s="24">
        <v>125107688.36</v>
      </c>
      <c r="AD13" s="24">
        <v>42785453.649999999</v>
      </c>
      <c r="AE13" s="25">
        <f t="shared" si="9"/>
        <v>0.34198900332075483</v>
      </c>
      <c r="AF13" s="24">
        <v>33052812</v>
      </c>
      <c r="AG13" s="24">
        <v>10542949.140000001</v>
      </c>
      <c r="AH13" s="25">
        <f t="shared" si="10"/>
        <v>0.31897283474701033</v>
      </c>
      <c r="AI13" s="26">
        <v>82221458</v>
      </c>
      <c r="AJ13" s="26">
        <v>20886526.989999998</v>
      </c>
      <c r="AK13" s="25">
        <f t="shared" si="11"/>
        <v>0.25402768934114495</v>
      </c>
      <c r="AL13" s="24">
        <v>148033406.59</v>
      </c>
      <c r="AM13" s="24">
        <v>38996267.93</v>
      </c>
      <c r="AN13" s="25">
        <f t="shared" si="12"/>
        <v>0.26342883561415176</v>
      </c>
      <c r="AO13" s="24">
        <v>56680876.509999998</v>
      </c>
      <c r="AP13" s="24">
        <v>14756556</v>
      </c>
      <c r="AQ13" s="25">
        <f t="shared" si="13"/>
        <v>0.26034452726567409</v>
      </c>
      <c r="AR13" s="24">
        <v>57422589.759999998</v>
      </c>
      <c r="AS13" s="24">
        <v>18377511.66</v>
      </c>
      <c r="AT13" s="25">
        <f t="shared" si="14"/>
        <v>0.32003975677184787</v>
      </c>
      <c r="AU13" s="24">
        <v>52618639.520000003</v>
      </c>
      <c r="AV13" s="24">
        <v>15609544.17</v>
      </c>
      <c r="AW13" s="25">
        <f t="shared" si="15"/>
        <v>0.29665427142157319</v>
      </c>
      <c r="AX13" s="24">
        <v>54544569.5</v>
      </c>
      <c r="AY13" s="24">
        <v>14371418.51</v>
      </c>
      <c r="AZ13" s="25">
        <f t="shared" si="16"/>
        <v>0.26348028120379607</v>
      </c>
      <c r="BA13" s="24">
        <v>37785681</v>
      </c>
      <c r="BB13" s="24">
        <v>13831050.65</v>
      </c>
      <c r="BC13" s="25">
        <f t="shared" si="17"/>
        <v>0.36603947008391885</v>
      </c>
      <c r="BD13" s="24">
        <v>72723239.870000005</v>
      </c>
      <c r="BE13" s="24">
        <v>23970880.969999999</v>
      </c>
      <c r="BF13" s="25">
        <f t="shared" si="18"/>
        <v>0.32961789123876112</v>
      </c>
      <c r="BG13" s="24">
        <v>72631077.420000002</v>
      </c>
      <c r="BH13" s="24">
        <v>18232734.440000001</v>
      </c>
      <c r="BI13" s="25">
        <f t="shared" si="19"/>
        <v>0.25103213510886674</v>
      </c>
      <c r="BJ13" s="26">
        <v>40282022</v>
      </c>
      <c r="BK13" s="26">
        <v>11396501.85</v>
      </c>
      <c r="BL13" s="25">
        <f t="shared" si="20"/>
        <v>0.2829178200140996</v>
      </c>
      <c r="BM13" s="26">
        <v>67506863.170000002</v>
      </c>
      <c r="BN13" s="26">
        <v>15994214.869999999</v>
      </c>
      <c r="BO13" s="25">
        <f t="shared" si="21"/>
        <v>0.23692724145280411</v>
      </c>
      <c r="BP13" s="26">
        <v>50631292.670000002</v>
      </c>
      <c r="BQ13" s="26">
        <v>12288405.65</v>
      </c>
      <c r="BR13" s="25">
        <f t="shared" si="22"/>
        <v>0.24270377077062291</v>
      </c>
      <c r="BS13" s="26">
        <v>48398226.240000002</v>
      </c>
      <c r="BT13" s="26">
        <v>13317154.83</v>
      </c>
      <c r="BU13" s="25">
        <f t="shared" si="23"/>
        <v>0.27515791103504705</v>
      </c>
      <c r="BV13" s="26">
        <v>295287987</v>
      </c>
      <c r="BW13" s="26">
        <v>77088776.700000003</v>
      </c>
      <c r="BX13" s="25">
        <f t="shared" si="24"/>
        <v>0.26106303030878125</v>
      </c>
      <c r="BY13" s="26">
        <v>516266185.39999998</v>
      </c>
      <c r="BZ13" s="26">
        <v>182419605.18000001</v>
      </c>
      <c r="CA13" s="25">
        <f t="shared" si="25"/>
        <v>0.35334408942290568</v>
      </c>
      <c r="CB13" s="3">
        <f t="shared" ref="CB13:CC26" si="28">BY13+BV13+BS13+BP13+BM13+BJ13+BG13+BD13+BA13+AX13+AU13+AR13+AO13+AL13+AI13+AF13+AC13+Z13+W13+T13+Q13+N13+K13+H13+E13+B13</f>
        <v>2713941836.7599993</v>
      </c>
      <c r="CC13" s="3">
        <f t="shared" si="28"/>
        <v>783508991.21000004</v>
      </c>
      <c r="CD13" s="19">
        <f t="shared" si="26"/>
        <v>0.28869778290657144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263207.09000000003</v>
      </c>
      <c r="D14" s="25">
        <f t="shared" si="0"/>
        <v>0.17619638271608246</v>
      </c>
      <c r="E14" s="26">
        <v>566237</v>
      </c>
      <c r="F14" s="26">
        <v>85444.160000000003</v>
      </c>
      <c r="G14" s="25">
        <f t="shared" si="1"/>
        <v>0.15089822812709167</v>
      </c>
      <c r="H14" s="26">
        <v>3214500</v>
      </c>
      <c r="I14" s="26">
        <v>765103.45</v>
      </c>
      <c r="J14" s="25">
        <f t="shared" si="2"/>
        <v>0.23801631668999843</v>
      </c>
      <c r="K14" s="26">
        <v>2710575</v>
      </c>
      <c r="L14" s="26">
        <v>472073.37</v>
      </c>
      <c r="M14" s="25">
        <f t="shared" si="3"/>
        <v>0.17415986275974654</v>
      </c>
      <c r="N14" s="26">
        <v>958941</v>
      </c>
      <c r="O14" s="26">
        <v>131073.51999999999</v>
      </c>
      <c r="P14" s="25">
        <f t="shared" si="4"/>
        <v>0.13668569807735825</v>
      </c>
      <c r="Q14" s="26">
        <v>744504</v>
      </c>
      <c r="R14" s="26">
        <v>152144.56</v>
      </c>
      <c r="S14" s="25">
        <f t="shared" si="5"/>
        <v>0.20435694099695906</v>
      </c>
      <c r="T14" s="24">
        <v>2561191</v>
      </c>
      <c r="U14" s="24">
        <v>526104.4</v>
      </c>
      <c r="V14" s="25">
        <f t="shared" si="6"/>
        <v>0.20541396561209219</v>
      </c>
      <c r="W14" s="24">
        <v>428872</v>
      </c>
      <c r="X14" s="24">
        <v>115574</v>
      </c>
      <c r="Y14" s="25">
        <f t="shared" si="7"/>
        <v>0.2694836687869574</v>
      </c>
      <c r="Z14" s="26">
        <v>848109</v>
      </c>
      <c r="AA14" s="26">
        <v>189846.39999999999</v>
      </c>
      <c r="AB14" s="25">
        <f t="shared" si="8"/>
        <v>0.22384669895025286</v>
      </c>
      <c r="AC14" s="24">
        <v>1785365</v>
      </c>
      <c r="AD14" s="24">
        <v>332840.46999999997</v>
      </c>
      <c r="AE14" s="25">
        <f t="shared" si="9"/>
        <v>0.18642712834630451</v>
      </c>
      <c r="AF14" s="24">
        <v>626444</v>
      </c>
      <c r="AG14" s="24">
        <v>90407.5</v>
      </c>
      <c r="AH14" s="25">
        <f t="shared" si="10"/>
        <v>0.14431856638422588</v>
      </c>
      <c r="AI14" s="26">
        <v>390321</v>
      </c>
      <c r="AJ14" s="26">
        <v>85366.8</v>
      </c>
      <c r="AK14" s="25">
        <f t="shared" si="11"/>
        <v>0.21870921626046255</v>
      </c>
      <c r="AL14" s="24">
        <v>1835963</v>
      </c>
      <c r="AM14" s="24">
        <v>227996.76</v>
      </c>
      <c r="AN14" s="25">
        <f t="shared" si="12"/>
        <v>0.12418374444365164</v>
      </c>
      <c r="AO14" s="24">
        <v>472241</v>
      </c>
      <c r="AP14" s="24">
        <v>37627.43</v>
      </c>
      <c r="AQ14" s="25">
        <f t="shared" si="13"/>
        <v>7.9678448080535147E-2</v>
      </c>
      <c r="AR14" s="24">
        <v>891478</v>
      </c>
      <c r="AS14" s="24">
        <v>178696.98</v>
      </c>
      <c r="AT14" s="25">
        <f t="shared" si="14"/>
        <v>0.20045024106035148</v>
      </c>
      <c r="AU14" s="24">
        <v>766190</v>
      </c>
      <c r="AV14" s="24">
        <v>148799.25</v>
      </c>
      <c r="AW14" s="25">
        <f t="shared" si="15"/>
        <v>0.19420672418068624</v>
      </c>
      <c r="AX14" s="24">
        <v>1163740</v>
      </c>
      <c r="AY14" s="24">
        <v>93156.84</v>
      </c>
      <c r="AZ14" s="25">
        <f t="shared" si="16"/>
        <v>8.0049529963737598E-2</v>
      </c>
      <c r="BA14" s="24">
        <v>655356</v>
      </c>
      <c r="BB14" s="24">
        <v>88017.73</v>
      </c>
      <c r="BC14" s="25">
        <f t="shared" si="17"/>
        <v>0.13430521731700021</v>
      </c>
      <c r="BD14" s="24">
        <v>771007</v>
      </c>
      <c r="BE14" s="24">
        <v>225097.94</v>
      </c>
      <c r="BF14" s="25">
        <f t="shared" si="18"/>
        <v>0.29195317292839107</v>
      </c>
      <c r="BG14" s="24">
        <v>489108</v>
      </c>
      <c r="BH14" s="24">
        <v>128710</v>
      </c>
      <c r="BI14" s="25">
        <f t="shared" si="19"/>
        <v>0.26315251437310366</v>
      </c>
      <c r="BJ14" s="26">
        <v>628852</v>
      </c>
      <c r="BK14" s="26">
        <v>115980.59</v>
      </c>
      <c r="BL14" s="25">
        <f t="shared" si="20"/>
        <v>0.18443225114971407</v>
      </c>
      <c r="BM14" s="26">
        <v>1361311</v>
      </c>
      <c r="BN14" s="26">
        <v>300635.83</v>
      </c>
      <c r="BO14" s="25">
        <f t="shared" si="21"/>
        <v>0.22084287132036692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34916.400000000001</v>
      </c>
      <c r="BU14" s="25">
        <f t="shared" si="23"/>
        <v>6.7091572529586169E-2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4788821.47</v>
      </c>
      <c r="CD14" s="19">
        <f t="shared" si="26"/>
        <v>0.18066807008748825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1495407.41</v>
      </c>
      <c r="D15" s="25">
        <f t="shared" si="0"/>
        <v>0.30169250999702019</v>
      </c>
      <c r="E15" s="26">
        <v>2526398</v>
      </c>
      <c r="F15" s="26">
        <v>750507.68</v>
      </c>
      <c r="G15" s="25">
        <f t="shared" si="1"/>
        <v>0.2970662896344915</v>
      </c>
      <c r="H15" s="26">
        <v>20956142.27</v>
      </c>
      <c r="I15" s="26">
        <v>5331159</v>
      </c>
      <c r="J15" s="25">
        <f t="shared" si="2"/>
        <v>0.25439601102689019</v>
      </c>
      <c r="K15" s="26">
        <v>12136726</v>
      </c>
      <c r="L15" s="26">
        <v>2043048.12</v>
      </c>
      <c r="M15" s="25">
        <f t="shared" si="3"/>
        <v>0.16833601747291652</v>
      </c>
      <c r="N15" s="26">
        <v>3665081.81</v>
      </c>
      <c r="O15" s="26">
        <v>1021694.68</v>
      </c>
      <c r="P15" s="25">
        <f t="shared" si="4"/>
        <v>0.27876449502773853</v>
      </c>
      <c r="Q15" s="26">
        <v>4830256</v>
      </c>
      <c r="R15" s="26">
        <v>1478243.5</v>
      </c>
      <c r="S15" s="25">
        <f t="shared" si="5"/>
        <v>0.30603833420009208</v>
      </c>
      <c r="T15" s="24">
        <v>13823272</v>
      </c>
      <c r="U15" s="24">
        <v>3922739.55</v>
      </c>
      <c r="V15" s="25">
        <f t="shared" si="6"/>
        <v>0.28377793260524714</v>
      </c>
      <c r="W15" s="24">
        <v>3304715</v>
      </c>
      <c r="X15" s="24">
        <v>737360.81</v>
      </c>
      <c r="Y15" s="25">
        <f t="shared" si="7"/>
        <v>0.22312387301174233</v>
      </c>
      <c r="Z15" s="26">
        <v>8041489</v>
      </c>
      <c r="AA15" s="26">
        <v>2076041.26</v>
      </c>
      <c r="AB15" s="25">
        <f t="shared" si="8"/>
        <v>0.25816627492744193</v>
      </c>
      <c r="AC15" s="24">
        <v>8106792.3099999996</v>
      </c>
      <c r="AD15" s="24">
        <v>2436315.69</v>
      </c>
      <c r="AE15" s="25">
        <f t="shared" si="9"/>
        <v>0.300527705266943</v>
      </c>
      <c r="AF15" s="24">
        <v>4895856.46</v>
      </c>
      <c r="AG15" s="24">
        <v>1550498.48</v>
      </c>
      <c r="AH15" s="25">
        <f t="shared" si="10"/>
        <v>0.31669606588098376</v>
      </c>
      <c r="AI15" s="26">
        <v>8186083</v>
      </c>
      <c r="AJ15" s="26">
        <v>2083523.91</v>
      </c>
      <c r="AK15" s="25">
        <f t="shared" si="11"/>
        <v>0.25452025223785296</v>
      </c>
      <c r="AL15" s="24">
        <v>7190497</v>
      </c>
      <c r="AM15" s="24">
        <v>2021848.64</v>
      </c>
      <c r="AN15" s="25">
        <f t="shared" si="12"/>
        <v>0.28118343419098846</v>
      </c>
      <c r="AO15" s="24">
        <v>4542162</v>
      </c>
      <c r="AP15" s="24">
        <v>699676.76</v>
      </c>
      <c r="AQ15" s="25">
        <f t="shared" si="13"/>
        <v>0.15404046795336671</v>
      </c>
      <c r="AR15" s="24">
        <v>4414886</v>
      </c>
      <c r="AS15" s="24">
        <v>1080826.6499999999</v>
      </c>
      <c r="AT15" s="25">
        <f t="shared" si="14"/>
        <v>0.24481416960709743</v>
      </c>
      <c r="AU15" s="24">
        <v>3780400.7</v>
      </c>
      <c r="AV15" s="24">
        <v>1268020.51</v>
      </c>
      <c r="AW15" s="25">
        <f t="shared" si="15"/>
        <v>0.33541960512281144</v>
      </c>
      <c r="AX15" s="24">
        <v>6253458</v>
      </c>
      <c r="AY15" s="24">
        <v>1185651.94</v>
      </c>
      <c r="AZ15" s="25">
        <f t="shared" si="16"/>
        <v>0.1895994088390775</v>
      </c>
      <c r="BA15" s="24">
        <v>2587431.86</v>
      </c>
      <c r="BB15" s="24">
        <v>666970.42000000004</v>
      </c>
      <c r="BC15" s="25">
        <f t="shared" si="17"/>
        <v>0.25777313416864245</v>
      </c>
      <c r="BD15" s="24">
        <v>5698198.4400000004</v>
      </c>
      <c r="BE15" s="24">
        <v>1819345.44</v>
      </c>
      <c r="BF15" s="25">
        <f t="shared" si="18"/>
        <v>0.31928432453819561</v>
      </c>
      <c r="BG15" s="24">
        <v>5800394</v>
      </c>
      <c r="BH15" s="24">
        <v>1248851.43</v>
      </c>
      <c r="BI15" s="25">
        <f t="shared" si="19"/>
        <v>0.21530458620569567</v>
      </c>
      <c r="BJ15" s="26">
        <v>4204212</v>
      </c>
      <c r="BK15" s="26">
        <v>1268408.3200000001</v>
      </c>
      <c r="BL15" s="25">
        <f t="shared" si="20"/>
        <v>0.30169941953450491</v>
      </c>
      <c r="BM15" s="26">
        <v>6126468</v>
      </c>
      <c r="BN15" s="26">
        <v>1347198.76</v>
      </c>
      <c r="BO15" s="25">
        <f t="shared" si="21"/>
        <v>0.21989811421523789</v>
      </c>
      <c r="BP15" s="26">
        <v>3658137</v>
      </c>
      <c r="BQ15" s="26">
        <v>858120.16</v>
      </c>
      <c r="BR15" s="25">
        <f t="shared" si="22"/>
        <v>0.23457846439321436</v>
      </c>
      <c r="BS15" s="26">
        <v>4160859</v>
      </c>
      <c r="BT15" s="26">
        <v>1189440.06</v>
      </c>
      <c r="BU15" s="25">
        <f t="shared" si="23"/>
        <v>0.28586406316580304</v>
      </c>
      <c r="BV15" s="26">
        <v>31400001</v>
      </c>
      <c r="BW15" s="26">
        <v>7047956.54</v>
      </c>
      <c r="BX15" s="25">
        <f t="shared" si="24"/>
        <v>0.22445720750136283</v>
      </c>
      <c r="BY15" s="26">
        <v>50682020</v>
      </c>
      <c r="BZ15" s="26">
        <v>15215813.58</v>
      </c>
      <c r="CA15" s="25">
        <f t="shared" si="25"/>
        <v>0.30022113522704896</v>
      </c>
      <c r="CB15" s="3">
        <f t="shared" si="28"/>
        <v>235928663.85000002</v>
      </c>
      <c r="CC15" s="3">
        <f t="shared" si="28"/>
        <v>61844669.29999999</v>
      </c>
      <c r="CD15" s="19">
        <f t="shared" si="26"/>
        <v>0.26213291886957796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19488127.390000001</v>
      </c>
      <c r="C16" s="26">
        <v>3256837.47</v>
      </c>
      <c r="D16" s="25">
        <f t="shared" si="0"/>
        <v>0.1671190568915919</v>
      </c>
      <c r="E16" s="26">
        <v>9876939</v>
      </c>
      <c r="F16" s="26">
        <v>1742104.78</v>
      </c>
      <c r="G16" s="25">
        <f t="shared" si="1"/>
        <v>0.17638104072526925</v>
      </c>
      <c r="H16" s="26">
        <v>127514268.90000001</v>
      </c>
      <c r="I16" s="26">
        <v>44976436.869999997</v>
      </c>
      <c r="J16" s="25">
        <f t="shared" si="2"/>
        <v>0.35271689402283035</v>
      </c>
      <c r="K16" s="26">
        <v>62549822.579999998</v>
      </c>
      <c r="L16" s="26">
        <v>26962891.760000002</v>
      </c>
      <c r="M16" s="25">
        <f t="shared" si="3"/>
        <v>0.43106264171277209</v>
      </c>
      <c r="N16" s="26">
        <v>24806857.960000001</v>
      </c>
      <c r="O16" s="26">
        <v>8572043.3499999996</v>
      </c>
      <c r="P16" s="25">
        <f t="shared" si="4"/>
        <v>0.34555135373540868</v>
      </c>
      <c r="Q16" s="26">
        <v>20227303.52</v>
      </c>
      <c r="R16" s="26">
        <v>3849721.26</v>
      </c>
      <c r="S16" s="25">
        <f t="shared" si="5"/>
        <v>0.19032300851141823</v>
      </c>
      <c r="T16" s="24">
        <v>140591879.59</v>
      </c>
      <c r="U16" s="24">
        <v>49209237.920000002</v>
      </c>
      <c r="V16" s="25">
        <f t="shared" si="6"/>
        <v>0.35001479504723931</v>
      </c>
      <c r="W16" s="24">
        <v>16413505.640000001</v>
      </c>
      <c r="X16" s="24">
        <v>3572034.23</v>
      </c>
      <c r="Y16" s="25">
        <f t="shared" si="7"/>
        <v>0.21762774561059584</v>
      </c>
      <c r="Z16" s="26">
        <v>73724757.900000006</v>
      </c>
      <c r="AA16" s="26">
        <v>32936530.510000002</v>
      </c>
      <c r="AB16" s="25">
        <f t="shared" si="8"/>
        <v>0.44674993107030603</v>
      </c>
      <c r="AC16" s="24">
        <v>47520066.369999997</v>
      </c>
      <c r="AD16" s="24">
        <v>10539746.029999999</v>
      </c>
      <c r="AE16" s="25">
        <f t="shared" si="9"/>
        <v>0.22179569253829726</v>
      </c>
      <c r="AF16" s="24">
        <v>24390881</v>
      </c>
      <c r="AG16" s="24">
        <v>3314697.26</v>
      </c>
      <c r="AH16" s="25">
        <f t="shared" si="10"/>
        <v>0.13589903784123253</v>
      </c>
      <c r="AI16" s="26">
        <v>36157676.950000003</v>
      </c>
      <c r="AJ16" s="26">
        <v>10502970.25</v>
      </c>
      <c r="AK16" s="25">
        <f t="shared" si="11"/>
        <v>0.29047690935797243</v>
      </c>
      <c r="AL16" s="24">
        <v>82862469.400000006</v>
      </c>
      <c r="AM16" s="24">
        <v>18407218.48</v>
      </c>
      <c r="AN16" s="25">
        <f t="shared" si="12"/>
        <v>0.22214180452604276</v>
      </c>
      <c r="AO16" s="24">
        <v>25519394.41</v>
      </c>
      <c r="AP16" s="24">
        <v>3255609.04</v>
      </c>
      <c r="AQ16" s="25">
        <f t="shared" si="13"/>
        <v>0.12757391447832558</v>
      </c>
      <c r="AR16" s="24">
        <v>53017654</v>
      </c>
      <c r="AS16" s="24">
        <v>2896914.74</v>
      </c>
      <c r="AT16" s="25">
        <f t="shared" si="14"/>
        <v>5.4640568215259019E-2</v>
      </c>
      <c r="AU16" s="24">
        <v>35479998.530000001</v>
      </c>
      <c r="AV16" s="24">
        <v>11454904.32</v>
      </c>
      <c r="AW16" s="25">
        <f t="shared" si="15"/>
        <v>0.32285526478571702</v>
      </c>
      <c r="AX16" s="24">
        <v>27146687.449999999</v>
      </c>
      <c r="AY16" s="24">
        <v>7688803.0599999996</v>
      </c>
      <c r="AZ16" s="25">
        <f t="shared" si="16"/>
        <v>0.28323172299241245</v>
      </c>
      <c r="BA16" s="24">
        <v>10151397.300000001</v>
      </c>
      <c r="BB16" s="24">
        <v>3293632.16</v>
      </c>
      <c r="BC16" s="25">
        <f t="shared" si="17"/>
        <v>0.32445111373978042</v>
      </c>
      <c r="BD16" s="24">
        <v>48045747.920000002</v>
      </c>
      <c r="BE16" s="24">
        <v>6393698.25</v>
      </c>
      <c r="BF16" s="25">
        <f t="shared" si="18"/>
        <v>0.13307521532698413</v>
      </c>
      <c r="BG16" s="24">
        <v>30001245.5</v>
      </c>
      <c r="BH16" s="24">
        <v>6150555.4000000004</v>
      </c>
      <c r="BI16" s="25">
        <f t="shared" si="19"/>
        <v>0.20501000200141692</v>
      </c>
      <c r="BJ16" s="26">
        <v>17768006</v>
      </c>
      <c r="BK16" s="26">
        <v>3393450.55</v>
      </c>
      <c r="BL16" s="25">
        <f t="shared" si="20"/>
        <v>0.19098657159390872</v>
      </c>
      <c r="BM16" s="26">
        <v>35193406.090000004</v>
      </c>
      <c r="BN16" s="26">
        <v>14310506.029999999</v>
      </c>
      <c r="BO16" s="25">
        <f t="shared" si="21"/>
        <v>0.40662463853040481</v>
      </c>
      <c r="BP16" s="26">
        <v>67992544</v>
      </c>
      <c r="BQ16" s="26">
        <v>33163732.920000002</v>
      </c>
      <c r="BR16" s="25">
        <f t="shared" si="22"/>
        <v>0.4877554356548271</v>
      </c>
      <c r="BS16" s="26">
        <v>22368314.199999999</v>
      </c>
      <c r="BT16" s="26">
        <v>5787096.3899999997</v>
      </c>
      <c r="BU16" s="25">
        <f t="shared" si="23"/>
        <v>0.2587184862594607</v>
      </c>
      <c r="BV16" s="26">
        <v>344959530.69999999</v>
      </c>
      <c r="BW16" s="26">
        <v>107755584.7</v>
      </c>
      <c r="BX16" s="25">
        <f t="shared" si="24"/>
        <v>0.31237167003717753</v>
      </c>
      <c r="BY16" s="26">
        <v>1826989094.05</v>
      </c>
      <c r="BZ16" s="26">
        <v>281781071.44999999</v>
      </c>
      <c r="CA16" s="25">
        <f t="shared" si="25"/>
        <v>0.15423248686469082</v>
      </c>
      <c r="CB16" s="3">
        <f t="shared" si="28"/>
        <v>3230757576.3499999</v>
      </c>
      <c r="CC16" s="3">
        <f t="shared" si="28"/>
        <v>705168029.17999995</v>
      </c>
      <c r="CD16" s="19">
        <f t="shared" si="26"/>
        <v>0.21826708210545306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282880691.93000001</v>
      </c>
      <c r="C17" s="26">
        <v>88393061.200000003</v>
      </c>
      <c r="D17" s="25">
        <f t="shared" si="0"/>
        <v>0.31247470655181098</v>
      </c>
      <c r="E17" s="26">
        <v>9576390.8499999996</v>
      </c>
      <c r="F17" s="26">
        <v>4674273.3099999996</v>
      </c>
      <c r="G17" s="25">
        <f t="shared" si="1"/>
        <v>0.48810385699744074</v>
      </c>
      <c r="H17" s="26">
        <v>391714372.13999999</v>
      </c>
      <c r="I17" s="26">
        <v>96729133.840000004</v>
      </c>
      <c r="J17" s="25">
        <f t="shared" si="2"/>
        <v>0.24693792395605207</v>
      </c>
      <c r="K17" s="26">
        <v>242832480.16</v>
      </c>
      <c r="L17" s="26">
        <v>89032871.260000005</v>
      </c>
      <c r="M17" s="25">
        <f t="shared" si="3"/>
        <v>0.36664317393347506</v>
      </c>
      <c r="N17" s="26">
        <v>38845247</v>
      </c>
      <c r="O17" s="26">
        <v>17913011.390000001</v>
      </c>
      <c r="P17" s="25">
        <f t="shared" si="4"/>
        <v>0.46113779093746016</v>
      </c>
      <c r="Q17" s="26">
        <v>18330068.539999999</v>
      </c>
      <c r="R17" s="26">
        <v>6734355.2699999996</v>
      </c>
      <c r="S17" s="25">
        <f t="shared" si="5"/>
        <v>0.36739389464388766</v>
      </c>
      <c r="T17" s="24">
        <v>144023119.36000001</v>
      </c>
      <c r="U17" s="24">
        <v>45251662.649999999</v>
      </c>
      <c r="V17" s="25">
        <f t="shared" si="6"/>
        <v>0.31419721258007888</v>
      </c>
      <c r="W17" s="24">
        <v>18307427.100000001</v>
      </c>
      <c r="X17" s="24">
        <v>7177057.5599999996</v>
      </c>
      <c r="Y17" s="25">
        <f t="shared" si="7"/>
        <v>0.39202983143382281</v>
      </c>
      <c r="Z17" s="26">
        <v>84426187.430000007</v>
      </c>
      <c r="AA17" s="26">
        <v>37642354.359999999</v>
      </c>
      <c r="AB17" s="25">
        <f t="shared" si="8"/>
        <v>0.44586111852095978</v>
      </c>
      <c r="AC17" s="24">
        <v>675671334.83000004</v>
      </c>
      <c r="AD17" s="24">
        <v>223710401.94</v>
      </c>
      <c r="AE17" s="25">
        <f t="shared" si="9"/>
        <v>0.3310935219655069</v>
      </c>
      <c r="AF17" s="24">
        <v>19921608.699999999</v>
      </c>
      <c r="AG17" s="24">
        <v>3413209.93</v>
      </c>
      <c r="AH17" s="25">
        <f t="shared" si="10"/>
        <v>0.17133204358140014</v>
      </c>
      <c r="AI17" s="26">
        <v>395313244.17000002</v>
      </c>
      <c r="AJ17" s="26">
        <v>188866848.40000001</v>
      </c>
      <c r="AK17" s="25">
        <f t="shared" si="11"/>
        <v>0.47776504123089775</v>
      </c>
      <c r="AL17" s="24">
        <v>276500682.45999998</v>
      </c>
      <c r="AM17" s="24">
        <v>192198932.22</v>
      </c>
      <c r="AN17" s="25">
        <f t="shared" si="12"/>
        <v>0.69511196323287372</v>
      </c>
      <c r="AO17" s="24">
        <v>46968385.590000004</v>
      </c>
      <c r="AP17" s="24">
        <v>12803271.1</v>
      </c>
      <c r="AQ17" s="25">
        <f t="shared" si="13"/>
        <v>0.27259338253103449</v>
      </c>
      <c r="AR17" s="24">
        <v>27836248.780000001</v>
      </c>
      <c r="AS17" s="24">
        <v>3389867.95</v>
      </c>
      <c r="AT17" s="25">
        <f t="shared" si="14"/>
        <v>0.12177890694940111</v>
      </c>
      <c r="AU17" s="24">
        <v>22897135.149999999</v>
      </c>
      <c r="AV17" s="24">
        <v>9059254.5</v>
      </c>
      <c r="AW17" s="25">
        <f t="shared" si="15"/>
        <v>0.39565013005568084</v>
      </c>
      <c r="AX17" s="24">
        <v>35293522.659999996</v>
      </c>
      <c r="AY17" s="24">
        <v>15527791.82</v>
      </c>
      <c r="AZ17" s="25">
        <f t="shared" si="16"/>
        <v>0.43996151842327891</v>
      </c>
      <c r="BA17" s="24">
        <v>13661338.550000001</v>
      </c>
      <c r="BB17" s="24">
        <v>9696014.9499999993</v>
      </c>
      <c r="BC17" s="25">
        <f t="shared" si="17"/>
        <v>0.70974120980260746</v>
      </c>
      <c r="BD17" s="24">
        <v>67028787.25</v>
      </c>
      <c r="BE17" s="24">
        <v>17959199.989999998</v>
      </c>
      <c r="BF17" s="25">
        <f t="shared" si="18"/>
        <v>0.26793264098628011</v>
      </c>
      <c r="BG17" s="24">
        <v>88186946.430000007</v>
      </c>
      <c r="BH17" s="24">
        <v>22256681.870000001</v>
      </c>
      <c r="BI17" s="25">
        <f t="shared" si="19"/>
        <v>0.25238068411481562</v>
      </c>
      <c r="BJ17" s="26">
        <v>14300213.77</v>
      </c>
      <c r="BK17" s="26">
        <v>5848021.6900000004</v>
      </c>
      <c r="BL17" s="25">
        <f t="shared" si="20"/>
        <v>0.40894645241376698</v>
      </c>
      <c r="BM17" s="26">
        <v>35902476.75</v>
      </c>
      <c r="BN17" s="26">
        <v>10069216.77</v>
      </c>
      <c r="BO17" s="25">
        <f t="shared" si="21"/>
        <v>0.2804602267446632</v>
      </c>
      <c r="BP17" s="26">
        <v>29731184.34</v>
      </c>
      <c r="BQ17" s="26">
        <v>8902652.3100000005</v>
      </c>
      <c r="BR17" s="25">
        <f t="shared" si="22"/>
        <v>0.29943819957493156</v>
      </c>
      <c r="BS17" s="26">
        <v>19338753.239999998</v>
      </c>
      <c r="BT17" s="26">
        <v>8358241.8600000003</v>
      </c>
      <c r="BU17" s="25">
        <f t="shared" si="23"/>
        <v>0.43220169140541764</v>
      </c>
      <c r="BV17" s="26">
        <v>331848811</v>
      </c>
      <c r="BW17" s="26">
        <v>79266569.689999998</v>
      </c>
      <c r="BX17" s="25">
        <f t="shared" si="24"/>
        <v>0.23886350368752715</v>
      </c>
      <c r="BY17" s="26">
        <v>934032109.77999997</v>
      </c>
      <c r="BZ17" s="26">
        <v>296676169.57999998</v>
      </c>
      <c r="CA17" s="25">
        <f t="shared" si="25"/>
        <v>0.31762951880731216</v>
      </c>
      <c r="CB17" s="3">
        <f t="shared" si="28"/>
        <v>4265368767.9599991</v>
      </c>
      <c r="CC17" s="3">
        <f t="shared" si="28"/>
        <v>1501550127.4099998</v>
      </c>
      <c r="CD17" s="19">
        <f t="shared" si="26"/>
        <v>0.35203289776235391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336256.25</v>
      </c>
      <c r="J18" s="25">
        <f t="shared" si="2"/>
        <v>0.15771573235023734</v>
      </c>
      <c r="K18" s="26">
        <v>1147600</v>
      </c>
      <c r="L18" s="26">
        <v>39440</v>
      </c>
      <c r="M18" s="25">
        <f t="shared" si="3"/>
        <v>3.4367375392122694E-2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1493000</v>
      </c>
      <c r="AY18" s="24">
        <v>28095.040000000001</v>
      </c>
      <c r="AZ18" s="25">
        <f t="shared" si="16"/>
        <v>1.881784326858674E-2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857729.7</v>
      </c>
      <c r="BR18" s="25">
        <f t="shared" si="22"/>
        <v>0.32495915893161581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91600</v>
      </c>
      <c r="BX18" s="25">
        <f t="shared" si="24"/>
        <v>0.10177777777777777</v>
      </c>
      <c r="BY18" s="26">
        <v>2187598</v>
      </c>
      <c r="BZ18" s="26">
        <v>1275828.3</v>
      </c>
      <c r="CA18" s="25">
        <f t="shared" si="25"/>
        <v>0.58320966649265549</v>
      </c>
      <c r="CB18" s="3">
        <f t="shared" si="28"/>
        <v>16747406.370000001</v>
      </c>
      <c r="CC18" s="3">
        <f t="shared" si="28"/>
        <v>2742481.3600000003</v>
      </c>
      <c r="CD18" s="19">
        <f t="shared" si="26"/>
        <v>0.16375558694943163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77881756.079999998</v>
      </c>
      <c r="D19" s="25">
        <f t="shared" si="0"/>
        <v>0.29701290513940687</v>
      </c>
      <c r="E19" s="26">
        <v>77155738</v>
      </c>
      <c r="F19" s="26">
        <v>23109112.170000002</v>
      </c>
      <c r="G19" s="25">
        <f t="shared" si="1"/>
        <v>0.29951255433523299</v>
      </c>
      <c r="H19" s="26">
        <v>690356643.71000004</v>
      </c>
      <c r="I19" s="26">
        <v>202730629.31</v>
      </c>
      <c r="J19" s="25">
        <f t="shared" si="2"/>
        <v>0.29366072037855495</v>
      </c>
      <c r="K19" s="26">
        <v>588301306</v>
      </c>
      <c r="L19" s="26">
        <v>166990093.41999999</v>
      </c>
      <c r="M19" s="25">
        <f t="shared" si="3"/>
        <v>0.28385130496378669</v>
      </c>
      <c r="N19" s="26">
        <v>159645204.83000001</v>
      </c>
      <c r="O19" s="26">
        <v>58977830.420000002</v>
      </c>
      <c r="P19" s="25">
        <f t="shared" si="4"/>
        <v>0.36943064142016169</v>
      </c>
      <c r="Q19" s="26">
        <v>117837152.67</v>
      </c>
      <c r="R19" s="26">
        <v>41760806.670000002</v>
      </c>
      <c r="S19" s="25">
        <f t="shared" si="5"/>
        <v>0.35439422731937603</v>
      </c>
      <c r="T19" s="24">
        <v>501728755.80000001</v>
      </c>
      <c r="U19" s="24">
        <v>162557886.84</v>
      </c>
      <c r="V19" s="25">
        <f t="shared" si="6"/>
        <v>0.32399555528923901</v>
      </c>
      <c r="W19" s="24">
        <v>97374122.780000001</v>
      </c>
      <c r="X19" s="24">
        <v>24855707.760000002</v>
      </c>
      <c r="Y19" s="25">
        <f t="shared" si="7"/>
        <v>0.25525988887373269</v>
      </c>
      <c r="Z19" s="26">
        <v>436153520</v>
      </c>
      <c r="AA19" s="26">
        <v>132360112.73</v>
      </c>
      <c r="AB19" s="25">
        <f t="shared" si="8"/>
        <v>0.30347138486925429</v>
      </c>
      <c r="AC19" s="24">
        <v>371939216.5</v>
      </c>
      <c r="AD19" s="24">
        <v>119265462.76000001</v>
      </c>
      <c r="AE19" s="25">
        <f t="shared" si="9"/>
        <v>0.32065847716275975</v>
      </c>
      <c r="AF19" s="24">
        <v>112852436</v>
      </c>
      <c r="AG19" s="24">
        <v>39023183.549999997</v>
      </c>
      <c r="AH19" s="25">
        <f t="shared" si="10"/>
        <v>0.34578946572318559</v>
      </c>
      <c r="AI19" s="26">
        <v>457276589</v>
      </c>
      <c r="AJ19" s="26">
        <v>137099246.52000001</v>
      </c>
      <c r="AK19" s="25">
        <f t="shared" si="11"/>
        <v>0.29981689379685261</v>
      </c>
      <c r="AL19" s="24">
        <v>697961424.97000003</v>
      </c>
      <c r="AM19" s="24">
        <v>205558640.62</v>
      </c>
      <c r="AN19" s="25">
        <f t="shared" si="12"/>
        <v>0.29451289607994507</v>
      </c>
      <c r="AO19" s="24">
        <v>188705313.84999999</v>
      </c>
      <c r="AP19" s="24">
        <v>54368336.539999999</v>
      </c>
      <c r="AQ19" s="25">
        <f t="shared" si="13"/>
        <v>0.28811237707496068</v>
      </c>
      <c r="AR19" s="24">
        <v>136961097</v>
      </c>
      <c r="AS19" s="24">
        <v>48260994.920000002</v>
      </c>
      <c r="AT19" s="25">
        <f t="shared" si="14"/>
        <v>0.3523700961594956</v>
      </c>
      <c r="AU19" s="24">
        <v>127355228</v>
      </c>
      <c r="AV19" s="24">
        <v>38269042.869999997</v>
      </c>
      <c r="AW19" s="25">
        <f t="shared" si="15"/>
        <v>0.30049055284954612</v>
      </c>
      <c r="AX19" s="24">
        <v>177463357</v>
      </c>
      <c r="AY19" s="24">
        <v>51507505.090000004</v>
      </c>
      <c r="AZ19" s="25">
        <f t="shared" si="16"/>
        <v>0.29024304487827313</v>
      </c>
      <c r="BA19" s="24">
        <v>88526319.530000001</v>
      </c>
      <c r="BB19" s="24">
        <v>31783152.25</v>
      </c>
      <c r="BC19" s="25">
        <f t="shared" si="17"/>
        <v>0.35902489134013138</v>
      </c>
      <c r="BD19" s="24">
        <v>277436679.27999997</v>
      </c>
      <c r="BE19" s="24">
        <v>90000089.290000007</v>
      </c>
      <c r="BF19" s="25">
        <f t="shared" si="18"/>
        <v>0.32439866827835112</v>
      </c>
      <c r="BG19" s="24">
        <v>170538714</v>
      </c>
      <c r="BH19" s="24">
        <v>49283151.740000002</v>
      </c>
      <c r="BI19" s="25">
        <f t="shared" si="19"/>
        <v>0.28898512592278608</v>
      </c>
      <c r="BJ19" s="26">
        <v>69995102</v>
      </c>
      <c r="BK19" s="26">
        <v>22248556.670000002</v>
      </c>
      <c r="BL19" s="25">
        <f t="shared" si="20"/>
        <v>0.31785876488900611</v>
      </c>
      <c r="BM19" s="26">
        <v>286631767.41000003</v>
      </c>
      <c r="BN19" s="26">
        <v>77841323.920000002</v>
      </c>
      <c r="BO19" s="25">
        <f t="shared" si="21"/>
        <v>0.27157256372304067</v>
      </c>
      <c r="BP19" s="26">
        <v>146213575</v>
      </c>
      <c r="BQ19" s="26">
        <v>43651838.920000002</v>
      </c>
      <c r="BR19" s="25">
        <f t="shared" si="22"/>
        <v>0.2985484687040858</v>
      </c>
      <c r="BS19" s="26">
        <v>163474710.19</v>
      </c>
      <c r="BT19" s="26">
        <v>52105822.18</v>
      </c>
      <c r="BU19" s="25">
        <f t="shared" si="23"/>
        <v>0.31873934579507451</v>
      </c>
      <c r="BV19" s="26">
        <v>1428669043</v>
      </c>
      <c r="BW19" s="26">
        <v>466968199.72000003</v>
      </c>
      <c r="BX19" s="25">
        <f t="shared" si="24"/>
        <v>0.32685540574144017</v>
      </c>
      <c r="BY19" s="26">
        <v>4015066946</v>
      </c>
      <c r="BZ19" s="26">
        <v>1079054432.8699999</v>
      </c>
      <c r="CA19" s="25">
        <f t="shared" si="25"/>
        <v>0.26875129291306216</v>
      </c>
      <c r="CB19" s="3">
        <f t="shared" si="28"/>
        <v>11847836703.720001</v>
      </c>
      <c r="CC19" s="3">
        <f>BZ19+BW19+BT19+BQ19+BN19+BK19+BH19+BE19+BB19+AY19+AV19+AS19+AP19+AM19+AJ19+AG19+AD19+AA19+X19+U19+R19+O19+L19+I19+F19+C19</f>
        <v>3497512915.8300009</v>
      </c>
      <c r="CD19" s="19">
        <f t="shared" si="26"/>
        <v>0.29520266047656163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10290769.939999999</v>
      </c>
      <c r="D20" s="25">
        <f t="shared" si="0"/>
        <v>0.2790480336435705</v>
      </c>
      <c r="E20" s="26">
        <v>14056740</v>
      </c>
      <c r="F20" s="26">
        <v>3935540.88</v>
      </c>
      <c r="G20" s="25">
        <f t="shared" si="1"/>
        <v>0.27997536270856543</v>
      </c>
      <c r="H20" s="26">
        <v>109238377.37</v>
      </c>
      <c r="I20" s="26">
        <v>29991066.539999999</v>
      </c>
      <c r="J20" s="25">
        <f t="shared" si="2"/>
        <v>0.27454697938635264</v>
      </c>
      <c r="K20" s="26">
        <v>73632911</v>
      </c>
      <c r="L20" s="26">
        <v>22987879.870000001</v>
      </c>
      <c r="M20" s="25">
        <f t="shared" si="3"/>
        <v>0.31219572277945118</v>
      </c>
      <c r="N20" s="26">
        <v>27626101.25</v>
      </c>
      <c r="O20" s="26">
        <v>8256386.8600000003</v>
      </c>
      <c r="P20" s="25">
        <f t="shared" si="4"/>
        <v>0.29886181858542199</v>
      </c>
      <c r="Q20" s="26">
        <v>25942430.690000001</v>
      </c>
      <c r="R20" s="26">
        <v>8649882.1799999997</v>
      </c>
      <c r="S20" s="25">
        <f t="shared" si="5"/>
        <v>0.33342604952334942</v>
      </c>
      <c r="T20" s="24">
        <v>78216484.760000005</v>
      </c>
      <c r="U20" s="24">
        <v>24934650.77</v>
      </c>
      <c r="V20" s="25">
        <f t="shared" si="6"/>
        <v>0.31879022493160686</v>
      </c>
      <c r="W20" s="24">
        <v>11900705</v>
      </c>
      <c r="X20" s="24">
        <v>3213889.91</v>
      </c>
      <c r="Y20" s="25">
        <f t="shared" si="7"/>
        <v>0.2700587830720953</v>
      </c>
      <c r="Z20" s="26">
        <v>45081000</v>
      </c>
      <c r="AA20" s="26">
        <v>15091497.470000001</v>
      </c>
      <c r="AB20" s="25">
        <f t="shared" si="8"/>
        <v>0.33476403518111847</v>
      </c>
      <c r="AC20" s="24">
        <v>56146216</v>
      </c>
      <c r="AD20" s="24">
        <v>15156944.74</v>
      </c>
      <c r="AE20" s="25">
        <f t="shared" si="9"/>
        <v>0.26995487532053808</v>
      </c>
      <c r="AF20" s="24">
        <v>20292284</v>
      </c>
      <c r="AG20" s="24">
        <v>6019385.9699999997</v>
      </c>
      <c r="AH20" s="25">
        <f t="shared" si="10"/>
        <v>0.29663422658582939</v>
      </c>
      <c r="AI20" s="26">
        <v>65232648</v>
      </c>
      <c r="AJ20" s="26">
        <v>19769561.010000002</v>
      </c>
      <c r="AK20" s="25">
        <f t="shared" si="11"/>
        <v>0.3030623716210325</v>
      </c>
      <c r="AL20" s="24">
        <v>107594915.66</v>
      </c>
      <c r="AM20" s="24">
        <v>28239009.859999999</v>
      </c>
      <c r="AN20" s="25">
        <f t="shared" si="12"/>
        <v>0.26245673121985885</v>
      </c>
      <c r="AO20" s="24">
        <v>51895794.289999999</v>
      </c>
      <c r="AP20" s="24">
        <v>7319249.1299999999</v>
      </c>
      <c r="AQ20" s="25">
        <f t="shared" si="13"/>
        <v>0.1410374237476576</v>
      </c>
      <c r="AR20" s="24">
        <v>20995876.43</v>
      </c>
      <c r="AS20" s="24">
        <v>6524559.8600000003</v>
      </c>
      <c r="AT20" s="25">
        <f t="shared" si="14"/>
        <v>0.31075434653813117</v>
      </c>
      <c r="AU20" s="24">
        <v>27371713</v>
      </c>
      <c r="AV20" s="24">
        <v>8141237.46</v>
      </c>
      <c r="AW20" s="25">
        <f t="shared" si="15"/>
        <v>0.29743251582390917</v>
      </c>
      <c r="AX20" s="24">
        <v>24465004</v>
      </c>
      <c r="AY20" s="24">
        <v>7933721.3700000001</v>
      </c>
      <c r="AZ20" s="25">
        <f t="shared" si="16"/>
        <v>0.32428857849359027</v>
      </c>
      <c r="BA20" s="24">
        <v>24010007</v>
      </c>
      <c r="BB20" s="24">
        <v>8038710.1900000004</v>
      </c>
      <c r="BC20" s="25">
        <f t="shared" si="17"/>
        <v>0.33480665749077043</v>
      </c>
      <c r="BD20" s="24">
        <v>63996303.009999998</v>
      </c>
      <c r="BE20" s="24">
        <v>18755612.879999999</v>
      </c>
      <c r="BF20" s="25">
        <f t="shared" si="18"/>
        <v>0.29307338077121842</v>
      </c>
      <c r="BG20" s="24">
        <v>41095272.490000002</v>
      </c>
      <c r="BH20" s="24">
        <v>7240635.29</v>
      </c>
      <c r="BI20" s="25">
        <f t="shared" si="19"/>
        <v>0.17619144128468583</v>
      </c>
      <c r="BJ20" s="26">
        <v>16674300</v>
      </c>
      <c r="BK20" s="26">
        <v>5740711.1699999999</v>
      </c>
      <c r="BL20" s="25">
        <f t="shared" si="20"/>
        <v>0.34428498767564453</v>
      </c>
      <c r="BM20" s="26">
        <v>32133000</v>
      </c>
      <c r="BN20" s="26">
        <v>7330433.7199999997</v>
      </c>
      <c r="BO20" s="25">
        <f t="shared" si="21"/>
        <v>0.2281278971773566</v>
      </c>
      <c r="BP20" s="26">
        <v>12707696</v>
      </c>
      <c r="BQ20" s="26">
        <v>4051080.95</v>
      </c>
      <c r="BR20" s="25">
        <f t="shared" si="22"/>
        <v>0.31878957050908363</v>
      </c>
      <c r="BS20" s="26">
        <v>25487438.620000001</v>
      </c>
      <c r="BT20" s="26">
        <v>8399065.8499999996</v>
      </c>
      <c r="BU20" s="25">
        <f t="shared" si="23"/>
        <v>0.3295374625604493</v>
      </c>
      <c r="BV20" s="26">
        <v>162903000</v>
      </c>
      <c r="BW20" s="26">
        <v>50054636.57</v>
      </c>
      <c r="BX20" s="25">
        <f t="shared" si="24"/>
        <v>0.30726651178922426</v>
      </c>
      <c r="BY20" s="26">
        <v>242769700</v>
      </c>
      <c r="BZ20" s="26">
        <v>56332974.93</v>
      </c>
      <c r="CA20" s="25">
        <f t="shared" si="25"/>
        <v>0.23204285761361487</v>
      </c>
      <c r="CB20" s="3">
        <f t="shared" si="28"/>
        <v>1418344049.5700002</v>
      </c>
      <c r="CC20" s="3">
        <f t="shared" si="28"/>
        <v>392399095.37000006</v>
      </c>
      <c r="CD20" s="19">
        <f t="shared" si="26"/>
        <v>0.27666002158571035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501870.69</v>
      </c>
      <c r="J21" s="25">
        <f t="shared" si="2"/>
        <v>0.15517614556922887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501870.69</v>
      </c>
      <c r="CD21" s="19">
        <f t="shared" si="26"/>
        <v>0.15517614556922887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55275208.409999996</v>
      </c>
      <c r="D22" s="25">
        <f t="shared" si="0"/>
        <v>0.35143479164425301</v>
      </c>
      <c r="E22" s="26">
        <v>32346364</v>
      </c>
      <c r="F22" s="26">
        <v>11679032.16</v>
      </c>
      <c r="G22" s="25">
        <f t="shared" si="1"/>
        <v>0.36106166863144185</v>
      </c>
      <c r="H22" s="26">
        <v>339863822.38</v>
      </c>
      <c r="I22" s="26">
        <v>114418922.78</v>
      </c>
      <c r="J22" s="25">
        <f t="shared" si="2"/>
        <v>0.33666108377981108</v>
      </c>
      <c r="K22" s="26">
        <v>269189369</v>
      </c>
      <c r="L22" s="26">
        <v>119731408.88</v>
      </c>
      <c r="M22" s="25">
        <f t="shared" si="3"/>
        <v>0.44478505716917816</v>
      </c>
      <c r="N22" s="26">
        <v>109275175</v>
      </c>
      <c r="O22" s="26">
        <v>36438683.219999999</v>
      </c>
      <c r="P22" s="25">
        <f t="shared" si="4"/>
        <v>0.33345801752319315</v>
      </c>
      <c r="Q22" s="26">
        <v>121385414</v>
      </c>
      <c r="R22" s="26">
        <v>44087438.509999998</v>
      </c>
      <c r="S22" s="25">
        <f t="shared" si="5"/>
        <v>0.36320211018104692</v>
      </c>
      <c r="T22" s="24">
        <v>238021002.86000001</v>
      </c>
      <c r="U22" s="24">
        <v>121562425.72</v>
      </c>
      <c r="V22" s="25">
        <f t="shared" si="6"/>
        <v>0.51072142482947602</v>
      </c>
      <c r="W22" s="24">
        <v>41655736</v>
      </c>
      <c r="X22" s="24">
        <v>18260379.969999999</v>
      </c>
      <c r="Y22" s="25">
        <f t="shared" si="7"/>
        <v>0.43836411796925157</v>
      </c>
      <c r="Z22" s="26">
        <v>251517607</v>
      </c>
      <c r="AA22" s="26">
        <v>103683020.94</v>
      </c>
      <c r="AB22" s="25">
        <f t="shared" si="8"/>
        <v>0.4122296732093193</v>
      </c>
      <c r="AC22" s="24">
        <v>296817448.11000001</v>
      </c>
      <c r="AD22" s="24">
        <v>121066582.08</v>
      </c>
      <c r="AE22" s="25">
        <f t="shared" si="9"/>
        <v>0.40788229550148597</v>
      </c>
      <c r="AF22" s="24">
        <v>80442089</v>
      </c>
      <c r="AG22" s="24">
        <v>32994521.850000001</v>
      </c>
      <c r="AH22" s="25">
        <f t="shared" si="10"/>
        <v>0.41016490571248093</v>
      </c>
      <c r="AI22" s="26">
        <v>594976716</v>
      </c>
      <c r="AJ22" s="26">
        <v>182826772.66999999</v>
      </c>
      <c r="AK22" s="25">
        <f t="shared" si="11"/>
        <v>0.30728391171193326</v>
      </c>
      <c r="AL22" s="24">
        <v>273639283.75999999</v>
      </c>
      <c r="AM22" s="24">
        <v>127510314.16</v>
      </c>
      <c r="AN22" s="25">
        <f t="shared" si="12"/>
        <v>0.46597956407397667</v>
      </c>
      <c r="AO22" s="24">
        <v>54095007</v>
      </c>
      <c r="AP22" s="24">
        <v>22946108.690000001</v>
      </c>
      <c r="AQ22" s="25">
        <f t="shared" si="13"/>
        <v>0.42418163824250915</v>
      </c>
      <c r="AR22" s="24">
        <v>70264451</v>
      </c>
      <c r="AS22" s="24">
        <v>26312180.079999998</v>
      </c>
      <c r="AT22" s="25">
        <f t="shared" si="14"/>
        <v>0.37447357384177099</v>
      </c>
      <c r="AU22" s="24">
        <v>54008065</v>
      </c>
      <c r="AV22" s="24">
        <v>24415548.77</v>
      </c>
      <c r="AW22" s="25">
        <f t="shared" si="15"/>
        <v>0.45207227420571355</v>
      </c>
      <c r="AX22" s="24">
        <v>72726758</v>
      </c>
      <c r="AY22" s="24">
        <v>28611462.5</v>
      </c>
      <c r="AZ22" s="25">
        <f t="shared" si="16"/>
        <v>0.39341039373706166</v>
      </c>
      <c r="BA22" s="24">
        <v>52810465</v>
      </c>
      <c r="BB22" s="24">
        <v>19319043.02</v>
      </c>
      <c r="BC22" s="25">
        <f t="shared" si="17"/>
        <v>0.36581846079181463</v>
      </c>
      <c r="BD22" s="24">
        <v>135917986.97999999</v>
      </c>
      <c r="BE22" s="24">
        <v>56754079.600000001</v>
      </c>
      <c r="BF22" s="25">
        <f t="shared" si="18"/>
        <v>0.41756121364828064</v>
      </c>
      <c r="BG22" s="24">
        <v>76199666</v>
      </c>
      <c r="BH22" s="24">
        <v>34309468.789999999</v>
      </c>
      <c r="BI22" s="25">
        <f t="shared" si="19"/>
        <v>0.45025746950124423</v>
      </c>
      <c r="BJ22" s="26">
        <v>87829983</v>
      </c>
      <c r="BK22" s="26">
        <v>32204193.309999999</v>
      </c>
      <c r="BL22" s="25">
        <f t="shared" si="20"/>
        <v>0.36666514338275574</v>
      </c>
      <c r="BM22" s="26">
        <v>86264860</v>
      </c>
      <c r="BN22" s="26">
        <v>33215615.43</v>
      </c>
      <c r="BO22" s="25">
        <f t="shared" si="21"/>
        <v>0.38504224582292257</v>
      </c>
      <c r="BP22" s="26">
        <v>108707917.88</v>
      </c>
      <c r="BQ22" s="26">
        <v>40399762.109999999</v>
      </c>
      <c r="BR22" s="25">
        <f t="shared" si="22"/>
        <v>0.37163587434906359</v>
      </c>
      <c r="BS22" s="26">
        <v>53673799</v>
      </c>
      <c r="BT22" s="26">
        <v>22418108.850000001</v>
      </c>
      <c r="BU22" s="25">
        <f t="shared" si="23"/>
        <v>0.41767322730407069</v>
      </c>
      <c r="BV22" s="26">
        <v>692902426</v>
      </c>
      <c r="BW22" s="26">
        <v>243845546.68000001</v>
      </c>
      <c r="BX22" s="25">
        <f t="shared" si="24"/>
        <v>0.35191902572440986</v>
      </c>
      <c r="BY22" s="26">
        <v>1871601673.5</v>
      </c>
      <c r="BZ22" s="26">
        <v>725345109.71000004</v>
      </c>
      <c r="CA22" s="25">
        <f t="shared" si="25"/>
        <v>0.38755314230595017</v>
      </c>
      <c r="CB22" s="3">
        <f t="shared" si="28"/>
        <v>6223417479.9699993</v>
      </c>
      <c r="CC22" s="3">
        <f t="shared" si="28"/>
        <v>2399630938.8899999</v>
      </c>
      <c r="CD22" s="19">
        <f t="shared" si="26"/>
        <v>0.38558090415968166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4185312.13</v>
      </c>
      <c r="D23" s="25">
        <f t="shared" si="0"/>
        <v>0.32629687526799567</v>
      </c>
      <c r="E23" s="26">
        <v>6953200</v>
      </c>
      <c r="F23" s="26">
        <v>2041709.59</v>
      </c>
      <c r="G23" s="25">
        <f t="shared" si="1"/>
        <v>0.29363596473566128</v>
      </c>
      <c r="H23" s="26">
        <v>45283626.810000002</v>
      </c>
      <c r="I23" s="26">
        <v>10167836.58</v>
      </c>
      <c r="J23" s="25">
        <f t="shared" si="2"/>
        <v>0.22453670998266051</v>
      </c>
      <c r="K23" s="26">
        <v>8030000</v>
      </c>
      <c r="L23" s="26">
        <v>1826361.85</v>
      </c>
      <c r="M23" s="25">
        <f t="shared" si="3"/>
        <v>0.22744232254047322</v>
      </c>
      <c r="N23" s="26">
        <v>9503830</v>
      </c>
      <c r="O23" s="26">
        <v>2460750.9500000002</v>
      </c>
      <c r="P23" s="25">
        <f t="shared" si="4"/>
        <v>0.25892202932922836</v>
      </c>
      <c r="Q23" s="26">
        <v>720000</v>
      </c>
      <c r="R23" s="26">
        <v>101391.82</v>
      </c>
      <c r="S23" s="25">
        <f t="shared" si="5"/>
        <v>0.14082197222222223</v>
      </c>
      <c r="T23" s="24">
        <v>33448481</v>
      </c>
      <c r="U23" s="24">
        <v>10569259.300000001</v>
      </c>
      <c r="V23" s="25">
        <f t="shared" si="6"/>
        <v>0.31598622669890453</v>
      </c>
      <c r="W23" s="24">
        <v>6004153</v>
      </c>
      <c r="X23" s="24">
        <v>1459788.73</v>
      </c>
      <c r="Y23" s="25">
        <f t="shared" si="7"/>
        <v>0.24312983529900054</v>
      </c>
      <c r="Z23" s="26">
        <v>500000</v>
      </c>
      <c r="AA23" s="26">
        <v>169696.74</v>
      </c>
      <c r="AB23" s="25">
        <f t="shared" si="8"/>
        <v>0.33939347999999997</v>
      </c>
      <c r="AC23" s="24">
        <v>3876099.9</v>
      </c>
      <c r="AD23" s="24">
        <v>2697541.21</v>
      </c>
      <c r="AE23" s="25">
        <f t="shared" si="9"/>
        <v>0.69594212729140448</v>
      </c>
      <c r="AF23" s="24">
        <v>6224000</v>
      </c>
      <c r="AG23" s="24">
        <v>2282503.2000000002</v>
      </c>
      <c r="AH23" s="25">
        <f t="shared" si="10"/>
        <v>0.36672609254498717</v>
      </c>
      <c r="AI23" s="26">
        <v>21082000</v>
      </c>
      <c r="AJ23" s="26">
        <v>7525242.7199999997</v>
      </c>
      <c r="AK23" s="25">
        <f t="shared" si="11"/>
        <v>0.35695108243999618</v>
      </c>
      <c r="AL23" s="24">
        <v>47117100</v>
      </c>
      <c r="AM23" s="24">
        <v>18474407.879999999</v>
      </c>
      <c r="AN23" s="25">
        <f t="shared" si="12"/>
        <v>0.39209560605385302</v>
      </c>
      <c r="AO23" s="24">
        <v>12802990.48</v>
      </c>
      <c r="AP23" s="24">
        <v>398193.46</v>
      </c>
      <c r="AQ23" s="25">
        <f t="shared" si="13"/>
        <v>3.1101597757338957E-2</v>
      </c>
      <c r="AR23" s="24">
        <v>6387249</v>
      </c>
      <c r="AS23" s="24">
        <v>1940402.78</v>
      </c>
      <c r="AT23" s="25">
        <f t="shared" si="14"/>
        <v>0.30379319484804806</v>
      </c>
      <c r="AU23" s="24">
        <v>2513700</v>
      </c>
      <c r="AV23" s="24">
        <v>625096.86</v>
      </c>
      <c r="AW23" s="25">
        <f t="shared" si="15"/>
        <v>0.24867599952261607</v>
      </c>
      <c r="AX23" s="24">
        <v>20919723</v>
      </c>
      <c r="AY23" s="24">
        <v>3118419.39</v>
      </c>
      <c r="AZ23" s="25">
        <f t="shared" si="16"/>
        <v>0.14906599814921068</v>
      </c>
      <c r="BA23" s="24">
        <v>500000</v>
      </c>
      <c r="BB23" s="24">
        <v>73300</v>
      </c>
      <c r="BC23" s="25">
        <f t="shared" si="17"/>
        <v>0.14660000000000001</v>
      </c>
      <c r="BD23" s="24">
        <v>3835200</v>
      </c>
      <c r="BE23" s="24">
        <v>976215.09</v>
      </c>
      <c r="BF23" s="25">
        <f t="shared" si="18"/>
        <v>0.25454085575719648</v>
      </c>
      <c r="BG23" s="24">
        <v>15435056</v>
      </c>
      <c r="BH23" s="24">
        <v>4184262.45</v>
      </c>
      <c r="BI23" s="25">
        <f t="shared" si="19"/>
        <v>0.27108825844234063</v>
      </c>
      <c r="BJ23" s="26">
        <v>650000</v>
      </c>
      <c r="BK23" s="26">
        <v>105480.8</v>
      </c>
      <c r="BL23" s="25">
        <f t="shared" si="20"/>
        <v>0.16227815384615385</v>
      </c>
      <c r="BM23" s="26">
        <v>1330000</v>
      </c>
      <c r="BN23" s="26">
        <v>356697.5</v>
      </c>
      <c r="BO23" s="25">
        <f t="shared" si="21"/>
        <v>0.2681936090225564</v>
      </c>
      <c r="BP23" s="26">
        <v>2215036.66</v>
      </c>
      <c r="BQ23" s="26">
        <v>1268146.0900000001</v>
      </c>
      <c r="BR23" s="25">
        <f t="shared" si="22"/>
        <v>0.57251697585899097</v>
      </c>
      <c r="BS23" s="26">
        <v>1841447</v>
      </c>
      <c r="BT23" s="26">
        <v>544030.5</v>
      </c>
      <c r="BU23" s="25">
        <f t="shared" si="23"/>
        <v>0.29543641494976502</v>
      </c>
      <c r="BV23" s="26">
        <v>32000000</v>
      </c>
      <c r="BW23" s="26">
        <v>10267035.41</v>
      </c>
      <c r="BX23" s="25">
        <f t="shared" si="24"/>
        <v>0.3208448565625</v>
      </c>
      <c r="BY23" s="26">
        <v>73710760</v>
      </c>
      <c r="BZ23" s="26">
        <v>18451768.899999999</v>
      </c>
      <c r="CA23" s="25">
        <f t="shared" si="25"/>
        <v>0.250326667368509</v>
      </c>
      <c r="CB23" s="3">
        <f t="shared" si="28"/>
        <v>375710352.84999996</v>
      </c>
      <c r="CC23" s="3">
        <f>C23+F23+I23+L23+O23+R23+U23+X23+AA23+AD23+AG23+AJ23+AM23+AP23+AS23+AV23+AY23+BB23+BE23+BH23+BK23+BN23+BQ23+BT23+BW23+BZ23</f>
        <v>106270851.93000001</v>
      </c>
      <c r="CD23" s="19">
        <f t="shared" si="26"/>
        <v>0.28285313706121906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320000</v>
      </c>
      <c r="D24" s="25">
        <f t="shared" si="0"/>
        <v>0.32</v>
      </c>
      <c r="E24" s="26">
        <v>1100000</v>
      </c>
      <c r="F24" s="26">
        <v>428116</v>
      </c>
      <c r="G24" s="25">
        <f t="shared" si="1"/>
        <v>0.38919636363636362</v>
      </c>
      <c r="H24" s="26">
        <v>13232011</v>
      </c>
      <c r="I24" s="26">
        <v>4003983.3</v>
      </c>
      <c r="J24" s="25">
        <f t="shared" si="2"/>
        <v>0.30259824451476042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350000</v>
      </c>
      <c r="P24" s="25">
        <f t="shared" si="4"/>
        <v>0.33333333333333331</v>
      </c>
      <c r="Q24" s="26">
        <v>850000</v>
      </c>
      <c r="R24" s="26">
        <v>237500</v>
      </c>
      <c r="S24" s="25">
        <f t="shared" si="5"/>
        <v>0.27941176470588236</v>
      </c>
      <c r="T24" s="24">
        <v>8601732.0700000003</v>
      </c>
      <c r="U24" s="24">
        <v>2320889.2999999998</v>
      </c>
      <c r="V24" s="25">
        <f t="shared" si="6"/>
        <v>0.26981650685150899</v>
      </c>
      <c r="W24" s="24">
        <v>2500000</v>
      </c>
      <c r="X24" s="24">
        <v>683533</v>
      </c>
      <c r="Y24" s="25">
        <f t="shared" si="7"/>
        <v>0.27341320000000002</v>
      </c>
      <c r="Z24" s="26">
        <v>5339000</v>
      </c>
      <c r="AA24" s="26">
        <v>1819805.86</v>
      </c>
      <c r="AB24" s="25">
        <f t="shared" si="8"/>
        <v>0.34085144409065371</v>
      </c>
      <c r="AC24" s="24">
        <v>2900000</v>
      </c>
      <c r="AD24" s="24">
        <v>1010000</v>
      </c>
      <c r="AE24" s="25">
        <f t="shared" si="9"/>
        <v>0.34827586206896549</v>
      </c>
      <c r="AF24" s="24">
        <v>1600000</v>
      </c>
      <c r="AG24" s="24">
        <v>399000</v>
      </c>
      <c r="AH24" s="25">
        <f t="shared" si="10"/>
        <v>0.24937500000000001</v>
      </c>
      <c r="AI24" s="26">
        <v>2400000</v>
      </c>
      <c r="AJ24" s="26">
        <v>800000</v>
      </c>
      <c r="AK24" s="25">
        <f t="shared" si="11"/>
        <v>0.33333333333333331</v>
      </c>
      <c r="AL24" s="24">
        <v>8600000</v>
      </c>
      <c r="AM24" s="24">
        <v>2779608.47</v>
      </c>
      <c r="AN24" s="25">
        <f t="shared" si="12"/>
        <v>0.32321028720930234</v>
      </c>
      <c r="AO24" s="24">
        <v>2600000</v>
      </c>
      <c r="AP24" s="24">
        <v>700000</v>
      </c>
      <c r="AQ24" s="25">
        <f t="shared" si="13"/>
        <v>0.26923076923076922</v>
      </c>
      <c r="AR24" s="24">
        <v>2150000</v>
      </c>
      <c r="AS24" s="24">
        <v>720000</v>
      </c>
      <c r="AT24" s="25">
        <f t="shared" si="14"/>
        <v>0.33488372093023255</v>
      </c>
      <c r="AU24" s="24">
        <v>1820500</v>
      </c>
      <c r="AV24" s="24">
        <v>596791.65</v>
      </c>
      <c r="AW24" s="25">
        <f t="shared" si="15"/>
        <v>0.32781744026366383</v>
      </c>
      <c r="AX24" s="24">
        <v>1700000</v>
      </c>
      <c r="AY24" s="24">
        <v>582000</v>
      </c>
      <c r="AZ24" s="25">
        <f t="shared" si="16"/>
        <v>0.34235294117647058</v>
      </c>
      <c r="BA24" s="24">
        <v>1800000</v>
      </c>
      <c r="BB24" s="24">
        <v>1420000</v>
      </c>
      <c r="BC24" s="25">
        <f t="shared" si="17"/>
        <v>0.78888888888888886</v>
      </c>
      <c r="BD24" s="24">
        <v>5134000</v>
      </c>
      <c r="BE24" s="24">
        <v>1765000</v>
      </c>
      <c r="BF24" s="25">
        <f t="shared" si="18"/>
        <v>0.34378652123100895</v>
      </c>
      <c r="BG24" s="24">
        <v>1751516</v>
      </c>
      <c r="BH24" s="24">
        <v>521718</v>
      </c>
      <c r="BI24" s="25">
        <f t="shared" si="19"/>
        <v>0.29786653390548529</v>
      </c>
      <c r="BJ24" s="26">
        <v>1400000</v>
      </c>
      <c r="BK24" s="26">
        <v>466200</v>
      </c>
      <c r="BL24" s="25">
        <f t="shared" si="20"/>
        <v>0.33300000000000002</v>
      </c>
      <c r="BM24" s="26">
        <v>4482000</v>
      </c>
      <c r="BN24" s="26">
        <v>1436497.29</v>
      </c>
      <c r="BO24" s="25">
        <f t="shared" si="21"/>
        <v>0.32050363453815262</v>
      </c>
      <c r="BP24" s="26">
        <v>2500000</v>
      </c>
      <c r="BQ24" s="26">
        <v>1102119</v>
      </c>
      <c r="BR24" s="25">
        <f t="shared" si="22"/>
        <v>0.44084760000000001</v>
      </c>
      <c r="BS24" s="26">
        <v>1500000</v>
      </c>
      <c r="BT24" s="26">
        <v>375000</v>
      </c>
      <c r="BU24" s="25">
        <f t="shared" si="23"/>
        <v>0.25</v>
      </c>
      <c r="BV24" s="26">
        <v>5450000</v>
      </c>
      <c r="BW24" s="26">
        <v>956796.63</v>
      </c>
      <c r="BX24" s="25">
        <f t="shared" si="24"/>
        <v>0.17555901467889909</v>
      </c>
      <c r="BY24" s="26">
        <v>23957390</v>
      </c>
      <c r="BZ24" s="26">
        <v>8900000</v>
      </c>
      <c r="CA24" s="25">
        <f t="shared" si="25"/>
        <v>0.37149288799823355</v>
      </c>
      <c r="CB24" s="3">
        <f t="shared" si="28"/>
        <v>105918149.06999999</v>
      </c>
      <c r="CC24" s="3">
        <f>C24+F24+I24+L24+O24+R24+U24+X24+AA24+AD24+AG24+AJ24+AM24+AP24+AS24+AV24+AY24+BB24+BE24+BH24+BK24+BN24+BQ24+BT24+BW24+BZ24</f>
        <v>34694558.5</v>
      </c>
      <c r="CD24" s="19">
        <f t="shared" si="26"/>
        <v>0.32756009054756796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808415.78</v>
      </c>
      <c r="C25" s="26">
        <v>36095.9</v>
      </c>
      <c r="D25" s="25">
        <f t="shared" si="0"/>
        <v>4.4650167516522253E-2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5496570.6100000003</v>
      </c>
      <c r="J25" s="25">
        <f t="shared" si="2"/>
        <v>0.25280230166104045</v>
      </c>
      <c r="K25" s="26">
        <v>1462256</v>
      </c>
      <c r="L25" s="26">
        <v>472784</v>
      </c>
      <c r="M25" s="25">
        <f t="shared" si="3"/>
        <v>0.32332505388933264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91385</v>
      </c>
      <c r="S25" s="25">
        <f t="shared" si="5"/>
        <v>0.17242452830188679</v>
      </c>
      <c r="T25" s="24">
        <v>1039790</v>
      </c>
      <c r="U25" s="24">
        <v>34019</v>
      </c>
      <c r="V25" s="25">
        <f t="shared" si="6"/>
        <v>3.271718327739255E-2</v>
      </c>
      <c r="W25" s="24">
        <v>415532</v>
      </c>
      <c r="X25" s="24">
        <v>255378.31</v>
      </c>
      <c r="Y25" s="25">
        <f t="shared" si="7"/>
        <v>0.61458157253833634</v>
      </c>
      <c r="Z25" s="26">
        <v>4414000</v>
      </c>
      <c r="AA25" s="26">
        <v>1528727.67</v>
      </c>
      <c r="AB25" s="25">
        <f t="shared" si="8"/>
        <v>0.34633612822836429</v>
      </c>
      <c r="AC25" s="24">
        <v>1303364.21</v>
      </c>
      <c r="AD25" s="24">
        <v>135791</v>
      </c>
      <c r="AE25" s="25">
        <f t="shared" si="9"/>
        <v>0.10418499983208838</v>
      </c>
      <c r="AF25" s="24">
        <v>448000</v>
      </c>
      <c r="AG25" s="24">
        <v>81388</v>
      </c>
      <c r="AH25" s="25">
        <f t="shared" si="10"/>
        <v>0.18166964285714285</v>
      </c>
      <c r="AI25" s="26">
        <v>1224070</v>
      </c>
      <c r="AJ25" s="26">
        <v>51324</v>
      </c>
      <c r="AK25" s="25">
        <f t="shared" si="11"/>
        <v>4.1928974650142559E-2</v>
      </c>
      <c r="AL25" s="24">
        <v>6273036.5999999996</v>
      </c>
      <c r="AM25" s="24">
        <v>1993939.76</v>
      </c>
      <c r="AN25" s="25">
        <f t="shared" si="12"/>
        <v>0.31785877990892003</v>
      </c>
      <c r="AO25" s="24">
        <v>109167</v>
      </c>
      <c r="AP25" s="24">
        <v>45687</v>
      </c>
      <c r="AQ25" s="25">
        <f t="shared" si="13"/>
        <v>0.41850559234933632</v>
      </c>
      <c r="AR25" s="24">
        <v>132388</v>
      </c>
      <c r="AS25" s="24">
        <v>31972</v>
      </c>
      <c r="AT25" s="25">
        <f t="shared" si="14"/>
        <v>0.24150225095930145</v>
      </c>
      <c r="AU25" s="24">
        <v>325000</v>
      </c>
      <c r="AV25" s="24">
        <v>91069</v>
      </c>
      <c r="AW25" s="25">
        <f t="shared" si="15"/>
        <v>0.2802123076923077</v>
      </c>
      <c r="AX25" s="24">
        <v>1223575</v>
      </c>
      <c r="AY25" s="24">
        <v>47561</v>
      </c>
      <c r="AZ25" s="25">
        <f t="shared" si="16"/>
        <v>3.8870522853114847E-2</v>
      </c>
      <c r="BA25" s="24">
        <v>120000</v>
      </c>
      <c r="BB25" s="24">
        <v>29165</v>
      </c>
      <c r="BC25" s="25">
        <f t="shared" si="17"/>
        <v>0.24304166666666666</v>
      </c>
      <c r="BD25" s="24">
        <v>230000</v>
      </c>
      <c r="BE25" s="24">
        <v>33741</v>
      </c>
      <c r="BF25" s="25">
        <f t="shared" si="18"/>
        <v>0.1467</v>
      </c>
      <c r="BG25" s="24">
        <v>1926000</v>
      </c>
      <c r="BH25" s="24">
        <v>424969.03</v>
      </c>
      <c r="BI25" s="25">
        <f t="shared" si="19"/>
        <v>0.2206485098650052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71505</v>
      </c>
      <c r="BU25" s="25">
        <f t="shared" si="23"/>
        <v>0.17037169406719085</v>
      </c>
      <c r="BV25" s="26">
        <v>17500000</v>
      </c>
      <c r="BW25" s="26">
        <v>7515354.96</v>
      </c>
      <c r="BX25" s="25">
        <f t="shared" si="24"/>
        <v>0.42944885485714285</v>
      </c>
      <c r="BY25" s="26">
        <v>219543900</v>
      </c>
      <c r="BZ25" s="26">
        <v>69488734.680000007</v>
      </c>
      <c r="CA25" s="25">
        <f t="shared" si="25"/>
        <v>0.31651407613693666</v>
      </c>
      <c r="CB25" s="3">
        <f t="shared" si="28"/>
        <v>281546260.12</v>
      </c>
      <c r="CC25" s="3">
        <f>C25+F25+I25+L25+O25+R25+U25+X25+AA25+AD25+AG25+AJ25+AM25+AP25+AS25+AV25+AY25+BB25+BE25+BH25+BK25+BN25+BQ25+BT25+BW25+BZ25</f>
        <v>87957161.920000002</v>
      </c>
      <c r="CD25" s="19">
        <f t="shared" si="26"/>
        <v>0.31240749524611372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4800000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22497821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842303850.79999995</v>
      </c>
      <c r="C27" s="3">
        <f>SUM(C13:C26)</f>
        <v>258732536.11000001</v>
      </c>
      <c r="D27" s="16">
        <f t="shared" si="0"/>
        <v>0.30717244835609153</v>
      </c>
      <c r="E27" s="3">
        <f>SUM(E13:E26)</f>
        <v>185270187.43000001</v>
      </c>
      <c r="F27" s="3">
        <f>SUM(F13:F26)</f>
        <v>56612926.760000005</v>
      </c>
      <c r="G27" s="16">
        <f t="shared" si="1"/>
        <v>0.30556954437901601</v>
      </c>
      <c r="H27" s="3">
        <f>SUM(H13:H26)</f>
        <v>2071802633.0800002</v>
      </c>
      <c r="I27" s="3">
        <f>SUM(I13:I26)</f>
        <v>589171323.25999999</v>
      </c>
      <c r="J27" s="16">
        <f t="shared" si="2"/>
        <v>0.28437618229306005</v>
      </c>
      <c r="K27" s="3">
        <f>SUM(K13:K26)</f>
        <v>1380133261.74</v>
      </c>
      <c r="L27" s="3">
        <f>SUM(L13:L26)</f>
        <v>462219238.83000004</v>
      </c>
      <c r="M27" s="16">
        <f t="shared" si="3"/>
        <v>0.33490913641720232</v>
      </c>
      <c r="N27" s="3">
        <f>SUM(N13:N26)</f>
        <v>419639265.79000002</v>
      </c>
      <c r="O27" s="3">
        <f>SUM(O13:O26)</f>
        <v>146786619.24000001</v>
      </c>
      <c r="P27" s="16">
        <f t="shared" si="4"/>
        <v>0.34979238409366675</v>
      </c>
      <c r="Q27" s="3">
        <f>SUM(Q13:Q26)</f>
        <v>357127353.82999998</v>
      </c>
      <c r="R27" s="3">
        <f>SUM(R13:R26)</f>
        <v>119988910.11999997</v>
      </c>
      <c r="S27" s="16">
        <f t="shared" si="5"/>
        <v>0.3359835331379214</v>
      </c>
      <c r="T27" s="3">
        <f>SUM(T13:T26)</f>
        <v>1344713774.5600002</v>
      </c>
      <c r="U27" s="3">
        <f>SUM(U13:U26)</f>
        <v>470319977.62</v>
      </c>
      <c r="V27" s="16">
        <f t="shared" si="6"/>
        <v>0.34975471101565242</v>
      </c>
      <c r="W27" s="3">
        <f>SUM(W13:W26)</f>
        <v>236431686.25</v>
      </c>
      <c r="X27" s="3">
        <f>SUM(X13:X26)</f>
        <v>71351146.859999999</v>
      </c>
      <c r="Y27" s="16">
        <f t="shared" si="7"/>
        <v>0.30178335227264824</v>
      </c>
      <c r="Z27" s="3">
        <f>SUM(Z13:Z26)</f>
        <v>988195303.33000004</v>
      </c>
      <c r="AA27" s="3">
        <f>SUM(AA13:AA26)</f>
        <v>349293634.16000003</v>
      </c>
      <c r="AB27" s="16">
        <f t="shared" si="8"/>
        <v>0.35346619537955459</v>
      </c>
      <c r="AC27" s="3">
        <f>SUM(AC13:AC26)</f>
        <v>1592773591.5900002</v>
      </c>
      <c r="AD27" s="3">
        <f>SUM(AD13:AD26)</f>
        <v>539137079.56999993</v>
      </c>
      <c r="AE27" s="16">
        <f t="shared" si="9"/>
        <v>0.33848946417538328</v>
      </c>
      <c r="AF27" s="3">
        <f>SUM(AF13:AF26)</f>
        <v>304796411.15999997</v>
      </c>
      <c r="AG27" s="3">
        <f>SUM(AG13:AG26)</f>
        <v>99711744.88000001</v>
      </c>
      <c r="AH27" s="16">
        <f t="shared" si="10"/>
        <v>0.32714212250897301</v>
      </c>
      <c r="AI27" s="3">
        <f>SUM(AI13:AI26)</f>
        <v>1667540806.1199999</v>
      </c>
      <c r="AJ27" s="3">
        <f>SUM(AJ13:AJ26)</f>
        <v>570497383.26999998</v>
      </c>
      <c r="AK27" s="16">
        <f t="shared" si="11"/>
        <v>0.3421189941356948</v>
      </c>
      <c r="AL27" s="3">
        <f>SUM(AL13:AL26)</f>
        <v>1657608779.4400001</v>
      </c>
      <c r="AM27" s="3">
        <f>SUM(AM13:AM26)</f>
        <v>636408184.77999997</v>
      </c>
      <c r="AN27" s="16">
        <f t="shared" si="12"/>
        <v>0.38393147567365177</v>
      </c>
      <c r="AO27" s="3">
        <f>SUM(AO13:AO26)</f>
        <v>444461332.13000005</v>
      </c>
      <c r="AP27" s="3">
        <f>SUM(AP13:AP26)</f>
        <v>117330315.14999999</v>
      </c>
      <c r="AQ27" s="16">
        <f t="shared" si="13"/>
        <v>0.26398317844145364</v>
      </c>
      <c r="AR27" s="3">
        <f>SUM(AR13:AR26)</f>
        <v>380473917.96999997</v>
      </c>
      <c r="AS27" s="3">
        <f>SUM(AS13:AS26)</f>
        <v>109713927.62</v>
      </c>
      <c r="AT27" s="16">
        <f t="shared" si="14"/>
        <v>0.28836123171168554</v>
      </c>
      <c r="AU27" s="3">
        <f>SUM(AU13:AU26)</f>
        <v>329029228.26999998</v>
      </c>
      <c r="AV27" s="3">
        <f>SUM(AV13:AV26)</f>
        <v>109679309.36</v>
      </c>
      <c r="AW27" s="16">
        <f t="shared" si="15"/>
        <v>0.33334214694749742</v>
      </c>
      <c r="AX27" s="3">
        <f>SUM(AX13:AX26)</f>
        <v>424393394.61000001</v>
      </c>
      <c r="AY27" s="3">
        <f>SUM(AY13:AY26)</f>
        <v>130695586.56000002</v>
      </c>
      <c r="AZ27" s="16">
        <f t="shared" si="16"/>
        <v>0.30795857857331604</v>
      </c>
      <c r="BA27" s="3">
        <f>SUM(BA13:BA26)</f>
        <v>232607996.24000001</v>
      </c>
      <c r="BB27" s="3">
        <f>SUM(BB13:BB26)</f>
        <v>88239056.36999999</v>
      </c>
      <c r="BC27" s="16">
        <f t="shared" si="17"/>
        <v>0.37934661660967495</v>
      </c>
      <c r="BD27" s="3">
        <f>SUM(BD13:BD26)</f>
        <v>680942159.75</v>
      </c>
      <c r="BE27" s="3">
        <f>SUM(BE13:BE26)</f>
        <v>218702940.44999999</v>
      </c>
      <c r="BF27" s="16">
        <f t="shared" si="18"/>
        <v>0.32117697122806177</v>
      </c>
      <c r="BG27" s="3">
        <f>SUM(BG13:BG26)</f>
        <v>504054995.84000003</v>
      </c>
      <c r="BH27" s="3">
        <f>SUM(BH13:BH26)</f>
        <v>143981738.44</v>
      </c>
      <c r="BI27" s="16">
        <f t="shared" si="19"/>
        <v>0.28564688303516683</v>
      </c>
      <c r="BJ27" s="3">
        <f>SUM(BJ13:BJ26)</f>
        <v>253749790.76999998</v>
      </c>
      <c r="BK27" s="3">
        <f>SUM(BK13:BK26)</f>
        <v>82787504.950000003</v>
      </c>
      <c r="BL27" s="16">
        <f t="shared" si="20"/>
        <v>0.3262564461581724</v>
      </c>
      <c r="BM27" s="3">
        <f>SUM(BM13:BM26)</f>
        <v>561777552.42000008</v>
      </c>
      <c r="BN27" s="3">
        <f>SUM(BN13:BN26)</f>
        <v>162202340.12</v>
      </c>
      <c r="BO27" s="16">
        <f t="shared" si="21"/>
        <v>0.28873054720907243</v>
      </c>
      <c r="BP27" s="3">
        <f>SUM(BP13:BP26)</f>
        <v>427768507.55000001</v>
      </c>
      <c r="BQ27" s="3">
        <f>SUM(BQ13:BQ26)</f>
        <v>146543587.81000003</v>
      </c>
      <c r="BR27" s="16">
        <f t="shared" si="22"/>
        <v>0.34257684991658993</v>
      </c>
      <c r="BS27" s="3">
        <f>SUM(BS13:BS26)</f>
        <v>341933676.49000001</v>
      </c>
      <c r="BT27" s="3">
        <f>SUM(BT13:BT26)</f>
        <v>112663933.98999998</v>
      </c>
      <c r="BU27" s="16">
        <f t="shared" si="23"/>
        <v>0.32949060515627476</v>
      </c>
      <c r="BV27" s="3">
        <f>SUM(BV13:BV26)</f>
        <v>3361418619.6999998</v>
      </c>
      <c r="BW27" s="3">
        <f>SUM(BW13:BW26)</f>
        <v>1050858057.6000001</v>
      </c>
      <c r="BX27" s="16">
        <f t="shared" si="24"/>
        <v>0.3126233821165027</v>
      </c>
      <c r="BY27" s="3">
        <f>SUM(BY13:BY26)</f>
        <v>9776807376.7299995</v>
      </c>
      <c r="BZ27" s="3">
        <f>SUM(BZ13:BZ26)</f>
        <v>2734941509.1799998</v>
      </c>
      <c r="CA27" s="16">
        <f t="shared" si="25"/>
        <v>0.27973768979938135</v>
      </c>
      <c r="CB27" s="3">
        <f>SUM(CB13:CB26)</f>
        <v>30767755453.59</v>
      </c>
      <c r="CC27" s="3">
        <f>SUM(CC13:CC26)</f>
        <v>9578570513.0599995</v>
      </c>
      <c r="CD27" s="19">
        <f t="shared" si="26"/>
        <v>0.31131846869714919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-9788949.9699999094</v>
      </c>
      <c r="C28" s="3">
        <f>C12-C27</f>
        <v>9367830.3299999833</v>
      </c>
      <c r="D28" s="16"/>
      <c r="E28" s="3">
        <f>E12-E27</f>
        <v>0</v>
      </c>
      <c r="F28" s="3">
        <f>F12-F27</f>
        <v>4290232.2799999937</v>
      </c>
      <c r="G28" s="16"/>
      <c r="H28" s="3">
        <f>H12-H27</f>
        <v>-91773379.100000143</v>
      </c>
      <c r="I28" s="3">
        <f>I12-I27</f>
        <v>165037756.44000006</v>
      </c>
      <c r="J28" s="16"/>
      <c r="K28" s="3">
        <f>K12-K27</f>
        <v>-31778959.00999999</v>
      </c>
      <c r="L28" s="3">
        <f>L12-L27</f>
        <v>43446615.219999969</v>
      </c>
      <c r="M28" s="16"/>
      <c r="N28" s="3">
        <f>N12-N27</f>
        <v>65672746.459999979</v>
      </c>
      <c r="O28" s="3">
        <f>O12-O27</f>
        <v>21490393.639999986</v>
      </c>
      <c r="P28" s="16"/>
      <c r="Q28" s="3">
        <f>Q12-Q27</f>
        <v>11999179.99000001</v>
      </c>
      <c r="R28" s="3">
        <f>R12-R27</f>
        <v>-1929963.2799999714</v>
      </c>
      <c r="S28" s="16"/>
      <c r="T28" s="3">
        <f>T12-T27</f>
        <v>-63926136.160000086</v>
      </c>
      <c r="U28" s="3">
        <f>U12-U27</f>
        <v>26035984.689999998</v>
      </c>
      <c r="V28" s="16"/>
      <c r="W28" s="3">
        <f>W12-W27</f>
        <v>-4111811.9300000072</v>
      </c>
      <c r="X28" s="3">
        <f>X12-X27</f>
        <v>6291819.849999994</v>
      </c>
      <c r="Y28" s="16"/>
      <c r="Z28" s="3">
        <f>Z12-Z27</f>
        <v>-23686728</v>
      </c>
      <c r="AA28" s="3">
        <f>AA12-AA27</f>
        <v>3286058.25</v>
      </c>
      <c r="AB28" s="16"/>
      <c r="AC28" s="3">
        <f>AC12-AC27</f>
        <v>-78999617.520000219</v>
      </c>
      <c r="AD28" s="3">
        <f>AD12-AD27</f>
        <v>9416437.2000000477</v>
      </c>
      <c r="AE28" s="16"/>
      <c r="AF28" s="3">
        <f>AF12-AF27</f>
        <v>44703827.410000026</v>
      </c>
      <c r="AG28" s="3">
        <f>AG12-AG27</f>
        <v>3423969.8899999857</v>
      </c>
      <c r="AH28" s="16"/>
      <c r="AI28" s="3">
        <f>AI12-AI27</f>
        <v>57290551</v>
      </c>
      <c r="AJ28" s="3">
        <f>AJ12-AJ27</f>
        <v>46900710.430000067</v>
      </c>
      <c r="AK28" s="19"/>
      <c r="AL28" s="3">
        <f>AL12-AL27</f>
        <v>-53943265.860000134</v>
      </c>
      <c r="AM28" s="3">
        <f>AM12-AM27</f>
        <v>23623927.940000057</v>
      </c>
      <c r="AN28" s="16"/>
      <c r="AO28" s="3">
        <f>AO12-AO27</f>
        <v>15030930.149999917</v>
      </c>
      <c r="AP28" s="3">
        <f>AP12-AP27</f>
        <v>3044501.9300000072</v>
      </c>
      <c r="AQ28" s="16"/>
      <c r="AR28" s="3">
        <f>AR12-AR27</f>
        <v>9474840.3300000429</v>
      </c>
      <c r="AS28" s="3">
        <f>AS12-AS27</f>
        <v>33489249.150000006</v>
      </c>
      <c r="AT28" s="16"/>
      <c r="AU28" s="3">
        <f>AU12-AU27</f>
        <v>6118380.6200000048</v>
      </c>
      <c r="AV28" s="3">
        <f>AV12-AV27</f>
        <v>6518616.3599999994</v>
      </c>
      <c r="AW28" s="16"/>
      <c r="AX28" s="3">
        <f>AX12-AX27</f>
        <v>45344861.060000002</v>
      </c>
      <c r="AY28" s="3">
        <f>AY12-AY27</f>
        <v>41154186.639999971</v>
      </c>
      <c r="AZ28" s="16"/>
      <c r="BA28" s="3">
        <f>BA12-BA27</f>
        <v>-1500000</v>
      </c>
      <c r="BB28" s="3">
        <f>BB12-BB27</f>
        <v>2367422.0300000161</v>
      </c>
      <c r="BC28" s="16"/>
      <c r="BD28" s="3">
        <f>BD12-BD27</f>
        <v>-33433389.159999967</v>
      </c>
      <c r="BE28" s="3">
        <f>BE12-BE27</f>
        <v>-2511230.0899999738</v>
      </c>
      <c r="BF28" s="16"/>
      <c r="BG28" s="3">
        <f>BG12-BG27</f>
        <v>-9548512.0000000596</v>
      </c>
      <c r="BH28" s="3">
        <f>BH12-BH27</f>
        <v>7326535.5300000012</v>
      </c>
      <c r="BI28" s="16"/>
      <c r="BJ28" s="3">
        <f>BJ12-BJ27</f>
        <v>3454652.0000000298</v>
      </c>
      <c r="BK28" s="3">
        <f>BK12-BK27</f>
        <v>3327168.9399999976</v>
      </c>
      <c r="BL28" s="16"/>
      <c r="BM28" s="3">
        <f>BM12-BM27</f>
        <v>-38779576.030000091</v>
      </c>
      <c r="BN28" s="3">
        <f>BN12-BN27</f>
        <v>25409864.120000005</v>
      </c>
      <c r="BO28" s="16"/>
      <c r="BP28" s="3">
        <f>BP12-BP27</f>
        <v>-33616513.550000012</v>
      </c>
      <c r="BQ28" s="3">
        <f>BQ12-BQ27</f>
        <v>9751023.0899999738</v>
      </c>
      <c r="BR28" s="16"/>
      <c r="BS28" s="3">
        <f>BS12-BS27</f>
        <v>-7374235.6000000238</v>
      </c>
      <c r="BT28" s="3">
        <f>BT12-BT27</f>
        <v>3097058.9400000274</v>
      </c>
      <c r="BU28" s="16"/>
      <c r="BV28" s="3">
        <f>BV12-BV27</f>
        <v>-183267197.38999987</v>
      </c>
      <c r="BW28" s="3">
        <f>BW12-BW27</f>
        <v>150270390.11999989</v>
      </c>
      <c r="BX28" s="16"/>
      <c r="BY28" s="3">
        <f>BY12-BY27</f>
        <v>-379638072.60000038</v>
      </c>
      <c r="BZ28" s="3">
        <f>BZ12-BZ27</f>
        <v>275603403.26000023</v>
      </c>
      <c r="CA28" s="16"/>
      <c r="CB28" s="3">
        <f>BY28+BV28+BS28+BP28+BM28+BJ28+BG28+BD28+BA28+AX28+AU28+AR28+AO28+AL28+AI28+AF28+AC28+Z28+W28+T28+Q28+N28+K28+H28+E28+B28</f>
        <v>-786076374.86000097</v>
      </c>
      <c r="CC28" s="3">
        <f>BZ28+BW28+BT28+BQ28+BN28+BK28+BH28+BE28+BB28+AY28+AV28+AS28+AP28+AM28+AJ28+AG28+AD28+AA28+X28+U28+R28+O28+L28+I28+F28+C28</f>
        <v>919529962.90000033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A46" sqref="CA4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59</v>
      </c>
      <c r="D4" s="48" t="s">
        <v>27</v>
      </c>
      <c r="E4" s="47" t="s">
        <v>26</v>
      </c>
      <c r="F4" s="47" t="s">
        <v>59</v>
      </c>
      <c r="G4" s="48" t="s">
        <v>27</v>
      </c>
      <c r="H4" s="47" t="s">
        <v>26</v>
      </c>
      <c r="I4" s="47" t="s">
        <v>59</v>
      </c>
      <c r="J4" s="48" t="s">
        <v>27</v>
      </c>
      <c r="K4" s="47" t="s">
        <v>26</v>
      </c>
      <c r="L4" s="47" t="s">
        <v>59</v>
      </c>
      <c r="M4" s="48" t="s">
        <v>27</v>
      </c>
      <c r="N4" s="47" t="s">
        <v>26</v>
      </c>
      <c r="O4" s="47" t="s">
        <v>59</v>
      </c>
      <c r="P4" s="48" t="s">
        <v>27</v>
      </c>
      <c r="Q4" s="47" t="s">
        <v>26</v>
      </c>
      <c r="R4" s="47" t="s">
        <v>59</v>
      </c>
      <c r="S4" s="48" t="s">
        <v>27</v>
      </c>
      <c r="T4" s="47" t="s">
        <v>26</v>
      </c>
      <c r="U4" s="47" t="s">
        <v>59</v>
      </c>
      <c r="V4" s="48" t="s">
        <v>27</v>
      </c>
      <c r="W4" s="47" t="s">
        <v>26</v>
      </c>
      <c r="X4" s="47" t="s">
        <v>59</v>
      </c>
      <c r="Y4" s="48" t="s">
        <v>27</v>
      </c>
      <c r="Z4" s="47" t="s">
        <v>26</v>
      </c>
      <c r="AA4" s="47" t="s">
        <v>59</v>
      </c>
      <c r="AB4" s="48" t="s">
        <v>27</v>
      </c>
      <c r="AC4" s="47" t="s">
        <v>26</v>
      </c>
      <c r="AD4" s="47" t="s">
        <v>59</v>
      </c>
      <c r="AE4" s="48" t="s">
        <v>27</v>
      </c>
      <c r="AF4" s="47" t="s">
        <v>26</v>
      </c>
      <c r="AG4" s="47" t="s">
        <v>59</v>
      </c>
      <c r="AH4" s="48" t="s">
        <v>27</v>
      </c>
      <c r="AI4" s="47" t="s">
        <v>26</v>
      </c>
      <c r="AJ4" s="47" t="s">
        <v>59</v>
      </c>
      <c r="AK4" s="48" t="s">
        <v>27</v>
      </c>
      <c r="AL4" s="47" t="s">
        <v>26</v>
      </c>
      <c r="AM4" s="47" t="s">
        <v>59</v>
      </c>
      <c r="AN4" s="48" t="s">
        <v>27</v>
      </c>
      <c r="AO4" s="47" t="s">
        <v>26</v>
      </c>
      <c r="AP4" s="47" t="s">
        <v>59</v>
      </c>
      <c r="AQ4" s="48" t="s">
        <v>27</v>
      </c>
      <c r="AR4" s="47" t="s">
        <v>26</v>
      </c>
      <c r="AS4" s="47" t="s">
        <v>59</v>
      </c>
      <c r="AT4" s="48" t="s">
        <v>27</v>
      </c>
      <c r="AU4" s="47" t="s">
        <v>26</v>
      </c>
      <c r="AV4" s="47" t="s">
        <v>59</v>
      </c>
      <c r="AW4" s="48" t="s">
        <v>27</v>
      </c>
      <c r="AX4" s="47" t="s">
        <v>26</v>
      </c>
      <c r="AY4" s="47" t="s">
        <v>59</v>
      </c>
      <c r="AZ4" s="48" t="s">
        <v>27</v>
      </c>
      <c r="BA4" s="47" t="s">
        <v>26</v>
      </c>
      <c r="BB4" s="47" t="s">
        <v>59</v>
      </c>
      <c r="BC4" s="48" t="s">
        <v>27</v>
      </c>
      <c r="BD4" s="47" t="s">
        <v>26</v>
      </c>
      <c r="BE4" s="47" t="s">
        <v>59</v>
      </c>
      <c r="BF4" s="48" t="s">
        <v>27</v>
      </c>
      <c r="BG4" s="47" t="s">
        <v>26</v>
      </c>
      <c r="BH4" s="47" t="s">
        <v>59</v>
      </c>
      <c r="BI4" s="48" t="s">
        <v>27</v>
      </c>
      <c r="BJ4" s="47" t="s">
        <v>26</v>
      </c>
      <c r="BK4" s="47" t="s">
        <v>59</v>
      </c>
      <c r="BL4" s="48" t="s">
        <v>27</v>
      </c>
      <c r="BM4" s="47" t="s">
        <v>26</v>
      </c>
      <c r="BN4" s="47" t="s">
        <v>59</v>
      </c>
      <c r="BO4" s="48" t="s">
        <v>27</v>
      </c>
      <c r="BP4" s="47" t="s">
        <v>26</v>
      </c>
      <c r="BQ4" s="47" t="s">
        <v>59</v>
      </c>
      <c r="BR4" s="48" t="s">
        <v>27</v>
      </c>
      <c r="BS4" s="47" t="s">
        <v>26</v>
      </c>
      <c r="BT4" s="47" t="s">
        <v>59</v>
      </c>
      <c r="BU4" s="48" t="s">
        <v>27</v>
      </c>
      <c r="BV4" s="47" t="s">
        <v>26</v>
      </c>
      <c r="BW4" s="47" t="s">
        <v>59</v>
      </c>
      <c r="BX4" s="48" t="s">
        <v>27</v>
      </c>
      <c r="BY4" s="47" t="s">
        <v>26</v>
      </c>
      <c r="BZ4" s="47" t="s">
        <v>59</v>
      </c>
      <c r="CA4" s="48" t="s">
        <v>27</v>
      </c>
      <c r="CB4" s="47" t="s">
        <v>26</v>
      </c>
      <c r="CC4" s="47" t="s">
        <v>59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91003929.680000007</v>
      </c>
      <c r="D6" s="25">
        <f t="shared" ref="D6:D27" si="0">IF(B6=0,0,C6/B6)</f>
        <v>0.37540788890785665</v>
      </c>
      <c r="E6" s="26">
        <v>54392086</v>
      </c>
      <c r="F6" s="26">
        <v>18955008.34</v>
      </c>
      <c r="G6" s="25">
        <f t="shared" ref="G6:G27" si="1">IF(E6=0,0,F6/E6)</f>
        <v>0.34848835067660394</v>
      </c>
      <c r="H6" s="26">
        <v>1067418323.22</v>
      </c>
      <c r="I6" s="26">
        <v>470691344.41000003</v>
      </c>
      <c r="J6" s="25">
        <f t="shared" ref="J6:J27" si="2">IF(H6=0,0,I6/H6)</f>
        <v>0.44096239887479266</v>
      </c>
      <c r="K6" s="26">
        <v>506108100</v>
      </c>
      <c r="L6" s="26">
        <v>201455712.97</v>
      </c>
      <c r="M6" s="25">
        <f t="shared" ref="M6:M27" si="3">IF(K6=0,0,L6/K6)</f>
        <v>0.39804878240439145</v>
      </c>
      <c r="N6" s="26">
        <v>141233999</v>
      </c>
      <c r="O6" s="26">
        <v>52225687.789999999</v>
      </c>
      <c r="P6" s="25">
        <f t="shared" ref="P6:P27" si="4">IF(N6=0,0,O6/N6)</f>
        <v>0.36978127193013915</v>
      </c>
      <c r="Q6" s="26">
        <v>101829622</v>
      </c>
      <c r="R6" s="26">
        <v>41658178.210000001</v>
      </c>
      <c r="S6" s="25">
        <f t="shared" ref="S6:S27" si="5">IF(Q6=0,0,R6/Q6)</f>
        <v>0.40909685602093271</v>
      </c>
      <c r="T6" s="26">
        <v>631953891.11000001</v>
      </c>
      <c r="U6" s="26">
        <v>236974921.94</v>
      </c>
      <c r="V6" s="25">
        <f t="shared" ref="V6:V27" si="6">IF(T6=0,0,U6/T6)</f>
        <v>0.37498767754046686</v>
      </c>
      <c r="W6" s="26">
        <v>87014654.620000005</v>
      </c>
      <c r="X6" s="26">
        <v>30085456.82</v>
      </c>
      <c r="Y6" s="25">
        <f t="shared" ref="Y6:Y27" si="7">IF(W6=0,0,X6/W6)</f>
        <v>0.34575160875355548</v>
      </c>
      <c r="Z6" s="26">
        <v>367468724.77999997</v>
      </c>
      <c r="AA6" s="26">
        <v>135403599.94999999</v>
      </c>
      <c r="AB6" s="25">
        <f t="shared" ref="AB6:AB27" si="8">IF(Z6=0,0,AA6/Z6)</f>
        <v>0.36847652825710497</v>
      </c>
      <c r="AC6" s="26">
        <v>356553320</v>
      </c>
      <c r="AD6" s="26">
        <v>134816986.50999999</v>
      </c>
      <c r="AE6" s="25">
        <f t="shared" ref="AE6:AE27" si="9">IF(AC6=0,0,AD6/AC6)</f>
        <v>0.37811171274467448</v>
      </c>
      <c r="AF6" s="26">
        <v>61126288</v>
      </c>
      <c r="AG6" s="26">
        <v>22953011.039999999</v>
      </c>
      <c r="AH6" s="25">
        <f t="shared" ref="AH6:AH27" si="10">IF(AF6=0,0,AG6/AF6)</f>
        <v>0.37550147066021738</v>
      </c>
      <c r="AI6" s="26">
        <v>378909466</v>
      </c>
      <c r="AJ6" s="26">
        <v>157498546.91</v>
      </c>
      <c r="AK6" s="11">
        <f t="shared" ref="AK6:AK27" si="11">IF(AI6=0,0,AJ6/AI6)</f>
        <v>0.41566274015967708</v>
      </c>
      <c r="AL6" s="26">
        <v>707114457.13999999</v>
      </c>
      <c r="AM6" s="26">
        <v>292235265.10000002</v>
      </c>
      <c r="AN6" s="12">
        <f t="shared" ref="AN6:AN27" si="12">IF(AL6=0,0,AM6/AL6)</f>
        <v>0.41327858898823366</v>
      </c>
      <c r="AO6" s="26">
        <v>210494894</v>
      </c>
      <c r="AP6" s="26">
        <v>63196391.609999999</v>
      </c>
      <c r="AQ6" s="12">
        <f t="shared" ref="AQ6:AQ27" si="13">IF(AO6=0,0,AP6/AO6)</f>
        <v>0.30022767017807089</v>
      </c>
      <c r="AR6" s="26">
        <v>108493761</v>
      </c>
      <c r="AS6" s="26">
        <v>41624356.969999999</v>
      </c>
      <c r="AT6" s="12">
        <f t="shared" ref="AT6:AT27" si="14">IF(AR6=0,0,AS6/AR6)</f>
        <v>0.3836566875951512</v>
      </c>
      <c r="AU6" s="26">
        <v>120661957</v>
      </c>
      <c r="AV6" s="26">
        <v>41474474.909999996</v>
      </c>
      <c r="AW6" s="12">
        <f t="shared" ref="AW6:AW27" si="15">IF(AU6=0,0,AV6/AU6)</f>
        <v>0.34372453374015804</v>
      </c>
      <c r="AX6" s="26">
        <v>161622406</v>
      </c>
      <c r="AY6" s="26">
        <v>63706308.460000001</v>
      </c>
      <c r="AZ6" s="12">
        <f t="shared" ref="AZ6:AZ27" si="16">IF(AX6=0,0,AY6/AX6)</f>
        <v>0.3941675540951915</v>
      </c>
      <c r="BA6" s="26">
        <v>82335307</v>
      </c>
      <c r="BB6" s="26">
        <v>43268853.380000003</v>
      </c>
      <c r="BC6" s="12">
        <f t="shared" ref="BC6:BC27" si="17">IF(BA6=0,0,BB6/BA6)</f>
        <v>0.52552003455819996</v>
      </c>
      <c r="BD6" s="26">
        <v>305652170</v>
      </c>
      <c r="BE6" s="26">
        <v>115810667.81</v>
      </c>
      <c r="BF6" s="12">
        <f t="shared" ref="BF6:BF27" si="18">IF(BD6=0,0,BE6/BD6)</f>
        <v>0.3788969265619806</v>
      </c>
      <c r="BG6" s="26">
        <v>273274191</v>
      </c>
      <c r="BH6" s="26">
        <v>84004984.920000002</v>
      </c>
      <c r="BI6" s="12">
        <f t="shared" ref="BI6:BI27" si="19">IF(BG6=0,0,BH6/BG6)</f>
        <v>0.30740182456527704</v>
      </c>
      <c r="BJ6" s="26">
        <v>66291792.829999998</v>
      </c>
      <c r="BK6" s="26">
        <v>26845429.149999999</v>
      </c>
      <c r="BL6" s="12">
        <f t="shared" ref="BL6:BL27" si="20">IF(BJ6=0,0,BK6/BJ6)</f>
        <v>0.40495856280192866</v>
      </c>
      <c r="BM6" s="26">
        <v>218072643</v>
      </c>
      <c r="BN6" s="26">
        <v>87511692.819999993</v>
      </c>
      <c r="BO6" s="12">
        <f t="shared" ref="BO6:BO27" si="21">IF(BM6=0,0,BN6/BM6)</f>
        <v>0.40129606178983207</v>
      </c>
      <c r="BP6" s="26">
        <v>100111623</v>
      </c>
      <c r="BQ6" s="26">
        <v>43983190.159999996</v>
      </c>
      <c r="BR6" s="12">
        <f t="shared" ref="BR6:BR27" si="22">IF(BP6=0,0,BQ6/BP6)</f>
        <v>0.43934149544254214</v>
      </c>
      <c r="BS6" s="26">
        <v>161352376.56999999</v>
      </c>
      <c r="BT6" s="26">
        <v>61458693.289999999</v>
      </c>
      <c r="BU6" s="12">
        <f t="shared" ref="BU6:BU27" si="23">IF(BS6=0,0,BT6/BS6)</f>
        <v>0.38089735395584451</v>
      </c>
      <c r="BV6" s="26">
        <v>1720524000</v>
      </c>
      <c r="BW6" s="26">
        <v>740317665.58000004</v>
      </c>
      <c r="BX6" s="25">
        <f t="shared" ref="BX6:BX27" si="24">IF(BV6=0,0,BW6/BV6)</f>
        <v>0.43028616025117933</v>
      </c>
      <c r="BY6" s="24">
        <v>4127975908</v>
      </c>
      <c r="BZ6" s="24">
        <v>1760035813.9200001</v>
      </c>
      <c r="CA6" s="12">
        <f t="shared" ref="CA6:CA27" si="25">IF(BY6=0,0,BZ6/BY6)</f>
        <v>0.42636775338466926</v>
      </c>
      <c r="CB6" s="3">
        <f>B6+E6+H6+K6+N6+Q6+T6+W6+Z6+AC6+AF6+AI6+AL6+AO6+AR6+AU6+AX6+BA6+BD6+BG6+BJ6+BM6+BP6+BS6+BV6+BY6</f>
        <v>12360399433.040001</v>
      </c>
      <c r="CC6" s="3">
        <f>C6+F6+I6+L6+O6+R6+U6+X6+AA6+AD6+AG6+AJ6+AM6+AP6+AS6+AV6+AY6+BB6+BE6+BH6+BK6+BN6+BQ6+BT6+BW6+BZ6</f>
        <v>5059196172.6500006</v>
      </c>
      <c r="CD6" s="19">
        <f t="shared" ref="CD6:CD27" si="26">IF(CB6=0,0,CC6/CB6)</f>
        <v>0.40930685129207894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10603283</v>
      </c>
      <c r="G7" s="25">
        <f t="shared" si="1"/>
        <v>0.41666665356799859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5992920</v>
      </c>
      <c r="P7" s="25">
        <f t="shared" si="4"/>
        <v>0.41666666666666669</v>
      </c>
      <c r="Q7" s="26">
        <v>41164842</v>
      </c>
      <c r="R7" s="26">
        <v>17152018</v>
      </c>
      <c r="S7" s="25">
        <f t="shared" si="5"/>
        <v>0.41666667881295405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7333293</v>
      </c>
      <c r="Y7" s="25">
        <f t="shared" si="7"/>
        <v>0.41666664772716944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20070401</v>
      </c>
      <c r="AH7" s="25">
        <f t="shared" si="10"/>
        <v>0.4166666614766027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21556836</v>
      </c>
      <c r="AT7" s="12">
        <f t="shared" si="14"/>
        <v>0.41666666183447953</v>
      </c>
      <c r="AU7" s="26">
        <v>52916241</v>
      </c>
      <c r="AV7" s="26">
        <v>22048434</v>
      </c>
      <c r="AW7" s="12">
        <f t="shared" si="15"/>
        <v>0.41666667139111413</v>
      </c>
      <c r="AX7" s="26">
        <v>5341106</v>
      </c>
      <c r="AY7" s="26">
        <v>2225461</v>
      </c>
      <c r="AZ7" s="12">
        <f t="shared" si="16"/>
        <v>0.41666669787118998</v>
      </c>
      <c r="BA7" s="26">
        <v>29433109</v>
      </c>
      <c r="BB7" s="26">
        <v>12263795</v>
      </c>
      <c r="BC7" s="12">
        <f t="shared" si="17"/>
        <v>0.41666665251027341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13505816</v>
      </c>
      <c r="BL7" s="12">
        <f t="shared" si="20"/>
        <v>0.41666667180848449</v>
      </c>
      <c r="BM7" s="26">
        <v>7784152</v>
      </c>
      <c r="BN7" s="26">
        <v>3243397</v>
      </c>
      <c r="BO7" s="25">
        <f t="shared" si="21"/>
        <v>0.41666670948871504</v>
      </c>
      <c r="BP7" s="26">
        <v>37493290</v>
      </c>
      <c r="BQ7" s="26">
        <v>15622204</v>
      </c>
      <c r="BR7" s="12">
        <f t="shared" si="22"/>
        <v>0.41666666222142684</v>
      </c>
      <c r="BS7" s="26">
        <v>3841451</v>
      </c>
      <c r="BT7" s="26">
        <v>1600605</v>
      </c>
      <c r="BU7" s="12">
        <f t="shared" si="23"/>
        <v>0.41666677513262568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364373204</v>
      </c>
      <c r="CD7" s="19">
        <f t="shared" si="26"/>
        <v>0.62944617315328244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250391879.69</v>
      </c>
      <c r="C8" s="24">
        <v>86901028.150000006</v>
      </c>
      <c r="D8" s="25">
        <f t="shared" si="0"/>
        <v>0.34706008939901978</v>
      </c>
      <c r="E8" s="26">
        <v>5429182.5</v>
      </c>
      <c r="F8" s="26">
        <v>5053376.5</v>
      </c>
      <c r="G8" s="25">
        <f t="shared" si="1"/>
        <v>0.93078037070958652</v>
      </c>
      <c r="H8" s="26">
        <v>166130326.56</v>
      </c>
      <c r="I8" s="26">
        <v>91177296.890000001</v>
      </c>
      <c r="J8" s="25">
        <f t="shared" si="2"/>
        <v>0.54882993838617544</v>
      </c>
      <c r="K8" s="26">
        <v>205775039.74000001</v>
      </c>
      <c r="L8" s="26">
        <v>132537503.22</v>
      </c>
      <c r="M8" s="25">
        <f t="shared" si="3"/>
        <v>0.6440893093130402</v>
      </c>
      <c r="N8" s="26">
        <v>21652847.25</v>
      </c>
      <c r="O8" s="26">
        <v>18781736.25</v>
      </c>
      <c r="P8" s="25">
        <f t="shared" si="4"/>
        <v>0.86740261145101827</v>
      </c>
      <c r="Q8" s="26">
        <v>4959533.4000000004</v>
      </c>
      <c r="R8" s="26">
        <v>2440637.48</v>
      </c>
      <c r="S8" s="25">
        <f t="shared" si="5"/>
        <v>0.49211030215060148</v>
      </c>
      <c r="T8" s="26">
        <v>131339744.09</v>
      </c>
      <c r="U8" s="26">
        <v>125670761.09</v>
      </c>
      <c r="V8" s="25">
        <f t="shared" si="6"/>
        <v>0.9568372617193821</v>
      </c>
      <c r="W8" s="26">
        <v>8212430.2800000003</v>
      </c>
      <c r="X8" s="26">
        <v>7978992.2699999996</v>
      </c>
      <c r="Y8" s="25">
        <f t="shared" si="7"/>
        <v>0.97157503905165565</v>
      </c>
      <c r="Z8" s="26">
        <v>62420026.960000001</v>
      </c>
      <c r="AA8" s="26">
        <v>56248803.960000001</v>
      </c>
      <c r="AB8" s="25">
        <f t="shared" si="8"/>
        <v>0.90113392607224208</v>
      </c>
      <c r="AC8" s="26">
        <v>612335210.09000003</v>
      </c>
      <c r="AD8" s="26">
        <v>266339879.12</v>
      </c>
      <c r="AE8" s="25">
        <f t="shared" si="9"/>
        <v>0.43495764204193615</v>
      </c>
      <c r="AF8" s="26">
        <v>19025251.609999999</v>
      </c>
      <c r="AG8" s="26">
        <v>4636015</v>
      </c>
      <c r="AH8" s="25">
        <f t="shared" si="10"/>
        <v>0.24367693500375212</v>
      </c>
      <c r="AI8" s="26">
        <v>321389316.12</v>
      </c>
      <c r="AJ8" s="26">
        <v>226633115.94999999</v>
      </c>
      <c r="AK8" s="11">
        <f t="shared" si="11"/>
        <v>0.70516692554079785</v>
      </c>
      <c r="AL8" s="26">
        <v>221028686.5</v>
      </c>
      <c r="AM8" s="26">
        <v>215506335.5</v>
      </c>
      <c r="AN8" s="12">
        <f t="shared" si="12"/>
        <v>0.97501522952768394</v>
      </c>
      <c r="AO8" s="26">
        <v>23266885.280000001</v>
      </c>
      <c r="AP8" s="26">
        <v>4715305.28</v>
      </c>
      <c r="AQ8" s="12">
        <f t="shared" si="13"/>
        <v>0.20266164650982454</v>
      </c>
      <c r="AR8" s="26">
        <v>26412061.149999999</v>
      </c>
      <c r="AS8" s="26">
        <v>2381634.15</v>
      </c>
      <c r="AT8" s="12">
        <f t="shared" si="14"/>
        <v>9.0172218535848725E-2</v>
      </c>
      <c r="AU8" s="26">
        <v>10227605.34</v>
      </c>
      <c r="AV8" s="26">
        <v>9962953.3399999999</v>
      </c>
      <c r="AW8" s="12">
        <f t="shared" si="15"/>
        <v>0.97412375710617716</v>
      </c>
      <c r="AX8" s="26">
        <v>37191036.390000001</v>
      </c>
      <c r="AY8" s="26">
        <v>26622902.379999999</v>
      </c>
      <c r="AZ8" s="12">
        <f t="shared" si="16"/>
        <v>0.71584190612011067</v>
      </c>
      <c r="BA8" s="26">
        <v>4715972.24</v>
      </c>
      <c r="BB8" s="26">
        <v>4457670.24</v>
      </c>
      <c r="BC8" s="12">
        <f t="shared" si="17"/>
        <v>0.94522826114006131</v>
      </c>
      <c r="BD8" s="26">
        <v>13128750.16</v>
      </c>
      <c r="BE8" s="26">
        <v>6946128.1600000001</v>
      </c>
      <c r="BF8" s="12">
        <f t="shared" si="18"/>
        <v>0.52907764070056762</v>
      </c>
      <c r="BG8" s="26">
        <v>25666701.84</v>
      </c>
      <c r="BH8" s="26">
        <v>18760580.059999999</v>
      </c>
      <c r="BI8" s="12">
        <f t="shared" si="19"/>
        <v>0.73093068898952851</v>
      </c>
      <c r="BJ8" s="26">
        <v>6049316.7699999996</v>
      </c>
      <c r="BK8" s="26">
        <v>3113831.77</v>
      </c>
      <c r="BL8" s="12">
        <f t="shared" si="20"/>
        <v>0.5147410671965853</v>
      </c>
      <c r="BM8" s="26">
        <v>34430037.159999996</v>
      </c>
      <c r="BN8" s="26">
        <v>27507394.16</v>
      </c>
      <c r="BO8" s="12">
        <f t="shared" si="21"/>
        <v>0.79893594166542004</v>
      </c>
      <c r="BP8" s="26">
        <v>4351648</v>
      </c>
      <c r="BQ8" s="26">
        <v>3395480</v>
      </c>
      <c r="BR8" s="12">
        <f t="shared" si="22"/>
        <v>0.78027450749692995</v>
      </c>
      <c r="BS8" s="26">
        <v>8120243.7400000002</v>
      </c>
      <c r="BT8" s="26">
        <v>6801133.7400000002</v>
      </c>
      <c r="BU8" s="12">
        <f t="shared" si="23"/>
        <v>0.83755290577028907</v>
      </c>
      <c r="BV8" s="26">
        <v>34862527.700000003</v>
      </c>
      <c r="BW8" s="26">
        <v>30824034.699999999</v>
      </c>
      <c r="BX8" s="25">
        <f t="shared" si="24"/>
        <v>0.88415948967463986</v>
      </c>
      <c r="BY8" s="24">
        <v>1324951021.1300001</v>
      </c>
      <c r="BZ8" s="24">
        <v>105349459.22</v>
      </c>
      <c r="CA8" s="12">
        <f t="shared" si="25"/>
        <v>7.9511965000903559E-2</v>
      </c>
      <c r="CB8" s="3">
        <f>B8+E8+H8+K8+N8+Q8+T8+W8+Z8+AC8+AF8+AI8+AL8+AO8+AR8+AU8+AX8+BA8+BD8+BG8+BJ8+BM8+BP8+BS8+BV8+BY8</f>
        <v>3583463281.6899996</v>
      </c>
      <c r="CC8" s="3">
        <f t="shared" si="27"/>
        <v>1490743988.5800004</v>
      </c>
      <c r="CD8" s="19">
        <f t="shared" si="26"/>
        <v>0.41600649187535405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364135182</v>
      </c>
      <c r="C9" s="24">
        <v>149605177.81</v>
      </c>
      <c r="D9" s="25">
        <f t="shared" si="0"/>
        <v>0.41085065438691942</v>
      </c>
      <c r="E9" s="26">
        <v>106022336</v>
      </c>
      <c r="F9" s="26">
        <v>45237021.090000004</v>
      </c>
      <c r="G9" s="25">
        <f t="shared" si="1"/>
        <v>0.4266744423552411</v>
      </c>
      <c r="H9" s="26">
        <v>781893484</v>
      </c>
      <c r="I9" s="26">
        <v>365673375.42000002</v>
      </c>
      <c r="J9" s="25">
        <f t="shared" si="2"/>
        <v>0.46767671415970008</v>
      </c>
      <c r="K9" s="26">
        <v>660427763</v>
      </c>
      <c r="L9" s="26">
        <v>323523150.37</v>
      </c>
      <c r="M9" s="25">
        <f t="shared" si="3"/>
        <v>0.48986909469158701</v>
      </c>
      <c r="N9" s="26">
        <v>251823098</v>
      </c>
      <c r="O9" s="26">
        <v>110543007.38</v>
      </c>
      <c r="P9" s="25">
        <f t="shared" si="4"/>
        <v>0.43897088177352178</v>
      </c>
      <c r="Q9" s="26">
        <v>210618685</v>
      </c>
      <c r="R9" s="26">
        <v>89421560.700000003</v>
      </c>
      <c r="S9" s="25">
        <f t="shared" si="5"/>
        <v>0.42456613334187326</v>
      </c>
      <c r="T9" s="26">
        <v>545610254</v>
      </c>
      <c r="U9" s="26">
        <v>286901824.95999998</v>
      </c>
      <c r="V9" s="25">
        <f t="shared" si="6"/>
        <v>0.52583657080609036</v>
      </c>
      <c r="W9" s="26">
        <v>114505042</v>
      </c>
      <c r="X9" s="26">
        <v>53091681.789999999</v>
      </c>
      <c r="Y9" s="25">
        <f t="shared" si="7"/>
        <v>0.46366239304990603</v>
      </c>
      <c r="Z9" s="26">
        <v>570718612</v>
      </c>
      <c r="AA9" s="26">
        <v>243377081.86000001</v>
      </c>
      <c r="AB9" s="25">
        <f t="shared" si="8"/>
        <v>0.4264397143228264</v>
      </c>
      <c r="AC9" s="26">
        <v>560311996</v>
      </c>
      <c r="AD9" s="26">
        <v>263211938.41</v>
      </c>
      <c r="AE9" s="25">
        <f t="shared" si="9"/>
        <v>0.4697595987396993</v>
      </c>
      <c r="AF9" s="26">
        <v>174252722</v>
      </c>
      <c r="AG9" s="26">
        <v>90170995.319999993</v>
      </c>
      <c r="AH9" s="25">
        <f t="shared" si="10"/>
        <v>0.5174725208596741</v>
      </c>
      <c r="AI9" s="26">
        <v>961190368</v>
      </c>
      <c r="AJ9" s="26">
        <v>384392999.51999998</v>
      </c>
      <c r="AK9" s="11">
        <f t="shared" si="11"/>
        <v>0.39991349509653012</v>
      </c>
      <c r="AL9" s="26">
        <v>775777673</v>
      </c>
      <c r="AM9" s="26">
        <v>369559472.23000002</v>
      </c>
      <c r="AN9" s="12">
        <f t="shared" si="12"/>
        <v>0.47637291596815523</v>
      </c>
      <c r="AO9" s="26">
        <v>187030466</v>
      </c>
      <c r="AP9" s="26">
        <v>89280067.859999999</v>
      </c>
      <c r="AQ9" s="12">
        <f t="shared" si="13"/>
        <v>0.47735574727167712</v>
      </c>
      <c r="AR9" s="26">
        <v>185306401</v>
      </c>
      <c r="AS9" s="26">
        <v>85396907.109999999</v>
      </c>
      <c r="AT9" s="12">
        <f t="shared" si="14"/>
        <v>0.46084164739673511</v>
      </c>
      <c r="AU9" s="26">
        <v>135686131</v>
      </c>
      <c r="AV9" s="26">
        <v>68074344.060000002</v>
      </c>
      <c r="AW9" s="12">
        <f t="shared" si="15"/>
        <v>0.50170451142128891</v>
      </c>
      <c r="AX9" s="26">
        <v>218601349</v>
      </c>
      <c r="AY9" s="26">
        <v>100656628.15000001</v>
      </c>
      <c r="AZ9" s="12">
        <f t="shared" si="16"/>
        <v>0.46045748853086904</v>
      </c>
      <c r="BA9" s="26">
        <v>120027007</v>
      </c>
      <c r="BB9" s="26">
        <v>54600410.159999996</v>
      </c>
      <c r="BC9" s="12">
        <f t="shared" si="17"/>
        <v>0.45490103873039173</v>
      </c>
      <c r="BD9" s="26">
        <v>330960951</v>
      </c>
      <c r="BE9" s="26">
        <v>157860245.94999999</v>
      </c>
      <c r="BF9" s="12">
        <f t="shared" si="18"/>
        <v>0.47697544218743798</v>
      </c>
      <c r="BG9" s="26">
        <v>204298063</v>
      </c>
      <c r="BH9" s="26">
        <v>97377940.200000003</v>
      </c>
      <c r="BI9" s="12">
        <f t="shared" si="19"/>
        <v>0.47664641930550267</v>
      </c>
      <c r="BJ9" s="26">
        <v>155657450</v>
      </c>
      <c r="BK9" s="26">
        <v>64859313.880000003</v>
      </c>
      <c r="BL9" s="12">
        <f t="shared" si="20"/>
        <v>0.41667979194057209</v>
      </c>
      <c r="BM9" s="26">
        <v>278904097</v>
      </c>
      <c r="BN9" s="26">
        <v>124863532.06999999</v>
      </c>
      <c r="BO9" s="12">
        <f t="shared" si="21"/>
        <v>0.44769343087132918</v>
      </c>
      <c r="BP9" s="26">
        <v>231055653</v>
      </c>
      <c r="BQ9" s="26">
        <v>100016969.98999999</v>
      </c>
      <c r="BR9" s="12">
        <f t="shared" si="22"/>
        <v>0.43286960821512555</v>
      </c>
      <c r="BS9" s="26">
        <v>177168787</v>
      </c>
      <c r="BT9" s="26">
        <v>87407983.5</v>
      </c>
      <c r="BU9" s="12">
        <f t="shared" si="23"/>
        <v>0.49335994776551695</v>
      </c>
      <c r="BV9" s="26">
        <v>1378945364</v>
      </c>
      <c r="BW9" s="26">
        <v>670635282.71000004</v>
      </c>
      <c r="BX9" s="25">
        <f t="shared" si="24"/>
        <v>0.48633927073415217</v>
      </c>
      <c r="BY9" s="24">
        <v>3784441062</v>
      </c>
      <c r="BZ9" s="24">
        <v>1867751971.74</v>
      </c>
      <c r="CA9" s="12">
        <f t="shared" si="25"/>
        <v>0.4935344324672693</v>
      </c>
      <c r="CB9" s="3">
        <f>B9+E9+H9+K9+N9+Q9+T9+W9+Z9+AC9+AF9+AI9+AL9+AO9+AR9+AU9+AX9+BA9+BD9+BG9+BJ9+BM9+BP9+BS9+BV9+BY9</f>
        <v>13465369996</v>
      </c>
      <c r="CC9" s="3">
        <f t="shared" si="27"/>
        <v>6343490884.2399988</v>
      </c>
      <c r="CD9" s="19">
        <f t="shared" si="26"/>
        <v>0.47109666397019806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6390570</v>
      </c>
      <c r="C10" s="24">
        <v>5660580</v>
      </c>
      <c r="D10" s="25">
        <f t="shared" si="0"/>
        <v>0.88577075284364304</v>
      </c>
      <c r="E10" s="26">
        <v>4872967.5999999996</v>
      </c>
      <c r="F10" s="26">
        <v>4384662.42</v>
      </c>
      <c r="G10" s="25">
        <f t="shared" si="1"/>
        <v>0.89979305834087631</v>
      </c>
      <c r="H10" s="26">
        <v>16902254.989999998</v>
      </c>
      <c r="I10" s="26">
        <v>7424885.6699999999</v>
      </c>
      <c r="J10" s="25">
        <f t="shared" si="2"/>
        <v>0.43928373311092739</v>
      </c>
      <c r="K10" s="26">
        <v>24904158.5</v>
      </c>
      <c r="L10" s="26">
        <v>3919293.95</v>
      </c>
      <c r="M10" s="25">
        <f t="shared" si="3"/>
        <v>0.15737508055130633</v>
      </c>
      <c r="N10" s="26">
        <v>36426190</v>
      </c>
      <c r="O10" s="26">
        <v>35655697.329999998</v>
      </c>
      <c r="P10" s="25">
        <f t="shared" si="4"/>
        <v>0.97884783805278563</v>
      </c>
      <c r="Q10" s="26">
        <v>816820</v>
      </c>
      <c r="R10" s="26">
        <v>220478.41</v>
      </c>
      <c r="S10" s="25">
        <f t="shared" si="5"/>
        <v>0.2699228838667026</v>
      </c>
      <c r="T10" s="26">
        <v>7228715</v>
      </c>
      <c r="U10" s="26">
        <v>2823913</v>
      </c>
      <c r="V10" s="25">
        <f t="shared" si="6"/>
        <v>0.39065214218571348</v>
      </c>
      <c r="W10" s="26">
        <v>1777434.78</v>
      </c>
      <c r="X10" s="26">
        <v>1213412.3799999999</v>
      </c>
      <c r="Y10" s="25">
        <f t="shared" si="7"/>
        <v>0.68267617673150283</v>
      </c>
      <c r="Z10" s="26">
        <v>3200550</v>
      </c>
      <c r="AA10" s="26">
        <v>283944</v>
      </c>
      <c r="AB10" s="25">
        <f t="shared" si="8"/>
        <v>8.8717251722360224E-2</v>
      </c>
      <c r="AC10" s="26">
        <v>23015500</v>
      </c>
      <c r="AD10" s="26">
        <v>21499929.960000001</v>
      </c>
      <c r="AE10" s="25">
        <f t="shared" si="9"/>
        <v>0.93415002759010235</v>
      </c>
      <c r="AF10" s="26">
        <v>17490138.02</v>
      </c>
      <c r="AG10" s="26">
        <v>17005796.02</v>
      </c>
      <c r="AH10" s="25">
        <f t="shared" si="10"/>
        <v>0.97230770852430359</v>
      </c>
      <c r="AI10" s="26">
        <v>17343430</v>
      </c>
      <c r="AJ10" s="26">
        <v>14426824</v>
      </c>
      <c r="AK10" s="25">
        <f t="shared" si="11"/>
        <v>0.83183222695856585</v>
      </c>
      <c r="AL10" s="26">
        <v>28161144.739999998</v>
      </c>
      <c r="AM10" s="26">
        <v>14777907.23</v>
      </c>
      <c r="AN10" s="25">
        <f t="shared" si="12"/>
        <v>0.52476230517041123</v>
      </c>
      <c r="AO10" s="26">
        <v>593710</v>
      </c>
      <c r="AP10" s="26">
        <v>145824</v>
      </c>
      <c r="AQ10" s="25">
        <f t="shared" si="13"/>
        <v>0.24561486247494568</v>
      </c>
      <c r="AR10" s="26">
        <v>29589950.149999999</v>
      </c>
      <c r="AS10" s="26">
        <v>29037904.149999999</v>
      </c>
      <c r="AT10" s="25">
        <f t="shared" si="14"/>
        <v>0.981343462993296</v>
      </c>
      <c r="AU10" s="26">
        <v>5689273.4199999999</v>
      </c>
      <c r="AV10" s="26">
        <v>5129908.99</v>
      </c>
      <c r="AW10" s="25">
        <f t="shared" si="15"/>
        <v>0.90168086700955219</v>
      </c>
      <c r="AX10" s="26">
        <v>66799649</v>
      </c>
      <c r="AY10" s="26">
        <v>66342649</v>
      </c>
      <c r="AZ10" s="25">
        <f t="shared" si="16"/>
        <v>0.99315864668690101</v>
      </c>
      <c r="BA10" s="26">
        <v>1359950</v>
      </c>
      <c r="BB10" s="26">
        <v>719368</v>
      </c>
      <c r="BC10" s="25">
        <f t="shared" si="17"/>
        <v>0.52896650612154861</v>
      </c>
      <c r="BD10" s="26">
        <v>1566937</v>
      </c>
      <c r="BE10" s="26">
        <v>843614.82</v>
      </c>
      <c r="BF10" s="25">
        <f t="shared" si="18"/>
        <v>0.53838464469216052</v>
      </c>
      <c r="BG10" s="26">
        <v>1171800</v>
      </c>
      <c r="BH10" s="26">
        <v>192352.75</v>
      </c>
      <c r="BI10" s="25">
        <f t="shared" si="19"/>
        <v>0.16415151903055128</v>
      </c>
      <c r="BJ10" s="26">
        <v>640580</v>
      </c>
      <c r="BK10" s="26">
        <v>121086</v>
      </c>
      <c r="BL10" s="25">
        <f t="shared" si="20"/>
        <v>0.18902557057666489</v>
      </c>
      <c r="BM10" s="26">
        <v>23062918.359999999</v>
      </c>
      <c r="BN10" s="26">
        <v>10915589.380000001</v>
      </c>
      <c r="BO10" s="25">
        <f t="shared" si="21"/>
        <v>0.47329610284411555</v>
      </c>
      <c r="BP10" s="26">
        <v>633710</v>
      </c>
      <c r="BQ10" s="26">
        <v>185824</v>
      </c>
      <c r="BR10" s="25">
        <f t="shared" si="22"/>
        <v>0.29323191996339021</v>
      </c>
      <c r="BS10" s="26">
        <v>8789950</v>
      </c>
      <c r="BT10" s="26">
        <v>8224884</v>
      </c>
      <c r="BU10" s="12">
        <f t="shared" si="23"/>
        <v>0.93571453762535628</v>
      </c>
      <c r="BV10" s="26">
        <v>1656200</v>
      </c>
      <c r="BW10" s="26">
        <v>0</v>
      </c>
      <c r="BX10" s="25">
        <f t="shared" si="24"/>
        <v>0</v>
      </c>
      <c r="BY10" s="24">
        <v>2181139</v>
      </c>
      <c r="BZ10" s="24">
        <v>470335.93</v>
      </c>
      <c r="CA10" s="12">
        <f t="shared" si="25"/>
        <v>0.21563776082129565</v>
      </c>
      <c r="CB10" s="3">
        <f>B10+E10+H10+K10+N10+Q10+T10+W10+Z10+AC10+AF10+AI10+AL10+AO10+AR10+AU10+AX10+BA10+BD10+BG10+BJ10+BM10+BP10+BS10+BV10+BY10</f>
        <v>332265640.56000006</v>
      </c>
      <c r="CC10" s="3">
        <f t="shared" si="27"/>
        <v>251626665.38999993</v>
      </c>
      <c r="CD10" s="19">
        <f t="shared" si="26"/>
        <v>0.75730570565740318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1348100</v>
      </c>
      <c r="I11" s="26">
        <v>1145060</v>
      </c>
      <c r="J11" s="25">
        <f t="shared" si="2"/>
        <v>0.84938802759439214</v>
      </c>
      <c r="K11" s="26">
        <v>569760</v>
      </c>
      <c r="L11" s="26">
        <v>569760</v>
      </c>
      <c r="M11" s="25">
        <f t="shared" si="3"/>
        <v>1</v>
      </c>
      <c r="N11" s="26">
        <v>40958168</v>
      </c>
      <c r="O11" s="26">
        <v>50</v>
      </c>
      <c r="P11" s="25">
        <f t="shared" si="4"/>
        <v>1.2207577252966979E-6</v>
      </c>
      <c r="Q11" s="26">
        <v>21157319</v>
      </c>
      <c r="R11" s="26">
        <v>0</v>
      </c>
      <c r="S11" s="25">
        <f t="shared" si="5"/>
        <v>0</v>
      </c>
      <c r="T11" s="26">
        <v>365000</v>
      </c>
      <c r="U11" s="26">
        <v>310000</v>
      </c>
      <c r="V11" s="25">
        <f t="shared" si="6"/>
        <v>0.84931506849315064</v>
      </c>
      <c r="W11" s="26">
        <v>312400</v>
      </c>
      <c r="X11" s="26">
        <v>118625</v>
      </c>
      <c r="Y11" s="25">
        <f t="shared" si="7"/>
        <v>0.37972151088348272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35087407.939999998</v>
      </c>
      <c r="AG11" s="26">
        <v>0</v>
      </c>
      <c r="AH11" s="25">
        <f t="shared" si="10"/>
        <v>0</v>
      </c>
      <c r="AI11" s="26">
        <v>75767270</v>
      </c>
      <c r="AJ11" s="26">
        <v>63000</v>
      </c>
      <c r="AK11" s="11">
        <f t="shared" si="11"/>
        <v>8.3149359875312921E-4</v>
      </c>
      <c r="AL11" s="26">
        <v>1000</v>
      </c>
      <c r="AM11" s="26">
        <v>94000</v>
      </c>
      <c r="AN11" s="12">
        <f t="shared" si="12"/>
        <v>94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422603</v>
      </c>
      <c r="AT11" s="25">
        <f t="shared" si="14"/>
        <v>0.64244907266646401</v>
      </c>
      <c r="AU11" s="26">
        <v>13972711.130000001</v>
      </c>
      <c r="AV11" s="26">
        <v>79680</v>
      </c>
      <c r="AW11" s="12">
        <f t="shared" si="15"/>
        <v>5.7025439987035643E-3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417809</v>
      </c>
      <c r="BC11" s="25">
        <f t="shared" si="17"/>
        <v>0.32139153846153845</v>
      </c>
      <c r="BD11" s="26">
        <v>15044155.609999999</v>
      </c>
      <c r="BE11" s="26">
        <v>480563.24</v>
      </c>
      <c r="BF11" s="12">
        <f t="shared" si="18"/>
        <v>3.1943516968181637E-2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12">
        <f t="shared" si="23"/>
        <v>0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12">
        <f t="shared" si="25"/>
        <v>0</v>
      </c>
      <c r="CB11" s="3">
        <f>B11+E11+H11+K11+N11+Q11+T11+W11+Z11+AC11+AF11+AI11+AL11+AO11+AR11+AU11+AX11+BA11+BD11+BG11+BJ11+BM11+BP11+BS11+BV11+BY11</f>
        <v>360385662.72000003</v>
      </c>
      <c r="CC11" s="3">
        <f t="shared" si="27"/>
        <v>34466620.329999998</v>
      </c>
      <c r="CD11" s="19">
        <f t="shared" si="26"/>
        <v>9.5638156273654754E-2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860733267.49000001</v>
      </c>
      <c r="C12" s="28">
        <v>330183765</v>
      </c>
      <c r="D12" s="16">
        <f t="shared" si="0"/>
        <v>0.38360753263650993</v>
      </c>
      <c r="E12" s="29">
        <v>196164452.09999999</v>
      </c>
      <c r="F12" s="29">
        <v>84233351.349999994</v>
      </c>
      <c r="G12" s="16">
        <f t="shared" si="1"/>
        <v>0.42940171090254325</v>
      </c>
      <c r="H12" s="29">
        <v>2033689623.3</v>
      </c>
      <c r="I12" s="29">
        <v>936115496.07000005</v>
      </c>
      <c r="J12" s="16">
        <f t="shared" si="2"/>
        <v>0.4603040136237686</v>
      </c>
      <c r="K12" s="29">
        <v>1397576923.73</v>
      </c>
      <c r="L12" s="29">
        <v>661797523</v>
      </c>
      <c r="M12" s="16">
        <f t="shared" si="3"/>
        <v>0.4735320909805274</v>
      </c>
      <c r="N12" s="29">
        <v>506438810.25</v>
      </c>
      <c r="O12" s="29">
        <v>223160598.75</v>
      </c>
      <c r="P12" s="16">
        <f t="shared" si="4"/>
        <v>0.44064671631275321</v>
      </c>
      <c r="Q12" s="29">
        <v>379888175.81999999</v>
      </c>
      <c r="R12" s="29">
        <v>150234227.22</v>
      </c>
      <c r="S12" s="16">
        <f t="shared" si="5"/>
        <v>0.39546960601159781</v>
      </c>
      <c r="T12" s="29">
        <v>1315041451.29</v>
      </c>
      <c r="U12" s="29">
        <v>651225268.08000004</v>
      </c>
      <c r="V12" s="16">
        <f t="shared" si="6"/>
        <v>0.49521273070227229</v>
      </c>
      <c r="W12" s="29">
        <v>229421865.68000001</v>
      </c>
      <c r="X12" s="29">
        <v>99821461.260000005</v>
      </c>
      <c r="Y12" s="16">
        <f t="shared" si="7"/>
        <v>0.43510003270234066</v>
      </c>
      <c r="Z12" s="29">
        <v>1004807214.74</v>
      </c>
      <c r="AA12" s="29">
        <v>436312730.76999998</v>
      </c>
      <c r="AB12" s="16">
        <f t="shared" si="8"/>
        <v>0.4342253164283843</v>
      </c>
      <c r="AC12" s="29">
        <v>1552913482.0899999</v>
      </c>
      <c r="AD12" s="29">
        <v>684040615.60000002</v>
      </c>
      <c r="AE12" s="16">
        <f t="shared" si="9"/>
        <v>0.44048855489320565</v>
      </c>
      <c r="AF12" s="29">
        <v>355150770.56999999</v>
      </c>
      <c r="AG12" s="29">
        <v>154791902.99000001</v>
      </c>
      <c r="AH12" s="16">
        <f t="shared" si="10"/>
        <v>0.43584842218296871</v>
      </c>
      <c r="AI12" s="29">
        <v>1754599850.1199999</v>
      </c>
      <c r="AJ12" s="29">
        <v>782071471.78999996</v>
      </c>
      <c r="AK12" s="16">
        <f t="shared" si="11"/>
        <v>0.44572639837881717</v>
      </c>
      <c r="AL12" s="29">
        <v>1673449451.24</v>
      </c>
      <c r="AM12" s="29">
        <v>829265566.91999996</v>
      </c>
      <c r="AN12" s="16">
        <f t="shared" si="12"/>
        <v>0.49554264474826359</v>
      </c>
      <c r="AO12" s="29">
        <v>470901696.27999997</v>
      </c>
      <c r="AP12" s="29">
        <v>157561307.63</v>
      </c>
      <c r="AQ12" s="16">
        <f t="shared" si="13"/>
        <v>0.3345949035110577</v>
      </c>
      <c r="AR12" s="29">
        <v>402196380.30000001</v>
      </c>
      <c r="AS12" s="29">
        <v>180419241.38</v>
      </c>
      <c r="AT12" s="16">
        <f t="shared" si="14"/>
        <v>0.44858494560648332</v>
      </c>
      <c r="AU12" s="29">
        <v>339153918.88999999</v>
      </c>
      <c r="AV12" s="29">
        <v>143166522.25</v>
      </c>
      <c r="AW12" s="16">
        <f t="shared" si="15"/>
        <v>0.42212846225855977</v>
      </c>
      <c r="AX12" s="29">
        <v>511695546.38999999</v>
      </c>
      <c r="AY12" s="29">
        <v>259554948.99000001</v>
      </c>
      <c r="AZ12" s="16">
        <f t="shared" si="16"/>
        <v>0.50724488579420723</v>
      </c>
      <c r="BA12" s="29">
        <v>239171345.24000001</v>
      </c>
      <c r="BB12" s="29">
        <v>115727905.78</v>
      </c>
      <c r="BC12" s="16">
        <f t="shared" si="17"/>
        <v>0.48387027996130194</v>
      </c>
      <c r="BD12" s="29">
        <v>666352963.76999998</v>
      </c>
      <c r="BE12" s="29">
        <v>281941219.98000002</v>
      </c>
      <c r="BF12" s="16">
        <f t="shared" si="18"/>
        <v>0.42311092665495453</v>
      </c>
      <c r="BG12" s="29">
        <v>504510255.83999997</v>
      </c>
      <c r="BH12" s="29">
        <v>198836774.37</v>
      </c>
      <c r="BI12" s="16">
        <f t="shared" si="19"/>
        <v>0.39411839911745811</v>
      </c>
      <c r="BJ12" s="29">
        <v>266528166.59999999</v>
      </c>
      <c r="BK12" s="29">
        <v>108448026.8</v>
      </c>
      <c r="BL12" s="16">
        <f t="shared" si="20"/>
        <v>0.40689142983809501</v>
      </c>
      <c r="BM12" s="29">
        <v>561608948.23000002</v>
      </c>
      <c r="BN12" s="29">
        <v>253396706.30000001</v>
      </c>
      <c r="BO12" s="16">
        <f t="shared" si="21"/>
        <v>0.45119777221965579</v>
      </c>
      <c r="BP12" s="29">
        <v>403645924</v>
      </c>
      <c r="BQ12" s="29">
        <v>193203668.15000001</v>
      </c>
      <c r="BR12" s="16">
        <f t="shared" si="22"/>
        <v>0.47864639938739972</v>
      </c>
      <c r="BS12" s="29">
        <v>358447146.06999999</v>
      </c>
      <c r="BT12" s="29">
        <v>164667637.28999999</v>
      </c>
      <c r="BU12" s="16">
        <f t="shared" si="23"/>
        <v>0.45939168185717005</v>
      </c>
      <c r="BV12" s="29">
        <v>3174773301.3099999</v>
      </c>
      <c r="BW12" s="29">
        <v>1434602224.9300001</v>
      </c>
      <c r="BX12" s="16">
        <f t="shared" si="24"/>
        <v>0.45187548488518636</v>
      </c>
      <c r="BY12" s="28">
        <v>9450703871.1299992</v>
      </c>
      <c r="BZ12" s="28">
        <v>3943762451.8200002</v>
      </c>
      <c r="CA12" s="16">
        <f t="shared" si="25"/>
        <v>0.41729827805391317</v>
      </c>
      <c r="CB12" s="3">
        <f>BY12+BV12+BS12+BP12+BM12+BJ12+BG12+BD12+BA12+AX12+AU12+AR12+AO12+AL12+AI12+AF12+AC12+Z12+W12+T12+Q12+N12+K12+H12+E12+B12</f>
        <v>30609564802.469997</v>
      </c>
      <c r="CC12" s="3">
        <f t="shared" si="27"/>
        <v>13458542614.469999</v>
      </c>
      <c r="CD12" s="16">
        <f t="shared" si="26"/>
        <v>0.43968421966535048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62855727</v>
      </c>
      <c r="C13" s="26">
        <v>21714656.440000001</v>
      </c>
      <c r="D13" s="25">
        <f t="shared" si="0"/>
        <v>0.34546822503540531</v>
      </c>
      <c r="E13" s="26">
        <v>31253420.579999998</v>
      </c>
      <c r="F13" s="26">
        <v>11297721.82</v>
      </c>
      <c r="G13" s="25">
        <f t="shared" si="1"/>
        <v>0.36148753033547154</v>
      </c>
      <c r="H13" s="26">
        <v>283185145.38999999</v>
      </c>
      <c r="I13" s="26">
        <v>96161299.569999993</v>
      </c>
      <c r="J13" s="25">
        <f t="shared" si="2"/>
        <v>0.33957042286793515</v>
      </c>
      <c r="K13" s="26">
        <v>129060874.27</v>
      </c>
      <c r="L13" s="26">
        <v>39952683.619999997</v>
      </c>
      <c r="M13" s="25">
        <f t="shared" si="3"/>
        <v>0.30956464417262153</v>
      </c>
      <c r="N13" s="26">
        <v>44660397.759999998</v>
      </c>
      <c r="O13" s="26">
        <v>16356114.49</v>
      </c>
      <c r="P13" s="25">
        <f t="shared" si="4"/>
        <v>0.36623306800570693</v>
      </c>
      <c r="Q13" s="26">
        <v>45823445.43</v>
      </c>
      <c r="R13" s="26">
        <v>16986150.989999998</v>
      </c>
      <c r="S13" s="25">
        <f t="shared" si="5"/>
        <v>0.37068690122719128</v>
      </c>
      <c r="T13" s="24">
        <v>180130249.03</v>
      </c>
      <c r="U13" s="24">
        <v>64120318.140000001</v>
      </c>
      <c r="V13" s="25">
        <f t="shared" si="6"/>
        <v>0.35596641033522919</v>
      </c>
      <c r="W13" s="24">
        <v>38739838.520000003</v>
      </c>
      <c r="X13" s="24">
        <v>14535428.359999999</v>
      </c>
      <c r="Y13" s="25">
        <f t="shared" si="7"/>
        <v>0.37520621962571871</v>
      </c>
      <c r="Z13" s="26">
        <v>78798067.849999994</v>
      </c>
      <c r="AA13" s="26">
        <v>29201251.219999999</v>
      </c>
      <c r="AB13" s="25">
        <f t="shared" si="8"/>
        <v>0.37058334064215259</v>
      </c>
      <c r="AC13" s="24">
        <v>129293986.2</v>
      </c>
      <c r="AD13" s="24">
        <v>58670688.969999999</v>
      </c>
      <c r="AE13" s="25">
        <f t="shared" si="9"/>
        <v>0.45377740059189231</v>
      </c>
      <c r="AF13" s="24">
        <v>33330602</v>
      </c>
      <c r="AG13" s="24">
        <v>13265675.75</v>
      </c>
      <c r="AH13" s="25">
        <f t="shared" si="10"/>
        <v>0.39800288485638513</v>
      </c>
      <c r="AI13" s="26">
        <v>82488379.819999993</v>
      </c>
      <c r="AJ13" s="26">
        <v>27987293.120000001</v>
      </c>
      <c r="AK13" s="11">
        <f t="shared" si="11"/>
        <v>0.33928770550557291</v>
      </c>
      <c r="AL13" s="24">
        <v>153188485.59</v>
      </c>
      <c r="AM13" s="24">
        <v>49542909.560000002</v>
      </c>
      <c r="AN13" s="12">
        <f t="shared" si="12"/>
        <v>0.32341144550902273</v>
      </c>
      <c r="AO13" s="24">
        <v>56887116.509999998</v>
      </c>
      <c r="AP13" s="24">
        <v>18136492.170000002</v>
      </c>
      <c r="AQ13" s="12">
        <f t="shared" si="13"/>
        <v>0.3188154591525455</v>
      </c>
      <c r="AR13" s="24">
        <v>57559829.759999998</v>
      </c>
      <c r="AS13" s="24">
        <v>22280326.789999999</v>
      </c>
      <c r="AT13" s="12">
        <f t="shared" si="14"/>
        <v>0.38708117940757442</v>
      </c>
      <c r="AU13" s="24">
        <v>53184177.020000003</v>
      </c>
      <c r="AV13" s="24">
        <v>20074790.289999999</v>
      </c>
      <c r="AW13" s="12">
        <f t="shared" si="15"/>
        <v>0.37745794735999844</v>
      </c>
      <c r="AX13" s="24">
        <v>54804909.5</v>
      </c>
      <c r="AY13" s="24">
        <v>18763937.219999999</v>
      </c>
      <c r="AZ13" s="12">
        <f t="shared" si="16"/>
        <v>0.34237694015350939</v>
      </c>
      <c r="BA13" s="24">
        <v>38248244</v>
      </c>
      <c r="BB13" s="24">
        <v>17007489.780000001</v>
      </c>
      <c r="BC13" s="12">
        <f t="shared" si="17"/>
        <v>0.44466066938916204</v>
      </c>
      <c r="BD13" s="24">
        <v>72434778.019999996</v>
      </c>
      <c r="BE13" s="24">
        <v>30525352.870000001</v>
      </c>
      <c r="BF13" s="12">
        <f t="shared" si="18"/>
        <v>0.42141846367737379</v>
      </c>
      <c r="BG13" s="24">
        <v>72958557.420000002</v>
      </c>
      <c r="BH13" s="24">
        <v>23582390.870000001</v>
      </c>
      <c r="BI13" s="12">
        <f t="shared" si="19"/>
        <v>0.32322995004195904</v>
      </c>
      <c r="BJ13" s="26">
        <v>39701493.340000004</v>
      </c>
      <c r="BK13" s="26">
        <v>14716296.4</v>
      </c>
      <c r="BL13" s="12">
        <f t="shared" si="20"/>
        <v>0.37067362363352346</v>
      </c>
      <c r="BM13" s="26">
        <v>69455084.609999999</v>
      </c>
      <c r="BN13" s="26">
        <v>19623597.350000001</v>
      </c>
      <c r="BO13" s="12">
        <f t="shared" si="21"/>
        <v>0.28253651205220237</v>
      </c>
      <c r="BP13" s="26">
        <v>50800497.530000001</v>
      </c>
      <c r="BQ13" s="26">
        <v>17840970.789999999</v>
      </c>
      <c r="BR13" s="12">
        <f t="shared" si="22"/>
        <v>0.3511967728163311</v>
      </c>
      <c r="BS13" s="26">
        <v>48992232.030000001</v>
      </c>
      <c r="BT13" s="26">
        <v>17429532.260000002</v>
      </c>
      <c r="BU13" s="12">
        <f t="shared" si="23"/>
        <v>0.3557611388133361</v>
      </c>
      <c r="BV13" s="26">
        <v>296771727</v>
      </c>
      <c r="BW13" s="26">
        <v>98216079.760000005</v>
      </c>
      <c r="BX13" s="25">
        <f t="shared" si="24"/>
        <v>0.33094823672337226</v>
      </c>
      <c r="BY13" s="26">
        <v>527017206.89999998</v>
      </c>
      <c r="BZ13" s="26">
        <v>210153972.66</v>
      </c>
      <c r="CA13" s="12">
        <f t="shared" si="25"/>
        <v>0.39876112185436885</v>
      </c>
      <c r="CB13" s="3">
        <f t="shared" ref="CB13:CC26" si="28">BY13+BV13+BS13+BP13+BM13+BJ13+BG13+BD13+BA13+AX13+AU13+AR13+AO13+AL13+AI13+AF13+AC13+Z13+W13+T13+Q13+N13+K13+H13+E13+B13</f>
        <v>2731624473.0799994</v>
      </c>
      <c r="CC13" s="3">
        <f t="shared" si="28"/>
        <v>988143421.26000035</v>
      </c>
      <c r="CD13" s="19">
        <f t="shared" si="26"/>
        <v>0.3617420443395849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388807.07</v>
      </c>
      <c r="D14" s="25">
        <f t="shared" si="0"/>
        <v>0.2602756609194633</v>
      </c>
      <c r="E14" s="26">
        <v>566237</v>
      </c>
      <c r="F14" s="26">
        <v>122230.78</v>
      </c>
      <c r="G14" s="25">
        <f t="shared" si="1"/>
        <v>0.21586505297251857</v>
      </c>
      <c r="H14" s="26">
        <v>3214500</v>
      </c>
      <c r="I14" s="26">
        <v>925811.27</v>
      </c>
      <c r="J14" s="25">
        <f t="shared" si="2"/>
        <v>0.28801097215741173</v>
      </c>
      <c r="K14" s="26">
        <v>2710575</v>
      </c>
      <c r="L14" s="26">
        <v>647472.56999999995</v>
      </c>
      <c r="M14" s="25">
        <f t="shared" si="3"/>
        <v>0.23886908497274562</v>
      </c>
      <c r="N14" s="26">
        <v>958941</v>
      </c>
      <c r="O14" s="26">
        <v>170118.78</v>
      </c>
      <c r="P14" s="25">
        <f t="shared" si="4"/>
        <v>0.17740275991953625</v>
      </c>
      <c r="Q14" s="26">
        <v>744504</v>
      </c>
      <c r="R14" s="26">
        <v>194007.22</v>
      </c>
      <c r="S14" s="25">
        <f t="shared" si="5"/>
        <v>0.26058586656351074</v>
      </c>
      <c r="T14" s="24">
        <v>2561191</v>
      </c>
      <c r="U14" s="24">
        <v>649334.6</v>
      </c>
      <c r="V14" s="25">
        <f t="shared" si="6"/>
        <v>0.25352837800851241</v>
      </c>
      <c r="W14" s="24">
        <v>428872</v>
      </c>
      <c r="X14" s="24">
        <v>148247.25</v>
      </c>
      <c r="Y14" s="25">
        <f t="shared" si="7"/>
        <v>0.34566782163442705</v>
      </c>
      <c r="Z14" s="26">
        <v>848109</v>
      </c>
      <c r="AA14" s="26">
        <v>257724.85</v>
      </c>
      <c r="AB14" s="25">
        <f t="shared" si="8"/>
        <v>0.30388175340669654</v>
      </c>
      <c r="AC14" s="24">
        <v>1785365</v>
      </c>
      <c r="AD14" s="24">
        <v>408856.17</v>
      </c>
      <c r="AE14" s="25">
        <f t="shared" si="9"/>
        <v>0.2290042484309931</v>
      </c>
      <c r="AF14" s="24">
        <v>626444</v>
      </c>
      <c r="AG14" s="24">
        <v>116356.84</v>
      </c>
      <c r="AH14" s="25">
        <f t="shared" si="10"/>
        <v>0.18574180613111466</v>
      </c>
      <c r="AI14" s="26">
        <v>390321</v>
      </c>
      <c r="AJ14" s="26">
        <v>107301.21</v>
      </c>
      <c r="AK14" s="11">
        <f t="shared" si="11"/>
        <v>0.27490503969809466</v>
      </c>
      <c r="AL14" s="24">
        <v>1835963</v>
      </c>
      <c r="AM14" s="24">
        <v>320602.5</v>
      </c>
      <c r="AN14" s="12">
        <f t="shared" si="12"/>
        <v>0.17462361714261126</v>
      </c>
      <c r="AO14" s="24">
        <v>472241</v>
      </c>
      <c r="AP14" s="24">
        <v>48665.48</v>
      </c>
      <c r="AQ14" s="12">
        <f t="shared" si="13"/>
        <v>0.10305221274730487</v>
      </c>
      <c r="AR14" s="24">
        <v>891478</v>
      </c>
      <c r="AS14" s="24">
        <v>241035.9</v>
      </c>
      <c r="AT14" s="12">
        <f t="shared" si="14"/>
        <v>0.27037784443362595</v>
      </c>
      <c r="AU14" s="24">
        <v>766190</v>
      </c>
      <c r="AV14" s="24">
        <v>198176.4</v>
      </c>
      <c r="AW14" s="12">
        <f t="shared" si="15"/>
        <v>0.25865177044858323</v>
      </c>
      <c r="AX14" s="24">
        <v>1163740</v>
      </c>
      <c r="AY14" s="24">
        <v>117511.01</v>
      </c>
      <c r="AZ14" s="12">
        <f t="shared" si="16"/>
        <v>0.10097703095193084</v>
      </c>
      <c r="BA14" s="24">
        <v>655356</v>
      </c>
      <c r="BB14" s="24">
        <v>94017.73</v>
      </c>
      <c r="BC14" s="12">
        <f t="shared" si="17"/>
        <v>0.14346054663419575</v>
      </c>
      <c r="BD14" s="24">
        <v>771007</v>
      </c>
      <c r="BE14" s="24">
        <v>251136.43</v>
      </c>
      <c r="BF14" s="12">
        <f t="shared" si="18"/>
        <v>0.3257252268786146</v>
      </c>
      <c r="BG14" s="24">
        <v>489108</v>
      </c>
      <c r="BH14" s="24">
        <v>164789.63</v>
      </c>
      <c r="BI14" s="12">
        <f t="shared" si="19"/>
        <v>0.33691869689311971</v>
      </c>
      <c r="BJ14" s="26">
        <v>628852</v>
      </c>
      <c r="BK14" s="26">
        <v>144468.03</v>
      </c>
      <c r="BL14" s="12">
        <f t="shared" si="20"/>
        <v>0.2297329578342758</v>
      </c>
      <c r="BM14" s="26">
        <v>1361311</v>
      </c>
      <c r="BN14" s="26">
        <v>391364.37</v>
      </c>
      <c r="BO14" s="12">
        <f t="shared" si="21"/>
        <v>0.28749078645511567</v>
      </c>
      <c r="BP14" s="26">
        <v>621624</v>
      </c>
      <c r="BQ14" s="26">
        <v>700</v>
      </c>
      <c r="BR14" s="12">
        <f t="shared" si="22"/>
        <v>1.1260826480316076E-3</v>
      </c>
      <c r="BS14" s="26">
        <v>520429</v>
      </c>
      <c r="BT14" s="26">
        <v>39676.089999999997</v>
      </c>
      <c r="BU14" s="12">
        <f t="shared" si="23"/>
        <v>7.6237277323131486E-2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6148412.1800000006</v>
      </c>
      <c r="CD14" s="19">
        <f t="shared" si="26"/>
        <v>0.23196140629210105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1677083.81</v>
      </c>
      <c r="D15" s="25">
        <f t="shared" si="0"/>
        <v>0.33834500266002143</v>
      </c>
      <c r="E15" s="26">
        <v>2526398</v>
      </c>
      <c r="F15" s="26">
        <v>966828.41</v>
      </c>
      <c r="G15" s="25">
        <f t="shared" si="1"/>
        <v>0.38269045890631642</v>
      </c>
      <c r="H15" s="26">
        <v>20752980.57</v>
      </c>
      <c r="I15" s="26">
        <v>6676750.8799999999</v>
      </c>
      <c r="J15" s="25">
        <f t="shared" si="2"/>
        <v>0.32172491356021155</v>
      </c>
      <c r="K15" s="26">
        <v>12236726</v>
      </c>
      <c r="L15" s="26">
        <v>2298075.88</v>
      </c>
      <c r="M15" s="25">
        <f t="shared" si="3"/>
        <v>0.18780153122657153</v>
      </c>
      <c r="N15" s="26">
        <v>3665081.81</v>
      </c>
      <c r="O15" s="26">
        <v>1293222.51</v>
      </c>
      <c r="P15" s="25">
        <f t="shared" si="4"/>
        <v>0.35284956163093123</v>
      </c>
      <c r="Q15" s="26">
        <v>4830256</v>
      </c>
      <c r="R15" s="26">
        <v>1820500.16</v>
      </c>
      <c r="S15" s="25">
        <f t="shared" si="5"/>
        <v>0.37689517077355733</v>
      </c>
      <c r="T15" s="24">
        <v>13873663.789999999</v>
      </c>
      <c r="U15" s="24">
        <v>4904245.93</v>
      </c>
      <c r="V15" s="25">
        <f t="shared" si="6"/>
        <v>0.35349320873228396</v>
      </c>
      <c r="W15" s="24">
        <v>3301260.01</v>
      </c>
      <c r="X15" s="24">
        <v>1085077.25</v>
      </c>
      <c r="Y15" s="25">
        <f t="shared" si="7"/>
        <v>0.32868578867254994</v>
      </c>
      <c r="Z15" s="26">
        <v>8041489</v>
      </c>
      <c r="AA15" s="26">
        <v>2820523.51</v>
      </c>
      <c r="AB15" s="25">
        <f t="shared" si="8"/>
        <v>0.3507464239520815</v>
      </c>
      <c r="AC15" s="24">
        <v>8107792.25</v>
      </c>
      <c r="AD15" s="24">
        <v>3048137.54</v>
      </c>
      <c r="AE15" s="25">
        <f t="shared" si="9"/>
        <v>0.37595160877487949</v>
      </c>
      <c r="AF15" s="24">
        <v>4923696.46</v>
      </c>
      <c r="AG15" s="24">
        <v>1826991.53</v>
      </c>
      <c r="AH15" s="25">
        <f t="shared" si="10"/>
        <v>0.37106095894465435</v>
      </c>
      <c r="AI15" s="26">
        <v>8173083</v>
      </c>
      <c r="AJ15" s="26">
        <v>2855132.26</v>
      </c>
      <c r="AK15" s="11">
        <f t="shared" si="11"/>
        <v>0.34933356971903989</v>
      </c>
      <c r="AL15" s="24">
        <v>7190497</v>
      </c>
      <c r="AM15" s="24">
        <v>2761819.45</v>
      </c>
      <c r="AN15" s="12">
        <f t="shared" si="12"/>
        <v>0.38409298411500625</v>
      </c>
      <c r="AO15" s="24">
        <v>4542162</v>
      </c>
      <c r="AP15" s="24">
        <v>865239.99</v>
      </c>
      <c r="AQ15" s="12">
        <f t="shared" si="13"/>
        <v>0.19049078170263412</v>
      </c>
      <c r="AR15" s="24">
        <v>4414886</v>
      </c>
      <c r="AS15" s="24">
        <v>1421796.76</v>
      </c>
      <c r="AT15" s="12">
        <f t="shared" si="14"/>
        <v>0.32204608680722446</v>
      </c>
      <c r="AU15" s="24">
        <v>3680763.4</v>
      </c>
      <c r="AV15" s="24">
        <v>1496166.09</v>
      </c>
      <c r="AW15" s="12">
        <f t="shared" si="15"/>
        <v>0.40648254924508326</v>
      </c>
      <c r="AX15" s="24">
        <v>6253458</v>
      </c>
      <c r="AY15" s="24">
        <v>1745917.14</v>
      </c>
      <c r="AZ15" s="12">
        <f t="shared" si="16"/>
        <v>0.27919227090035625</v>
      </c>
      <c r="BA15" s="24">
        <v>2587431.86</v>
      </c>
      <c r="BB15" s="24">
        <v>824807.16</v>
      </c>
      <c r="BC15" s="12">
        <f t="shared" si="17"/>
        <v>0.31877444687567541</v>
      </c>
      <c r="BD15" s="24">
        <v>5688638.4400000004</v>
      </c>
      <c r="BE15" s="24">
        <v>2181141.77</v>
      </c>
      <c r="BF15" s="12">
        <f t="shared" si="18"/>
        <v>0.38342070655487115</v>
      </c>
      <c r="BG15" s="24">
        <v>5800394</v>
      </c>
      <c r="BH15" s="24">
        <v>1627780.36</v>
      </c>
      <c r="BI15" s="12">
        <f t="shared" si="19"/>
        <v>0.28063272253574501</v>
      </c>
      <c r="BJ15" s="26">
        <v>4204212</v>
      </c>
      <c r="BK15" s="26">
        <v>1570284.59</v>
      </c>
      <c r="BL15" s="12">
        <f t="shared" si="20"/>
        <v>0.37350271346925418</v>
      </c>
      <c r="BM15" s="26">
        <v>6128468</v>
      </c>
      <c r="BN15" s="26">
        <v>1844887.04</v>
      </c>
      <c r="BO15" s="12">
        <f t="shared" si="21"/>
        <v>0.30103559976163702</v>
      </c>
      <c r="BP15" s="26">
        <v>3680112</v>
      </c>
      <c r="BQ15" s="26">
        <v>1096739.45</v>
      </c>
      <c r="BR15" s="12">
        <f t="shared" si="22"/>
        <v>0.29801795434486777</v>
      </c>
      <c r="BS15" s="26">
        <v>4143365.4</v>
      </c>
      <c r="BT15" s="26">
        <v>1491464.21</v>
      </c>
      <c r="BU15" s="12">
        <f t="shared" si="23"/>
        <v>0.35996444098316793</v>
      </c>
      <c r="BV15" s="26">
        <v>31400001</v>
      </c>
      <c r="BW15" s="26">
        <v>9696317.5500000007</v>
      </c>
      <c r="BX15" s="25">
        <f t="shared" si="24"/>
        <v>0.30879991214013019</v>
      </c>
      <c r="BY15" s="26">
        <v>50682020</v>
      </c>
      <c r="BZ15" s="26">
        <v>18013186.809999999</v>
      </c>
      <c r="CA15" s="12">
        <f t="shared" si="25"/>
        <v>0.35541572356429357</v>
      </c>
      <c r="CB15" s="3">
        <f t="shared" si="28"/>
        <v>235785562.99000001</v>
      </c>
      <c r="CC15" s="3">
        <f t="shared" si="28"/>
        <v>77910118.039999992</v>
      </c>
      <c r="CD15" s="19">
        <f t="shared" si="26"/>
        <v>0.33042785593833945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19830228.050000001</v>
      </c>
      <c r="C16" s="26">
        <v>3780692.8</v>
      </c>
      <c r="D16" s="25">
        <f t="shared" si="0"/>
        <v>0.19065301672110621</v>
      </c>
      <c r="E16" s="26">
        <v>9876939</v>
      </c>
      <c r="F16" s="26">
        <v>2090167.25</v>
      </c>
      <c r="G16" s="25">
        <f t="shared" si="1"/>
        <v>0.21162095361730998</v>
      </c>
      <c r="H16" s="26">
        <v>125448201.39</v>
      </c>
      <c r="I16" s="26">
        <v>52422931.229999997</v>
      </c>
      <c r="J16" s="25">
        <f t="shared" si="2"/>
        <v>0.41788507646295237</v>
      </c>
      <c r="K16" s="26">
        <v>58486802.549999997</v>
      </c>
      <c r="L16" s="26">
        <v>29110475.920000002</v>
      </c>
      <c r="M16" s="25">
        <f t="shared" si="3"/>
        <v>0.49772725898485631</v>
      </c>
      <c r="N16" s="26">
        <v>25099341.370000001</v>
      </c>
      <c r="O16" s="26">
        <v>9997518.4499999993</v>
      </c>
      <c r="P16" s="25">
        <f t="shared" si="4"/>
        <v>0.39831795992661134</v>
      </c>
      <c r="Q16" s="26">
        <v>20352354.98</v>
      </c>
      <c r="R16" s="26">
        <v>4803211.25</v>
      </c>
      <c r="S16" s="25">
        <f t="shared" si="5"/>
        <v>0.23600272571503664</v>
      </c>
      <c r="T16" s="24">
        <v>153535030.55000001</v>
      </c>
      <c r="U16" s="24">
        <v>83379573.900000006</v>
      </c>
      <c r="V16" s="25">
        <f t="shared" si="6"/>
        <v>0.54306547242876102</v>
      </c>
      <c r="W16" s="24">
        <v>16254713.640000001</v>
      </c>
      <c r="X16" s="24">
        <v>5072034.47</v>
      </c>
      <c r="Y16" s="25">
        <f t="shared" si="7"/>
        <v>0.31203468620441349</v>
      </c>
      <c r="Z16" s="26">
        <v>79710681.030000001</v>
      </c>
      <c r="AA16" s="26">
        <v>35174691.619999997</v>
      </c>
      <c r="AB16" s="25">
        <f t="shared" si="8"/>
        <v>0.4412795269778414</v>
      </c>
      <c r="AC16" s="24">
        <v>50631509.369999997</v>
      </c>
      <c r="AD16" s="24">
        <v>12981197.57</v>
      </c>
      <c r="AE16" s="25">
        <f t="shared" si="9"/>
        <v>0.25638575131421171</v>
      </c>
      <c r="AF16" s="24">
        <v>24363041</v>
      </c>
      <c r="AG16" s="24">
        <v>3891159.39</v>
      </c>
      <c r="AH16" s="25">
        <f t="shared" si="10"/>
        <v>0.1597156689101332</v>
      </c>
      <c r="AI16" s="26">
        <v>36157676.950000003</v>
      </c>
      <c r="AJ16" s="26">
        <v>13750590.720000001</v>
      </c>
      <c r="AK16" s="11">
        <f t="shared" si="11"/>
        <v>0.38029519260915901</v>
      </c>
      <c r="AL16" s="24">
        <v>83011269.400000006</v>
      </c>
      <c r="AM16" s="24">
        <v>29335544.329999998</v>
      </c>
      <c r="AN16" s="12">
        <f t="shared" si="12"/>
        <v>0.35339231097217744</v>
      </c>
      <c r="AO16" s="24">
        <v>25519394.41</v>
      </c>
      <c r="AP16" s="24">
        <v>3514340.3</v>
      </c>
      <c r="AQ16" s="12">
        <f t="shared" si="13"/>
        <v>0.13771252732482062</v>
      </c>
      <c r="AR16" s="24">
        <v>53335346.939999998</v>
      </c>
      <c r="AS16" s="24">
        <v>3334348.36</v>
      </c>
      <c r="AT16" s="12">
        <f t="shared" si="14"/>
        <v>6.2516671425255757E-2</v>
      </c>
      <c r="AU16" s="24">
        <v>35479885.780000001</v>
      </c>
      <c r="AV16" s="24">
        <v>12785470.77</v>
      </c>
      <c r="AW16" s="12">
        <f t="shared" si="15"/>
        <v>0.36035828438904288</v>
      </c>
      <c r="AX16" s="24">
        <v>29169502.890000001</v>
      </c>
      <c r="AY16" s="24">
        <v>9430385.3200000003</v>
      </c>
      <c r="AZ16" s="12">
        <f t="shared" si="16"/>
        <v>0.32329605874884348</v>
      </c>
      <c r="BA16" s="24">
        <v>9002281.5299999993</v>
      </c>
      <c r="BB16" s="24">
        <v>4184612.93</v>
      </c>
      <c r="BC16" s="12">
        <f t="shared" si="17"/>
        <v>0.4648391539472328</v>
      </c>
      <c r="BD16" s="24">
        <v>48290547.920000002</v>
      </c>
      <c r="BE16" s="24">
        <v>9328418.2799999993</v>
      </c>
      <c r="BF16" s="12">
        <f t="shared" si="18"/>
        <v>0.19317275702594677</v>
      </c>
      <c r="BG16" s="24">
        <v>29647948.5</v>
      </c>
      <c r="BH16" s="24">
        <v>7271526.1900000004</v>
      </c>
      <c r="BI16" s="12">
        <f t="shared" si="19"/>
        <v>0.24526237253818761</v>
      </c>
      <c r="BJ16" s="26">
        <v>17568006</v>
      </c>
      <c r="BK16" s="26">
        <v>3798612.23</v>
      </c>
      <c r="BL16" s="12">
        <f t="shared" si="20"/>
        <v>0.2162232999009677</v>
      </c>
      <c r="BM16" s="26">
        <v>48041968.280000001</v>
      </c>
      <c r="BN16" s="26">
        <v>19523240.850000001</v>
      </c>
      <c r="BO16" s="12">
        <f t="shared" si="21"/>
        <v>0.40637887141121942</v>
      </c>
      <c r="BP16" s="26">
        <v>68289544</v>
      </c>
      <c r="BQ16" s="26">
        <v>37338591.57</v>
      </c>
      <c r="BR16" s="12">
        <f t="shared" si="22"/>
        <v>0.54676879333093809</v>
      </c>
      <c r="BS16" s="26">
        <v>22368314.199999999</v>
      </c>
      <c r="BT16" s="26">
        <v>8309063.2800000003</v>
      </c>
      <c r="BU16" s="12">
        <f t="shared" si="23"/>
        <v>0.37146577992900337</v>
      </c>
      <c r="BV16" s="26">
        <v>399959530.69999999</v>
      </c>
      <c r="BW16" s="26">
        <v>127320482.7</v>
      </c>
      <c r="BX16" s="25">
        <f t="shared" si="24"/>
        <v>0.31833341357603512</v>
      </c>
      <c r="BY16" s="26">
        <v>1798890024.77</v>
      </c>
      <c r="BZ16" s="26">
        <v>332960060.99000001</v>
      </c>
      <c r="CA16" s="12">
        <f t="shared" si="25"/>
        <v>0.18509194914934901</v>
      </c>
      <c r="CB16" s="3">
        <f t="shared" si="28"/>
        <v>3288320085.2000003</v>
      </c>
      <c r="CC16" s="3">
        <f t="shared" si="28"/>
        <v>864888942.67000008</v>
      </c>
      <c r="CD16" s="19">
        <f t="shared" si="26"/>
        <v>0.26301847759975477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282670691.93000001</v>
      </c>
      <c r="C17" s="26">
        <v>96666320.959999993</v>
      </c>
      <c r="D17" s="25">
        <f t="shared" si="0"/>
        <v>0.34197503922316164</v>
      </c>
      <c r="E17" s="26">
        <v>9576390.8499999996</v>
      </c>
      <c r="F17" s="26">
        <v>4923406.6500000004</v>
      </c>
      <c r="G17" s="25">
        <f t="shared" si="1"/>
        <v>0.51411922582504044</v>
      </c>
      <c r="H17" s="26">
        <v>418472862.67000002</v>
      </c>
      <c r="I17" s="26">
        <v>128835298.5</v>
      </c>
      <c r="J17" s="25">
        <f t="shared" si="2"/>
        <v>0.30787013924388484</v>
      </c>
      <c r="K17" s="26">
        <v>317262692.92000002</v>
      </c>
      <c r="L17" s="26">
        <v>122410179.22</v>
      </c>
      <c r="M17" s="25">
        <f t="shared" si="3"/>
        <v>0.38583225179541225</v>
      </c>
      <c r="N17" s="26">
        <v>38828601.530000001</v>
      </c>
      <c r="O17" s="26">
        <v>19905719.77</v>
      </c>
      <c r="P17" s="25">
        <f t="shared" si="4"/>
        <v>0.51265610878672296</v>
      </c>
      <c r="Q17" s="26">
        <v>18268036.059999999</v>
      </c>
      <c r="R17" s="26">
        <v>8848400.5899999999</v>
      </c>
      <c r="S17" s="25">
        <f t="shared" si="5"/>
        <v>0.4843651808513017</v>
      </c>
      <c r="T17" s="24">
        <v>144427215.56999999</v>
      </c>
      <c r="U17" s="24">
        <v>52346532.439999998</v>
      </c>
      <c r="V17" s="25">
        <f t="shared" si="6"/>
        <v>0.36244230170475755</v>
      </c>
      <c r="W17" s="24">
        <v>18650098.300000001</v>
      </c>
      <c r="X17" s="24">
        <v>8024069.6900000004</v>
      </c>
      <c r="Y17" s="25">
        <f t="shared" si="7"/>
        <v>0.43024275587866473</v>
      </c>
      <c r="Z17" s="26">
        <v>89156002.150000006</v>
      </c>
      <c r="AA17" s="26">
        <v>48927065.799999997</v>
      </c>
      <c r="AB17" s="25">
        <f t="shared" si="8"/>
        <v>0.54878039189871852</v>
      </c>
      <c r="AC17" s="24">
        <v>691890138.00999999</v>
      </c>
      <c r="AD17" s="24">
        <v>260386564.94999999</v>
      </c>
      <c r="AE17" s="25">
        <f t="shared" si="9"/>
        <v>0.37634091114366569</v>
      </c>
      <c r="AF17" s="24">
        <v>19820058.699999999</v>
      </c>
      <c r="AG17" s="24">
        <v>4542640.96</v>
      </c>
      <c r="AH17" s="25">
        <f t="shared" si="10"/>
        <v>0.22919412241700374</v>
      </c>
      <c r="AI17" s="26">
        <v>411644701.17000002</v>
      </c>
      <c r="AJ17" s="26">
        <v>243125310.19999999</v>
      </c>
      <c r="AK17" s="11">
        <f t="shared" si="11"/>
        <v>0.59061931201586071</v>
      </c>
      <c r="AL17" s="24">
        <v>331112487.12</v>
      </c>
      <c r="AM17" s="24">
        <v>241392874.18000001</v>
      </c>
      <c r="AN17" s="12">
        <f t="shared" si="12"/>
        <v>0.72903585207439092</v>
      </c>
      <c r="AO17" s="24">
        <v>47177983.590000004</v>
      </c>
      <c r="AP17" s="24">
        <v>14893452.800000001</v>
      </c>
      <c r="AQ17" s="12">
        <f t="shared" si="13"/>
        <v>0.31568650600736708</v>
      </c>
      <c r="AR17" s="24">
        <v>27852375.84</v>
      </c>
      <c r="AS17" s="24">
        <v>11099079.529999999</v>
      </c>
      <c r="AT17" s="12">
        <f t="shared" si="14"/>
        <v>0.39849668817337053</v>
      </c>
      <c r="AU17" s="24">
        <v>23451587.699999999</v>
      </c>
      <c r="AV17" s="24">
        <v>10729422.84</v>
      </c>
      <c r="AW17" s="12">
        <f t="shared" si="15"/>
        <v>0.45751370769664351</v>
      </c>
      <c r="AX17" s="24">
        <v>57622166.189999998</v>
      </c>
      <c r="AY17" s="24">
        <v>17921674.969999999</v>
      </c>
      <c r="AZ17" s="12">
        <f t="shared" si="16"/>
        <v>0.31102050052936409</v>
      </c>
      <c r="BA17" s="24">
        <v>14542699.029999999</v>
      </c>
      <c r="BB17" s="24">
        <v>13586064.84</v>
      </c>
      <c r="BC17" s="12">
        <f t="shared" si="17"/>
        <v>0.93421893776206411</v>
      </c>
      <c r="BD17" s="24">
        <v>65681630.270000003</v>
      </c>
      <c r="BE17" s="24">
        <v>21201268.82</v>
      </c>
      <c r="BF17" s="12">
        <f t="shared" si="18"/>
        <v>0.32278840724335145</v>
      </c>
      <c r="BG17" s="24">
        <v>88525243.430000007</v>
      </c>
      <c r="BH17" s="24">
        <v>27122837.510000002</v>
      </c>
      <c r="BI17" s="12">
        <f t="shared" si="19"/>
        <v>0.30638534794255579</v>
      </c>
      <c r="BJ17" s="26">
        <v>14422906.6</v>
      </c>
      <c r="BK17" s="26">
        <v>7108365.4100000001</v>
      </c>
      <c r="BL17" s="12">
        <f t="shared" si="20"/>
        <v>0.49285248855456087</v>
      </c>
      <c r="BM17" s="26">
        <v>42588781.520000003</v>
      </c>
      <c r="BN17" s="26">
        <v>12661486</v>
      </c>
      <c r="BO17" s="12">
        <f t="shared" si="21"/>
        <v>0.29729627258892283</v>
      </c>
      <c r="BP17" s="26">
        <v>33156507.629999999</v>
      </c>
      <c r="BQ17" s="26">
        <v>11404435.73</v>
      </c>
      <c r="BR17" s="12">
        <f t="shared" si="22"/>
        <v>0.34395768870667398</v>
      </c>
      <c r="BS17" s="26">
        <v>19226794.739999998</v>
      </c>
      <c r="BT17" s="26">
        <v>9054113.0299999993</v>
      </c>
      <c r="BU17" s="12">
        <f t="shared" si="23"/>
        <v>0.47091120243581486</v>
      </c>
      <c r="BV17" s="26">
        <v>330823746.44</v>
      </c>
      <c r="BW17" s="26">
        <v>114203305.81999999</v>
      </c>
      <c r="BX17" s="25">
        <f t="shared" si="24"/>
        <v>0.34520891274868787</v>
      </c>
      <c r="BY17" s="26">
        <v>1115186850.78</v>
      </c>
      <c r="BZ17" s="26">
        <v>566996076.19000006</v>
      </c>
      <c r="CA17" s="12">
        <f t="shared" si="25"/>
        <v>0.50843145773591536</v>
      </c>
      <c r="CB17" s="3">
        <f t="shared" si="28"/>
        <v>4672039250.7400017</v>
      </c>
      <c r="CC17" s="3">
        <f t="shared" si="28"/>
        <v>2078315967.4000003</v>
      </c>
      <c r="CD17" s="19">
        <f t="shared" si="26"/>
        <v>0.4448412900364262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2202040</v>
      </c>
      <c r="I18" s="26">
        <v>528844.1</v>
      </c>
      <c r="J18" s="25">
        <f t="shared" si="2"/>
        <v>0.24016098708470326</v>
      </c>
      <c r="K18" s="26">
        <v>3647600</v>
      </c>
      <c r="L18" s="26">
        <v>39440</v>
      </c>
      <c r="M18" s="25">
        <f t="shared" si="3"/>
        <v>1.0812589099681982E-2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1493000</v>
      </c>
      <c r="AY18" s="24">
        <v>28095.040000000001</v>
      </c>
      <c r="AZ18" s="12">
        <f t="shared" si="16"/>
        <v>1.881784326858674E-2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1032772.71</v>
      </c>
      <c r="BR18" s="12">
        <f t="shared" si="22"/>
        <v>0.3912758893729873</v>
      </c>
      <c r="BS18" s="26">
        <v>750000</v>
      </c>
      <c r="BT18" s="26">
        <v>63552.07</v>
      </c>
      <c r="BU18" s="12">
        <f t="shared" si="23"/>
        <v>8.4736093333333332E-2</v>
      </c>
      <c r="BV18" s="26">
        <v>900000</v>
      </c>
      <c r="BW18" s="26">
        <v>183270</v>
      </c>
      <c r="BX18" s="25">
        <f t="shared" si="24"/>
        <v>0.20363333333333333</v>
      </c>
      <c r="BY18" s="26">
        <v>2187598</v>
      </c>
      <c r="BZ18" s="26">
        <v>1275828.3</v>
      </c>
      <c r="CA18" s="12">
        <f t="shared" si="25"/>
        <v>0.58320966649265549</v>
      </c>
      <c r="CB18" s="3">
        <f t="shared" si="28"/>
        <v>19317406.370000001</v>
      </c>
      <c r="CC18" s="3">
        <f t="shared" si="28"/>
        <v>3226772.22</v>
      </c>
      <c r="CD18" s="19">
        <f t="shared" si="26"/>
        <v>0.16703962002948744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284038594.19999999</v>
      </c>
      <c r="C19" s="26">
        <v>101343429.06999999</v>
      </c>
      <c r="D19" s="25">
        <f t="shared" si="0"/>
        <v>0.3567945734819441</v>
      </c>
      <c r="E19" s="26">
        <v>82819485</v>
      </c>
      <c r="F19" s="26">
        <v>31073990.07</v>
      </c>
      <c r="G19" s="25">
        <f t="shared" si="1"/>
        <v>0.37520144045812409</v>
      </c>
      <c r="H19" s="26">
        <v>740109806.09000003</v>
      </c>
      <c r="I19" s="26">
        <v>272463375.38</v>
      </c>
      <c r="J19" s="25">
        <f t="shared" si="2"/>
        <v>0.36813912359765094</v>
      </c>
      <c r="K19" s="26">
        <v>605675496</v>
      </c>
      <c r="L19" s="26">
        <v>221662078.71000001</v>
      </c>
      <c r="M19" s="25">
        <f t="shared" si="3"/>
        <v>0.36597498193983402</v>
      </c>
      <c r="N19" s="26">
        <v>177633785.83000001</v>
      </c>
      <c r="O19" s="26">
        <v>68903011.079999998</v>
      </c>
      <c r="P19" s="25">
        <f t="shared" si="4"/>
        <v>0.38789361358284569</v>
      </c>
      <c r="Q19" s="26">
        <v>128441557.67</v>
      </c>
      <c r="R19" s="26">
        <v>53453017.840000004</v>
      </c>
      <c r="S19" s="25">
        <f t="shared" si="5"/>
        <v>0.4161660665727428</v>
      </c>
      <c r="T19" s="24">
        <v>508280904.63</v>
      </c>
      <c r="U19" s="24">
        <v>200186512.62</v>
      </c>
      <c r="V19" s="25">
        <f t="shared" si="6"/>
        <v>0.39385015411059865</v>
      </c>
      <c r="W19" s="24">
        <v>91254825.780000001</v>
      </c>
      <c r="X19" s="24">
        <v>33000458.48</v>
      </c>
      <c r="Y19" s="25">
        <f t="shared" si="7"/>
        <v>0.36162973517212715</v>
      </c>
      <c r="Z19" s="26">
        <v>443961879</v>
      </c>
      <c r="AA19" s="26">
        <v>179858275.06999999</v>
      </c>
      <c r="AB19" s="25">
        <f t="shared" si="8"/>
        <v>0.4051209880342001</v>
      </c>
      <c r="AC19" s="24">
        <v>389843842.5</v>
      </c>
      <c r="AD19" s="24">
        <v>158829924.84</v>
      </c>
      <c r="AE19" s="25">
        <f t="shared" si="9"/>
        <v>0.40741934981312422</v>
      </c>
      <c r="AF19" s="24">
        <v>115365639</v>
      </c>
      <c r="AG19" s="24">
        <v>45579684.710000001</v>
      </c>
      <c r="AH19" s="25">
        <f t="shared" si="10"/>
        <v>0.39508891126585793</v>
      </c>
      <c r="AI19" s="26">
        <v>480147609.04000002</v>
      </c>
      <c r="AJ19" s="26">
        <v>187199395.44999999</v>
      </c>
      <c r="AK19" s="11">
        <f t="shared" si="11"/>
        <v>0.38987884543314433</v>
      </c>
      <c r="AL19" s="24">
        <v>712637502.97000003</v>
      </c>
      <c r="AM19" s="24">
        <v>269577276.87</v>
      </c>
      <c r="AN19" s="12">
        <f t="shared" si="12"/>
        <v>0.37828106961323987</v>
      </c>
      <c r="AO19" s="24">
        <v>196361476.84999999</v>
      </c>
      <c r="AP19" s="24">
        <v>70009719.590000004</v>
      </c>
      <c r="AQ19" s="12">
        <f t="shared" si="13"/>
        <v>0.35653490039433877</v>
      </c>
      <c r="AR19" s="24">
        <v>146197470</v>
      </c>
      <c r="AS19" s="24">
        <v>61350608.909999996</v>
      </c>
      <c r="AT19" s="12">
        <f t="shared" si="14"/>
        <v>0.41964206979778784</v>
      </c>
      <c r="AU19" s="24">
        <v>130222034</v>
      </c>
      <c r="AV19" s="24">
        <v>51790560.840000004</v>
      </c>
      <c r="AW19" s="12">
        <f t="shared" si="15"/>
        <v>0.39770965979536155</v>
      </c>
      <c r="AX19" s="24">
        <v>183775364</v>
      </c>
      <c r="AY19" s="24">
        <v>67097626.789999999</v>
      </c>
      <c r="AZ19" s="12">
        <f t="shared" si="16"/>
        <v>0.36510675495111522</v>
      </c>
      <c r="BA19" s="24">
        <v>95702629.819999993</v>
      </c>
      <c r="BB19" s="24">
        <v>41676039.689999998</v>
      </c>
      <c r="BC19" s="12">
        <f t="shared" si="17"/>
        <v>0.43547434138837543</v>
      </c>
      <c r="BD19" s="24">
        <v>293585715.01999998</v>
      </c>
      <c r="BE19" s="24">
        <v>119739282.54000001</v>
      </c>
      <c r="BF19" s="12">
        <f t="shared" si="18"/>
        <v>0.40785118762281397</v>
      </c>
      <c r="BG19" s="24">
        <v>180129740</v>
      </c>
      <c r="BH19" s="24">
        <v>65320060.43</v>
      </c>
      <c r="BI19" s="12">
        <f t="shared" si="19"/>
        <v>0.36262785051485669</v>
      </c>
      <c r="BJ19" s="26">
        <v>79962501.659999996</v>
      </c>
      <c r="BK19" s="26">
        <v>28511158.98</v>
      </c>
      <c r="BL19" s="12">
        <f t="shared" si="20"/>
        <v>0.35655661576509012</v>
      </c>
      <c r="BM19" s="26">
        <v>309850594.41000003</v>
      </c>
      <c r="BN19" s="26">
        <v>105362454.06</v>
      </c>
      <c r="BO19" s="12">
        <f t="shared" si="21"/>
        <v>0.34004276887260854</v>
      </c>
      <c r="BP19" s="26">
        <v>153956972</v>
      </c>
      <c r="BQ19" s="26">
        <v>56357965.100000001</v>
      </c>
      <c r="BR19" s="12">
        <f t="shared" si="22"/>
        <v>0.3660630913161893</v>
      </c>
      <c r="BS19" s="26">
        <v>184921414.86000001</v>
      </c>
      <c r="BT19" s="26">
        <v>77001664.219999999</v>
      </c>
      <c r="BU19" s="12">
        <f t="shared" si="23"/>
        <v>0.41640209317182808</v>
      </c>
      <c r="BV19" s="26">
        <v>1368332229</v>
      </c>
      <c r="BW19" s="26">
        <v>583330124.10000002</v>
      </c>
      <c r="BX19" s="25">
        <f t="shared" si="24"/>
        <v>0.42630737750458997</v>
      </c>
      <c r="BY19" s="26">
        <v>3846097882</v>
      </c>
      <c r="BZ19" s="26">
        <v>1475965524.9100001</v>
      </c>
      <c r="CA19" s="12">
        <f t="shared" si="25"/>
        <v>0.38375662039638131</v>
      </c>
      <c r="CB19" s="3">
        <f t="shared" si="28"/>
        <v>11929306951.33</v>
      </c>
      <c r="CC19" s="3">
        <f>BZ19+BW19+BT19+BQ19+BN19+BK19+BH19+BE19+BB19+AY19+AV19+AS19+AP19+AM19+AJ19+AG19+AD19+AA19+X19+U19+R19+O19+L19+I19+F19+C19</f>
        <v>4626643220.3499994</v>
      </c>
      <c r="CD19" s="19">
        <f t="shared" si="26"/>
        <v>0.38783839155334787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13231411.960000001</v>
      </c>
      <c r="D20" s="25">
        <f t="shared" si="0"/>
        <v>0.35878748735937843</v>
      </c>
      <c r="E20" s="26">
        <v>16007267.67</v>
      </c>
      <c r="F20" s="26">
        <v>7074269.3600000003</v>
      </c>
      <c r="G20" s="25">
        <f t="shared" si="1"/>
        <v>0.44194109237382423</v>
      </c>
      <c r="H20" s="26">
        <v>124563300.26000001</v>
      </c>
      <c r="I20" s="26">
        <v>36365046.82</v>
      </c>
      <c r="J20" s="25">
        <f t="shared" si="2"/>
        <v>0.29194029657287118</v>
      </c>
      <c r="K20" s="26">
        <v>74242911</v>
      </c>
      <c r="L20" s="26">
        <v>29684775.579999998</v>
      </c>
      <c r="M20" s="25">
        <f t="shared" si="3"/>
        <v>0.39983313127363768</v>
      </c>
      <c r="N20" s="26">
        <v>27419393.989999998</v>
      </c>
      <c r="O20" s="26">
        <v>10545230.66</v>
      </c>
      <c r="P20" s="25">
        <f t="shared" si="4"/>
        <v>0.38459021610200078</v>
      </c>
      <c r="Q20" s="26">
        <v>25942430.690000001</v>
      </c>
      <c r="R20" s="26">
        <v>10617623.789999999</v>
      </c>
      <c r="S20" s="25">
        <f t="shared" si="5"/>
        <v>0.40927636723311211</v>
      </c>
      <c r="T20" s="24">
        <v>83037073.950000003</v>
      </c>
      <c r="U20" s="24">
        <v>31611025.809999999</v>
      </c>
      <c r="V20" s="25">
        <f t="shared" si="6"/>
        <v>0.38068569021391918</v>
      </c>
      <c r="W20" s="24">
        <v>11900705</v>
      </c>
      <c r="X20" s="24">
        <v>4185236.93</v>
      </c>
      <c r="Y20" s="25">
        <f t="shared" si="7"/>
        <v>0.3516797475443682</v>
      </c>
      <c r="Z20" s="26">
        <v>45238620</v>
      </c>
      <c r="AA20" s="26">
        <v>19748863</v>
      </c>
      <c r="AB20" s="25">
        <f t="shared" si="8"/>
        <v>0.43654874971871377</v>
      </c>
      <c r="AC20" s="24">
        <v>57077216</v>
      </c>
      <c r="AD20" s="24">
        <v>19852108.719999999</v>
      </c>
      <c r="AE20" s="25">
        <f t="shared" si="9"/>
        <v>0.34781144055799779</v>
      </c>
      <c r="AF20" s="24">
        <v>20292284</v>
      </c>
      <c r="AG20" s="24">
        <v>7629267.3600000003</v>
      </c>
      <c r="AH20" s="25">
        <f t="shared" si="10"/>
        <v>0.37596888354213848</v>
      </c>
      <c r="AI20" s="26">
        <v>65219148</v>
      </c>
      <c r="AJ20" s="26">
        <v>24230283.050000001</v>
      </c>
      <c r="AK20" s="11">
        <f t="shared" si="11"/>
        <v>0.37152099947702477</v>
      </c>
      <c r="AL20" s="24">
        <v>107437915.66</v>
      </c>
      <c r="AM20" s="24">
        <v>36454165.659999996</v>
      </c>
      <c r="AN20" s="12">
        <f t="shared" si="12"/>
        <v>0.33930447585527923</v>
      </c>
      <c r="AO20" s="24">
        <v>52009794.289999999</v>
      </c>
      <c r="AP20" s="24">
        <v>9233756.2899999991</v>
      </c>
      <c r="AQ20" s="12">
        <f t="shared" si="13"/>
        <v>0.17753879660653429</v>
      </c>
      <c r="AR20" s="24">
        <v>21353676.43</v>
      </c>
      <c r="AS20" s="24">
        <v>8525182.1600000001</v>
      </c>
      <c r="AT20" s="12">
        <f t="shared" si="14"/>
        <v>0.39923720807265228</v>
      </c>
      <c r="AU20" s="24">
        <v>27371713</v>
      </c>
      <c r="AV20" s="24">
        <v>10332183.32</v>
      </c>
      <c r="AW20" s="12">
        <f t="shared" si="15"/>
        <v>0.3774766789349282</v>
      </c>
      <c r="AX20" s="24">
        <v>24470004</v>
      </c>
      <c r="AY20" s="24">
        <v>10182841.140000001</v>
      </c>
      <c r="AZ20" s="12">
        <f t="shared" si="16"/>
        <v>0.41613565490222237</v>
      </c>
      <c r="BA20" s="24">
        <v>24010007</v>
      </c>
      <c r="BB20" s="24">
        <v>9783348.0700000003</v>
      </c>
      <c r="BC20" s="12">
        <f t="shared" si="17"/>
        <v>0.407469605069253</v>
      </c>
      <c r="BD20" s="24">
        <v>63996303.009999998</v>
      </c>
      <c r="BE20" s="24">
        <v>25499664.420000002</v>
      </c>
      <c r="BF20" s="12">
        <f t="shared" si="18"/>
        <v>0.39845527351815074</v>
      </c>
      <c r="BG20" s="24">
        <v>41194772.490000002</v>
      </c>
      <c r="BH20" s="24">
        <v>19957633.300000001</v>
      </c>
      <c r="BI20" s="12">
        <f t="shared" si="19"/>
        <v>0.48447004543706851</v>
      </c>
      <c r="BJ20" s="26">
        <v>16674300</v>
      </c>
      <c r="BK20" s="26">
        <v>7253172.75</v>
      </c>
      <c r="BL20" s="12">
        <f t="shared" si="20"/>
        <v>0.43499113905831127</v>
      </c>
      <c r="BM20" s="26">
        <v>32233000</v>
      </c>
      <c r="BN20" s="26">
        <v>9171504</v>
      </c>
      <c r="BO20" s="12">
        <f t="shared" si="21"/>
        <v>0.28453770980051502</v>
      </c>
      <c r="BP20" s="26">
        <v>12707696</v>
      </c>
      <c r="BQ20" s="26">
        <v>5093163.8099999996</v>
      </c>
      <c r="BR20" s="12">
        <f t="shared" si="22"/>
        <v>0.400793645834776</v>
      </c>
      <c r="BS20" s="26">
        <v>26393037.440000001</v>
      </c>
      <c r="BT20" s="26">
        <v>11503408.85</v>
      </c>
      <c r="BU20" s="12">
        <f t="shared" si="23"/>
        <v>0.4358501319202463</v>
      </c>
      <c r="BV20" s="26">
        <v>163377000</v>
      </c>
      <c r="BW20" s="26">
        <v>62769081.869999997</v>
      </c>
      <c r="BX20" s="25">
        <f t="shared" si="24"/>
        <v>0.38419778714262104</v>
      </c>
      <c r="BY20" s="26">
        <v>242919700</v>
      </c>
      <c r="BZ20" s="26">
        <v>83525328.680000007</v>
      </c>
      <c r="CA20" s="12">
        <f t="shared" si="25"/>
        <v>0.34383925502954271</v>
      </c>
      <c r="CB20" s="3">
        <f t="shared" si="28"/>
        <v>1443967400.8800001</v>
      </c>
      <c r="CC20" s="3">
        <f t="shared" si="28"/>
        <v>524059577.35999995</v>
      </c>
      <c r="CD20" s="19">
        <f t="shared" si="26"/>
        <v>0.36293033834463384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593276.32999999996</v>
      </c>
      <c r="J21" s="25">
        <f t="shared" si="2"/>
        <v>0.15887642065234855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593276.32999999996</v>
      </c>
      <c r="CD21" s="19">
        <f t="shared" si="26"/>
        <v>0.15887642065234855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163029544.5</v>
      </c>
      <c r="C22" s="26">
        <v>75194113.620000005</v>
      </c>
      <c r="D22" s="25">
        <f t="shared" si="0"/>
        <v>0.46122998043461999</v>
      </c>
      <c r="E22" s="26">
        <v>35350114</v>
      </c>
      <c r="F22" s="26">
        <v>18081889.280000001</v>
      </c>
      <c r="G22" s="25">
        <f t="shared" si="1"/>
        <v>0.51150865538934331</v>
      </c>
      <c r="H22" s="26">
        <v>342300575</v>
      </c>
      <c r="I22" s="26">
        <v>157894100.16</v>
      </c>
      <c r="J22" s="25">
        <f t="shared" si="2"/>
        <v>0.46127325424446042</v>
      </c>
      <c r="K22" s="26">
        <v>289057400</v>
      </c>
      <c r="L22" s="26">
        <v>164186067.21000001</v>
      </c>
      <c r="M22" s="25">
        <f t="shared" si="3"/>
        <v>0.56800506477260226</v>
      </c>
      <c r="N22" s="26">
        <v>111818690.5</v>
      </c>
      <c r="O22" s="26">
        <v>48369864.490000002</v>
      </c>
      <c r="P22" s="25">
        <f t="shared" si="4"/>
        <v>0.43257405603404026</v>
      </c>
      <c r="Q22" s="26">
        <v>121386411</v>
      </c>
      <c r="R22" s="26">
        <v>55361636.090000004</v>
      </c>
      <c r="S22" s="25">
        <f t="shared" si="5"/>
        <v>0.45607770782513707</v>
      </c>
      <c r="T22" s="24">
        <v>249552255.86000001</v>
      </c>
      <c r="U22" s="24">
        <v>153715697.66999999</v>
      </c>
      <c r="V22" s="25">
        <f t="shared" si="6"/>
        <v>0.61596597129634933</v>
      </c>
      <c r="W22" s="24">
        <v>44152778</v>
      </c>
      <c r="X22" s="24">
        <v>24884135.98</v>
      </c>
      <c r="Y22" s="25">
        <f t="shared" si="7"/>
        <v>0.56359162678280406</v>
      </c>
      <c r="Z22" s="26">
        <v>251576176</v>
      </c>
      <c r="AA22" s="26">
        <v>123660879.62</v>
      </c>
      <c r="AB22" s="25">
        <f t="shared" si="8"/>
        <v>0.49154447605563417</v>
      </c>
      <c r="AC22" s="24">
        <v>300364354.11000001</v>
      </c>
      <c r="AD22" s="24">
        <v>147940763.88</v>
      </c>
      <c r="AE22" s="25">
        <f t="shared" si="9"/>
        <v>0.49253768583278973</v>
      </c>
      <c r="AF22" s="24">
        <v>83083178</v>
      </c>
      <c r="AG22" s="24">
        <v>42878388.450000003</v>
      </c>
      <c r="AH22" s="25">
        <f t="shared" si="10"/>
        <v>0.51608989307077302</v>
      </c>
      <c r="AI22" s="26">
        <v>601128056.75999999</v>
      </c>
      <c r="AJ22" s="26">
        <v>232798376.15000001</v>
      </c>
      <c r="AK22" s="11">
        <f t="shared" si="11"/>
        <v>0.38726919086883449</v>
      </c>
      <c r="AL22" s="24">
        <v>283211059.75999999</v>
      </c>
      <c r="AM22" s="24">
        <v>165662946.87</v>
      </c>
      <c r="AN22" s="12">
        <f t="shared" si="12"/>
        <v>0.58494518897103398</v>
      </c>
      <c r="AO22" s="24">
        <v>57318440</v>
      </c>
      <c r="AP22" s="24">
        <v>29359451.739999998</v>
      </c>
      <c r="AQ22" s="12">
        <f t="shared" si="13"/>
        <v>0.5122165177558915</v>
      </c>
      <c r="AR22" s="24">
        <v>72446840</v>
      </c>
      <c r="AS22" s="24">
        <v>34083002.990000002</v>
      </c>
      <c r="AT22" s="12">
        <f t="shared" si="14"/>
        <v>0.47045534339385958</v>
      </c>
      <c r="AU22" s="24">
        <v>54127329</v>
      </c>
      <c r="AV22" s="24">
        <v>29743425.960000001</v>
      </c>
      <c r="AW22" s="12">
        <f t="shared" si="15"/>
        <v>0.54950847399102221</v>
      </c>
      <c r="AX22" s="24">
        <v>84393313</v>
      </c>
      <c r="AY22" s="24">
        <v>46722962.159999996</v>
      </c>
      <c r="AZ22" s="12">
        <f t="shared" si="16"/>
        <v>0.55363346335271846</v>
      </c>
      <c r="BA22" s="24">
        <v>53502696</v>
      </c>
      <c r="BB22" s="24">
        <v>24475117.120000001</v>
      </c>
      <c r="BC22" s="12">
        <f t="shared" si="17"/>
        <v>0.45745577232220225</v>
      </c>
      <c r="BD22" s="24">
        <v>138175839.97999999</v>
      </c>
      <c r="BE22" s="24">
        <v>72054687.769999996</v>
      </c>
      <c r="BF22" s="12">
        <f t="shared" si="18"/>
        <v>0.52147095889143447</v>
      </c>
      <c r="BG22" s="24">
        <v>76200432</v>
      </c>
      <c r="BH22" s="24">
        <v>43317268.630000003</v>
      </c>
      <c r="BI22" s="12">
        <f t="shared" si="19"/>
        <v>0.56846486946425712</v>
      </c>
      <c r="BJ22" s="26">
        <v>87844143</v>
      </c>
      <c r="BK22" s="26">
        <v>40581005.030000001</v>
      </c>
      <c r="BL22" s="12">
        <f t="shared" si="20"/>
        <v>0.46196597341726015</v>
      </c>
      <c r="BM22" s="26">
        <v>89995489</v>
      </c>
      <c r="BN22" s="26">
        <v>43156476.310000002</v>
      </c>
      <c r="BO22" s="12">
        <f t="shared" si="21"/>
        <v>0.47954043907689642</v>
      </c>
      <c r="BP22" s="26">
        <v>110476210.88</v>
      </c>
      <c r="BQ22" s="26">
        <v>52197510.729999997</v>
      </c>
      <c r="BR22" s="12">
        <f t="shared" si="22"/>
        <v>0.47247738055297067</v>
      </c>
      <c r="BS22" s="26">
        <v>54744647</v>
      </c>
      <c r="BT22" s="26">
        <v>28867445.879999999</v>
      </c>
      <c r="BU22" s="12">
        <f t="shared" si="23"/>
        <v>0.52731084155132102</v>
      </c>
      <c r="BV22" s="26">
        <v>688903379</v>
      </c>
      <c r="BW22" s="26">
        <v>301644160.58999997</v>
      </c>
      <c r="BX22" s="25">
        <f t="shared" si="24"/>
        <v>0.43786134570549112</v>
      </c>
      <c r="BY22" s="26">
        <v>1930148611.28</v>
      </c>
      <c r="BZ22" s="26">
        <v>894306275.50999999</v>
      </c>
      <c r="CA22" s="12">
        <f t="shared" si="25"/>
        <v>0.46333545007030863</v>
      </c>
      <c r="CB22" s="3">
        <f t="shared" si="28"/>
        <v>6374287963.6299992</v>
      </c>
      <c r="CC22" s="3">
        <f t="shared" si="28"/>
        <v>3051137649.8899999</v>
      </c>
      <c r="CD22" s="19">
        <f t="shared" si="26"/>
        <v>0.47866329028418297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5408162.1299999999</v>
      </c>
      <c r="D23" s="25">
        <f t="shared" si="0"/>
        <v>0.42163316597410089</v>
      </c>
      <c r="E23" s="26">
        <v>6953200</v>
      </c>
      <c r="F23" s="26">
        <v>2561192.08</v>
      </c>
      <c r="G23" s="25">
        <f t="shared" si="1"/>
        <v>0.36834724731059082</v>
      </c>
      <c r="H23" s="26">
        <v>45257626.810000002</v>
      </c>
      <c r="I23" s="26">
        <v>12400751.210000001</v>
      </c>
      <c r="J23" s="25">
        <f t="shared" si="2"/>
        <v>0.27400356766519546</v>
      </c>
      <c r="K23" s="26">
        <v>8030000</v>
      </c>
      <c r="L23" s="26">
        <v>2556346.14</v>
      </c>
      <c r="M23" s="25">
        <f t="shared" si="3"/>
        <v>0.31834945703611461</v>
      </c>
      <c r="N23" s="26">
        <v>9503830</v>
      </c>
      <c r="O23" s="26">
        <v>2947860.5</v>
      </c>
      <c r="P23" s="25">
        <f t="shared" si="4"/>
        <v>0.31017605533769016</v>
      </c>
      <c r="Q23" s="26">
        <v>720000</v>
      </c>
      <c r="R23" s="26">
        <v>130882.95</v>
      </c>
      <c r="S23" s="25">
        <f t="shared" si="5"/>
        <v>0.18178187500000001</v>
      </c>
      <c r="T23" s="24">
        <v>33448481</v>
      </c>
      <c r="U23" s="24">
        <v>12782570.02</v>
      </c>
      <c r="V23" s="25">
        <f t="shared" si="6"/>
        <v>0.38215696611155525</v>
      </c>
      <c r="W23" s="24">
        <v>6004153</v>
      </c>
      <c r="X23" s="24">
        <v>2422372.23</v>
      </c>
      <c r="Y23" s="25">
        <f t="shared" si="7"/>
        <v>0.40344945073851385</v>
      </c>
      <c r="Z23" s="26">
        <v>760400</v>
      </c>
      <c r="AA23" s="26">
        <v>243565.24</v>
      </c>
      <c r="AB23" s="25">
        <f t="shared" si="8"/>
        <v>0.32031199368753288</v>
      </c>
      <c r="AC23" s="24">
        <v>4276099.9000000004</v>
      </c>
      <c r="AD23" s="24">
        <v>2801841.21</v>
      </c>
      <c r="AE23" s="25">
        <f t="shared" si="9"/>
        <v>0.65523287002719455</v>
      </c>
      <c r="AF23" s="24">
        <v>6294000</v>
      </c>
      <c r="AG23" s="24">
        <v>2888632.38</v>
      </c>
      <c r="AH23" s="25">
        <f t="shared" si="10"/>
        <v>0.45895017159199236</v>
      </c>
      <c r="AI23" s="26">
        <v>21082000</v>
      </c>
      <c r="AJ23" s="26">
        <v>9870404.5800000001</v>
      </c>
      <c r="AK23" s="11">
        <f t="shared" si="11"/>
        <v>0.46819109097808559</v>
      </c>
      <c r="AL23" s="24">
        <v>49494500</v>
      </c>
      <c r="AM23" s="24">
        <v>22920345.350000001</v>
      </c>
      <c r="AN23" s="12">
        <f t="shared" si="12"/>
        <v>0.46308873410176893</v>
      </c>
      <c r="AO23" s="24">
        <v>12802990.48</v>
      </c>
      <c r="AP23" s="24">
        <v>1023787.98</v>
      </c>
      <c r="AQ23" s="12">
        <f t="shared" si="13"/>
        <v>7.9964753672143632E-2</v>
      </c>
      <c r="AR23" s="24">
        <v>6387249</v>
      </c>
      <c r="AS23" s="24">
        <v>2457711.83</v>
      </c>
      <c r="AT23" s="12">
        <f t="shared" si="14"/>
        <v>0.38478409562551891</v>
      </c>
      <c r="AU23" s="24">
        <v>2513700</v>
      </c>
      <c r="AV23" s="24">
        <v>908071.31</v>
      </c>
      <c r="AW23" s="12">
        <f t="shared" si="15"/>
        <v>0.36124888013685008</v>
      </c>
      <c r="AX23" s="24">
        <v>20374723</v>
      </c>
      <c r="AY23" s="24">
        <v>4034368.61</v>
      </c>
      <c r="AZ23" s="12">
        <f t="shared" si="16"/>
        <v>0.19800851329365313</v>
      </c>
      <c r="BA23" s="24">
        <v>500000</v>
      </c>
      <c r="BB23" s="24">
        <v>98700</v>
      </c>
      <c r="BC23" s="12">
        <f t="shared" si="17"/>
        <v>0.19739999999999999</v>
      </c>
      <c r="BD23" s="24">
        <v>3858350</v>
      </c>
      <c r="BE23" s="24">
        <v>1410481.44</v>
      </c>
      <c r="BF23" s="12">
        <f t="shared" si="18"/>
        <v>0.36556596472585429</v>
      </c>
      <c r="BG23" s="24">
        <v>15435056</v>
      </c>
      <c r="BH23" s="24">
        <v>5694894.8200000003</v>
      </c>
      <c r="BI23" s="12">
        <f t="shared" si="19"/>
        <v>0.36895848126498537</v>
      </c>
      <c r="BJ23" s="26">
        <v>650000</v>
      </c>
      <c r="BK23" s="26">
        <v>126172.8</v>
      </c>
      <c r="BL23" s="12">
        <f t="shared" si="20"/>
        <v>0.19411200000000001</v>
      </c>
      <c r="BM23" s="26">
        <v>1380000</v>
      </c>
      <c r="BN23" s="26">
        <v>448812.5</v>
      </c>
      <c r="BO23" s="12">
        <f t="shared" si="21"/>
        <v>0.32522644927536232</v>
      </c>
      <c r="BP23" s="26">
        <v>2215036.66</v>
      </c>
      <c r="BQ23" s="26">
        <v>1344701.56</v>
      </c>
      <c r="BR23" s="12">
        <f t="shared" si="22"/>
        <v>0.6070786927743218</v>
      </c>
      <c r="BS23" s="26">
        <v>1841447</v>
      </c>
      <c r="BT23" s="26">
        <v>620663.36</v>
      </c>
      <c r="BU23" s="12">
        <f t="shared" si="23"/>
        <v>0.33705198140375475</v>
      </c>
      <c r="BV23" s="26">
        <v>32000000</v>
      </c>
      <c r="BW23" s="26">
        <v>13079042.199999999</v>
      </c>
      <c r="BX23" s="25">
        <f t="shared" si="24"/>
        <v>0.40872006875</v>
      </c>
      <c r="BY23" s="26">
        <v>73710760</v>
      </c>
      <c r="BZ23" s="26">
        <v>22240760.940000001</v>
      </c>
      <c r="CA23" s="12">
        <f t="shared" si="25"/>
        <v>0.30173018077686353</v>
      </c>
      <c r="CB23" s="3">
        <f t="shared" si="28"/>
        <v>378320302.84999996</v>
      </c>
      <c r="CC23" s="3">
        <f>C23+F23+I23+L23+O23+R23+U23+X23+AA23+AD23+AG23+AJ23+AM23+AP23+AS23+AV23+AY23+BB23+BE23+BH23+BK23+BN23+BQ23+BT23+BW23+BZ23</f>
        <v>133423095.37000002</v>
      </c>
      <c r="CD23" s="19">
        <f t="shared" si="26"/>
        <v>0.35267231064493221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400000</v>
      </c>
      <c r="D24" s="25">
        <f t="shared" si="0"/>
        <v>0.4</v>
      </c>
      <c r="E24" s="26">
        <v>1100000</v>
      </c>
      <c r="F24" s="26">
        <v>516734</v>
      </c>
      <c r="G24" s="25">
        <f t="shared" si="1"/>
        <v>0.4697581818181818</v>
      </c>
      <c r="H24" s="26">
        <v>13232011</v>
      </c>
      <c r="I24" s="26">
        <v>4699651.72</v>
      </c>
      <c r="J24" s="25">
        <f t="shared" si="2"/>
        <v>0.35517290002252866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300000</v>
      </c>
      <c r="S24" s="25">
        <f t="shared" si="5"/>
        <v>0.35294117647058826</v>
      </c>
      <c r="T24" s="24">
        <v>8601732.0700000003</v>
      </c>
      <c r="U24" s="24">
        <v>3007087.37</v>
      </c>
      <c r="V24" s="25">
        <f t="shared" si="6"/>
        <v>0.34959091326358877</v>
      </c>
      <c r="W24" s="24">
        <v>2500000</v>
      </c>
      <c r="X24" s="24">
        <v>1010267</v>
      </c>
      <c r="Y24" s="25">
        <f t="shared" si="7"/>
        <v>0.40410679999999999</v>
      </c>
      <c r="Z24" s="26">
        <v>5339000</v>
      </c>
      <c r="AA24" s="26">
        <v>2277190.9</v>
      </c>
      <c r="AB24" s="25">
        <f t="shared" si="8"/>
        <v>0.42652011612661545</v>
      </c>
      <c r="AC24" s="24">
        <v>2900000</v>
      </c>
      <c r="AD24" s="24">
        <v>1255000</v>
      </c>
      <c r="AE24" s="25">
        <f t="shared" si="9"/>
        <v>0.43275862068965515</v>
      </c>
      <c r="AF24" s="24">
        <v>1600000</v>
      </c>
      <c r="AG24" s="24">
        <v>532000</v>
      </c>
      <c r="AH24" s="25">
        <f t="shared" si="10"/>
        <v>0.33250000000000002</v>
      </c>
      <c r="AI24" s="26">
        <v>2400000</v>
      </c>
      <c r="AJ24" s="26">
        <v>1000000</v>
      </c>
      <c r="AK24" s="11">
        <f t="shared" si="11"/>
        <v>0.41666666666666669</v>
      </c>
      <c r="AL24" s="24">
        <v>9600000</v>
      </c>
      <c r="AM24" s="24">
        <v>3653628.47</v>
      </c>
      <c r="AN24" s="12">
        <f t="shared" si="12"/>
        <v>0.38058629895833335</v>
      </c>
      <c r="AO24" s="24">
        <v>2600000</v>
      </c>
      <c r="AP24" s="24">
        <v>800000</v>
      </c>
      <c r="AQ24" s="12">
        <f t="shared" si="13"/>
        <v>0.30769230769230771</v>
      </c>
      <c r="AR24" s="24">
        <v>2150000</v>
      </c>
      <c r="AS24" s="24">
        <v>900000</v>
      </c>
      <c r="AT24" s="12">
        <f t="shared" si="14"/>
        <v>0.41860465116279072</v>
      </c>
      <c r="AU24" s="24">
        <v>1820500</v>
      </c>
      <c r="AV24" s="24">
        <v>748499.98</v>
      </c>
      <c r="AW24" s="12">
        <f t="shared" si="15"/>
        <v>0.41115077176599835</v>
      </c>
      <c r="AX24" s="24">
        <v>1700000</v>
      </c>
      <c r="AY24" s="24">
        <v>753000</v>
      </c>
      <c r="AZ24" s="12">
        <f t="shared" si="16"/>
        <v>0.44294117647058823</v>
      </c>
      <c r="BA24" s="24">
        <v>1800000</v>
      </c>
      <c r="BB24" s="24">
        <v>1655000</v>
      </c>
      <c r="BC24" s="12">
        <f t="shared" si="17"/>
        <v>0.9194444444444444</v>
      </c>
      <c r="BD24" s="24">
        <v>5134000</v>
      </c>
      <c r="BE24" s="24">
        <v>2215000</v>
      </c>
      <c r="BF24" s="12">
        <f t="shared" si="18"/>
        <v>0.43143747565251267</v>
      </c>
      <c r="BG24" s="24">
        <v>1751516</v>
      </c>
      <c r="BH24" s="24">
        <v>641718</v>
      </c>
      <c r="BI24" s="12">
        <f t="shared" si="19"/>
        <v>0.36637861144288719</v>
      </c>
      <c r="BJ24" s="26">
        <v>1400000</v>
      </c>
      <c r="BK24" s="26">
        <v>582800</v>
      </c>
      <c r="BL24" s="12">
        <f t="shared" si="20"/>
        <v>0.41628571428571426</v>
      </c>
      <c r="BM24" s="26">
        <v>4482000</v>
      </c>
      <c r="BN24" s="26">
        <v>1614430.38</v>
      </c>
      <c r="BO24" s="12">
        <f t="shared" si="21"/>
        <v>0.3602031191432396</v>
      </c>
      <c r="BP24" s="26">
        <v>2500000</v>
      </c>
      <c r="BQ24" s="26">
        <v>1361395.32</v>
      </c>
      <c r="BR24" s="12">
        <f t="shared" si="22"/>
        <v>0.54455812800000003</v>
      </c>
      <c r="BS24" s="26">
        <v>1500000</v>
      </c>
      <c r="BT24" s="26">
        <v>500000</v>
      </c>
      <c r="BU24" s="12">
        <f t="shared" si="23"/>
        <v>0.33333333333333331</v>
      </c>
      <c r="BV24" s="26">
        <v>5450000</v>
      </c>
      <c r="BW24" s="26">
        <v>1081572.1399999999</v>
      </c>
      <c r="BX24" s="25">
        <f t="shared" si="24"/>
        <v>0.19845360366972475</v>
      </c>
      <c r="BY24" s="26">
        <v>23957390</v>
      </c>
      <c r="BZ24" s="26">
        <v>8900000</v>
      </c>
      <c r="CA24" s="12">
        <f t="shared" si="25"/>
        <v>0.37149288799823355</v>
      </c>
      <c r="CB24" s="3">
        <f t="shared" si="28"/>
        <v>106918149.06999999</v>
      </c>
      <c r="CC24" s="3">
        <f>C24+F24+I24+L24+O24+R24+U24+X24+AA24+AD24+AG24+AJ24+AM24+AP24+AS24+AV24+AY24+BB24+BE24+BH24+BK24+BN24+BQ24+BT24+BW24+BZ24</f>
        <v>40842475.280000001</v>
      </c>
      <c r="CD24" s="19">
        <f t="shared" si="26"/>
        <v>0.38199759007481671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782045.78</v>
      </c>
      <c r="C25" s="26">
        <v>36095.9</v>
      </c>
      <c r="D25" s="25">
        <f t="shared" si="0"/>
        <v>4.6155737839286087E-2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6755385.5099999998</v>
      </c>
      <c r="J25" s="25">
        <f t="shared" si="2"/>
        <v>0.31069863860725361</v>
      </c>
      <c r="K25" s="26">
        <v>1462256</v>
      </c>
      <c r="L25" s="26">
        <v>589970</v>
      </c>
      <c r="M25" s="25">
        <f t="shared" si="3"/>
        <v>0.40346560383407559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114823</v>
      </c>
      <c r="S25" s="25">
        <f t="shared" si="5"/>
        <v>0.21664716981132076</v>
      </c>
      <c r="T25" s="24">
        <v>1039790</v>
      </c>
      <c r="U25" s="24">
        <v>41706</v>
      </c>
      <c r="V25" s="25">
        <f t="shared" si="6"/>
        <v>4.0110022216024388E-2</v>
      </c>
      <c r="W25" s="24">
        <v>1175842</v>
      </c>
      <c r="X25" s="24">
        <v>306180.19</v>
      </c>
      <c r="Y25" s="25">
        <f t="shared" si="7"/>
        <v>0.26039228910006618</v>
      </c>
      <c r="Z25" s="26">
        <v>4415000</v>
      </c>
      <c r="AA25" s="26">
        <v>1902574.25</v>
      </c>
      <c r="AB25" s="25">
        <f t="shared" si="8"/>
        <v>0.43093414496036242</v>
      </c>
      <c r="AC25" s="24">
        <v>1303364.21</v>
      </c>
      <c r="AD25" s="24">
        <v>169641</v>
      </c>
      <c r="AE25" s="25">
        <f t="shared" si="9"/>
        <v>0.13015625156685867</v>
      </c>
      <c r="AF25" s="24">
        <v>448000</v>
      </c>
      <c r="AG25" s="24">
        <v>102150</v>
      </c>
      <c r="AH25" s="25">
        <f t="shared" si="10"/>
        <v>0.22801339285714287</v>
      </c>
      <c r="AI25" s="26">
        <v>1224070</v>
      </c>
      <c r="AJ25" s="26">
        <v>64057</v>
      </c>
      <c r="AK25" s="11">
        <f t="shared" si="11"/>
        <v>5.2331157531840498E-2</v>
      </c>
      <c r="AL25" s="24">
        <v>6273036.5999999996</v>
      </c>
      <c r="AM25" s="24">
        <v>2499131.75</v>
      </c>
      <c r="AN25" s="12">
        <f t="shared" si="12"/>
        <v>0.3983926620163511</v>
      </c>
      <c r="AO25" s="24">
        <v>109167</v>
      </c>
      <c r="AP25" s="24">
        <v>55908</v>
      </c>
      <c r="AQ25" s="12">
        <f t="shared" si="13"/>
        <v>0.51213278738080192</v>
      </c>
      <c r="AR25" s="24">
        <v>132388</v>
      </c>
      <c r="AS25" s="24">
        <v>39531</v>
      </c>
      <c r="AT25" s="12">
        <f t="shared" si="14"/>
        <v>0.29859957095809286</v>
      </c>
      <c r="AU25" s="24">
        <v>325000</v>
      </c>
      <c r="AV25" s="24">
        <v>114055</v>
      </c>
      <c r="AW25" s="12">
        <f t="shared" si="15"/>
        <v>0.35093846153846153</v>
      </c>
      <c r="AX25" s="24">
        <v>1223575</v>
      </c>
      <c r="AY25" s="24">
        <v>59322</v>
      </c>
      <c r="AZ25" s="12">
        <f t="shared" si="16"/>
        <v>4.8482520483010848E-2</v>
      </c>
      <c r="BA25" s="24">
        <v>120000</v>
      </c>
      <c r="BB25" s="24">
        <v>36261</v>
      </c>
      <c r="BC25" s="12">
        <f t="shared" si="17"/>
        <v>0.30217500000000003</v>
      </c>
      <c r="BD25" s="24">
        <v>230000</v>
      </c>
      <c r="BE25" s="24">
        <v>42314</v>
      </c>
      <c r="BF25" s="12">
        <f t="shared" si="18"/>
        <v>0.18397391304347827</v>
      </c>
      <c r="BG25" s="24">
        <v>1926000</v>
      </c>
      <c r="BH25" s="24">
        <v>520885.02</v>
      </c>
      <c r="BI25" s="12">
        <f t="shared" si="19"/>
        <v>0.27044912772585672</v>
      </c>
      <c r="BJ25" s="26">
        <v>17100</v>
      </c>
      <c r="BK25" s="26">
        <v>0</v>
      </c>
      <c r="BL25" s="32">
        <f t="shared" si="20"/>
        <v>0</v>
      </c>
      <c r="BM25" s="26">
        <v>45400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419700</v>
      </c>
      <c r="BT25" s="26">
        <v>74771</v>
      </c>
      <c r="BU25" s="12">
        <f t="shared" si="23"/>
        <v>0.17815344293543006</v>
      </c>
      <c r="BV25" s="26">
        <v>17500000</v>
      </c>
      <c r="BW25" s="26">
        <v>8283552.2199999997</v>
      </c>
      <c r="BX25" s="25">
        <f t="shared" si="24"/>
        <v>0.4733458411428571</v>
      </c>
      <c r="BY25" s="26">
        <v>219543900</v>
      </c>
      <c r="BZ25" s="26">
        <v>86928176.489999995</v>
      </c>
      <c r="CA25" s="12">
        <f t="shared" si="25"/>
        <v>0.39594894911678252</v>
      </c>
      <c r="CB25" s="3">
        <f t="shared" si="28"/>
        <v>282281200.12</v>
      </c>
      <c r="CC25" s="3">
        <f>C25+F25+I25+L25+O25+R25+U25+X25+AA25+AD25+AG25+AJ25+AM25+AP25+AS25+AV25+AY25+BB25+BE25+BH25+BK25+BN25+BQ25+BT25+BW25+BZ25</f>
        <v>108736490.33</v>
      </c>
      <c r="CD25" s="19">
        <f t="shared" si="26"/>
        <v>0.38520627758339998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27892885.559999999</v>
      </c>
      <c r="CC26" s="3">
        <f>C26+F26+I26+L26+O26+R26+U26+X26+AA26+AD26+AG26+AJ26+AM26+AP26+AS26+AV26+AY26+BB26+BE26+BH26+BK26+BN26+BQ26+BT26+BW26+BZ26</f>
        <v>370000</v>
      </c>
      <c r="CD26" s="19">
        <f t="shared" si="26"/>
        <v>1.3265031299974259E-2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870362217.46000004</v>
      </c>
      <c r="C27" s="3">
        <f>SUM(C13:C26)</f>
        <v>319840773.75999999</v>
      </c>
      <c r="D27" s="16">
        <f t="shared" si="0"/>
        <v>0.36748007593137416</v>
      </c>
      <c r="E27" s="3">
        <f>SUM(E13:E26)</f>
        <v>196164452.09999999</v>
      </c>
      <c r="F27" s="3">
        <f>SUM(F13:F26)</f>
        <v>78828429.700000003</v>
      </c>
      <c r="G27" s="16">
        <f t="shared" si="1"/>
        <v>0.40184869815156488</v>
      </c>
      <c r="H27" s="3">
        <f>SUM(H13:H26)</f>
        <v>2144215814.71</v>
      </c>
      <c r="I27" s="3">
        <f>SUM(I13:I26)</f>
        <v>776722522.68000019</v>
      </c>
      <c r="J27" s="16">
        <f t="shared" si="2"/>
        <v>0.36224083291963316</v>
      </c>
      <c r="K27" s="3">
        <f t="shared" ref="K27:L27" si="29">SUM(K13:K26)</f>
        <v>1502373333.74</v>
      </c>
      <c r="L27" s="3">
        <f t="shared" si="29"/>
        <v>613137564.85000002</v>
      </c>
      <c r="M27" s="16">
        <f t="shared" si="3"/>
        <v>0.40811265154957105</v>
      </c>
      <c r="N27" s="3">
        <f>SUM(N13:N26)</f>
        <v>440766063.79000002</v>
      </c>
      <c r="O27" s="3">
        <f>SUM(O13:O26)</f>
        <v>178926160.72999999</v>
      </c>
      <c r="P27" s="16">
        <f t="shared" si="4"/>
        <v>0.40594359554697507</v>
      </c>
      <c r="Q27" s="3">
        <f>SUM(Q13:Q26)</f>
        <v>367888995.82999998</v>
      </c>
      <c r="R27" s="3">
        <f>SUM(R13:R26)</f>
        <v>152630253.88</v>
      </c>
      <c r="S27" s="16">
        <f t="shared" si="5"/>
        <v>0.4148812701930607</v>
      </c>
      <c r="T27" s="3">
        <f>SUM(T13:T26)</f>
        <v>1378967587.45</v>
      </c>
      <c r="U27" s="3">
        <f>SUM(U13:U26)</f>
        <v>606744604.5</v>
      </c>
      <c r="V27" s="16">
        <f t="shared" si="6"/>
        <v>0.43999917766159963</v>
      </c>
      <c r="W27" s="3">
        <f>SUM(W13:W26)</f>
        <v>234463086.25</v>
      </c>
      <c r="X27" s="3">
        <f>SUM(X13:X26)</f>
        <v>94673507.829999998</v>
      </c>
      <c r="Y27" s="16">
        <f t="shared" si="7"/>
        <v>0.40378854234245154</v>
      </c>
      <c r="Z27" s="3">
        <f>SUM(Z13:Z26)</f>
        <v>1007845424.03</v>
      </c>
      <c r="AA27" s="3">
        <f>SUM(AA13:AA26)</f>
        <v>444072605.07999998</v>
      </c>
      <c r="AB27" s="16">
        <f t="shared" si="8"/>
        <v>0.44061578739358498</v>
      </c>
      <c r="AC27" s="3">
        <f>SUM(AC13:AC26)</f>
        <v>1639073667.5500002</v>
      </c>
      <c r="AD27" s="3">
        <f>SUM(AD13:AD26)</f>
        <v>666344724.85000002</v>
      </c>
      <c r="AE27" s="16">
        <f t="shared" si="9"/>
        <v>0.40653738635556053</v>
      </c>
      <c r="AF27" s="3">
        <f>SUM(AF13:AF26)</f>
        <v>310446943.15999997</v>
      </c>
      <c r="AG27" s="3">
        <f>SUM(AG13:AG26)</f>
        <v>123502947.37</v>
      </c>
      <c r="AH27" s="16">
        <f t="shared" si="10"/>
        <v>0.39782304220128312</v>
      </c>
      <c r="AI27" s="3">
        <f>SUM(AI13:AI26)</f>
        <v>1713135045.74</v>
      </c>
      <c r="AJ27" s="3">
        <f>SUM(AJ13:AJ26)</f>
        <v>742988143.74000001</v>
      </c>
      <c r="AK27" s="19">
        <f t="shared" si="11"/>
        <v>0.43370086064584673</v>
      </c>
      <c r="AL27" s="3">
        <f>SUM(AL13:AL26)</f>
        <v>1744992717.0999999</v>
      </c>
      <c r="AM27" s="3">
        <f>SUM(AM13:AM26)</f>
        <v>824121244.99000001</v>
      </c>
      <c r="AN27" s="16">
        <f t="shared" si="12"/>
        <v>0.47227775618433843</v>
      </c>
      <c r="AO27" s="3">
        <f>SUM(AO13:AO26)</f>
        <v>455870766.13000005</v>
      </c>
      <c r="AP27" s="3">
        <f>SUM(AP13:AP26)</f>
        <v>147940814.34</v>
      </c>
      <c r="AQ27" s="16">
        <f t="shared" si="13"/>
        <v>0.32452358284762645</v>
      </c>
      <c r="AR27" s="3">
        <f>SUM(AR13:AR26)</f>
        <v>392721539.96999997</v>
      </c>
      <c r="AS27" s="3">
        <f>SUM(AS13:AS26)</f>
        <v>145732624.23000002</v>
      </c>
      <c r="AT27" s="16">
        <f t="shared" si="14"/>
        <v>0.3710838581482761</v>
      </c>
      <c r="AU27" s="3">
        <f>SUM(AU13:AU26)</f>
        <v>333035538.26999998</v>
      </c>
      <c r="AV27" s="3">
        <f>SUM(AV13:AV26)</f>
        <v>138920822.80000001</v>
      </c>
      <c r="AW27" s="16">
        <f t="shared" si="15"/>
        <v>0.4171351307480391</v>
      </c>
      <c r="AX27" s="3">
        <f>SUM(AX13:AX26)</f>
        <v>466443755.57999998</v>
      </c>
      <c r="AY27" s="3">
        <f>SUM(AY13:AY26)</f>
        <v>176857641.40000001</v>
      </c>
      <c r="AZ27" s="16">
        <f t="shared" si="16"/>
        <v>0.37916177306326287</v>
      </c>
      <c r="BA27" s="3">
        <f>SUM(BA13:BA26)</f>
        <v>240671345.24000001</v>
      </c>
      <c r="BB27" s="3">
        <f>SUM(BB13:BB26)</f>
        <v>113421458.31999999</v>
      </c>
      <c r="BC27" s="16">
        <f t="shared" si="17"/>
        <v>0.47127113619153504</v>
      </c>
      <c r="BD27" s="3">
        <f>SUM(BD13:BD26)</f>
        <v>697971819.65999997</v>
      </c>
      <c r="BE27" s="3">
        <f>SUM(BE13:BE26)</f>
        <v>284523718.33999997</v>
      </c>
      <c r="BF27" s="16">
        <f t="shared" si="18"/>
        <v>0.40764356142429764</v>
      </c>
      <c r="BG27" s="3">
        <f>SUM(BG13:BG26)</f>
        <v>514058767.84000003</v>
      </c>
      <c r="BH27" s="3">
        <f>SUM(BH13:BH26)</f>
        <v>195221784.76000002</v>
      </c>
      <c r="BI27" s="16">
        <f t="shared" si="19"/>
        <v>0.37976549953674266</v>
      </c>
      <c r="BJ27" s="3">
        <f>SUM(BJ13:BJ26)</f>
        <v>263073514.59999999</v>
      </c>
      <c r="BK27" s="3">
        <f>SUM(BK13:BK26)</f>
        <v>104392336.22</v>
      </c>
      <c r="BL27" s="16">
        <f t="shared" si="20"/>
        <v>0.39681811519007243</v>
      </c>
      <c r="BM27" s="3">
        <f>SUM(BM13:BM26)</f>
        <v>610362096.82000005</v>
      </c>
      <c r="BN27" s="3">
        <f>SUM(BN13:BN26)</f>
        <v>213798252.86000001</v>
      </c>
      <c r="BO27" s="16">
        <f t="shared" si="21"/>
        <v>0.35028101183525912</v>
      </c>
      <c r="BP27" s="3">
        <f>SUM(BP13:BP26)</f>
        <v>441193700.69999999</v>
      </c>
      <c r="BQ27" s="3">
        <f>SUM(BQ13:BQ26)</f>
        <v>185068946.76999998</v>
      </c>
      <c r="BR27" s="16">
        <f t="shared" si="22"/>
        <v>0.41947323018521959</v>
      </c>
      <c r="BS27" s="3">
        <f>SUM(BS13:BS26)</f>
        <v>365821381.67000002</v>
      </c>
      <c r="BT27" s="3">
        <f>SUM(BT13:BT26)</f>
        <v>154955354.25</v>
      </c>
      <c r="BU27" s="16">
        <f t="shared" si="23"/>
        <v>0.42358200480960967</v>
      </c>
      <c r="BV27" s="3">
        <f>SUM(BV13:BV26)</f>
        <v>3358040498.7000003</v>
      </c>
      <c r="BW27" s="3">
        <f>SUM(BW13:BW26)</f>
        <v>1319806988.9500003</v>
      </c>
      <c r="BX27" s="16">
        <f t="shared" si="24"/>
        <v>0.39302890762066084</v>
      </c>
      <c r="BY27" s="3">
        <f>SUM(BY13:BY26)</f>
        <v>9830341943.7299995</v>
      </c>
      <c r="BZ27" s="3">
        <f>SUM(BZ13:BZ26)</f>
        <v>3701265191.48</v>
      </c>
      <c r="CA27" s="16">
        <f t="shared" si="25"/>
        <v>0.37651438908905355</v>
      </c>
      <c r="CB27" s="3">
        <f>SUM(CB13:CB26)</f>
        <v>31520302017.82</v>
      </c>
      <c r="CC27" s="3">
        <f>SUM(CC13:CC26)</f>
        <v>12504439418.68</v>
      </c>
      <c r="CD27" s="19">
        <f t="shared" si="26"/>
        <v>0.39671064736659617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-9628949.9700000286</v>
      </c>
      <c r="C28" s="3">
        <f>C12-C27</f>
        <v>10342991.24000001</v>
      </c>
      <c r="D28" s="16"/>
      <c r="E28" s="3">
        <f>E12-E27</f>
        <v>0</v>
      </c>
      <c r="F28" s="3">
        <f>F12-F27</f>
        <v>5404921.6499999911</v>
      </c>
      <c r="G28" s="16"/>
      <c r="H28" s="3">
        <f>H12-H27</f>
        <v>-110526191.41000009</v>
      </c>
      <c r="I28" s="3">
        <f>I12-I27</f>
        <v>159392973.38999987</v>
      </c>
      <c r="J28" s="16"/>
      <c r="K28" s="3">
        <f>K12-K27</f>
        <v>-104796410.00999999</v>
      </c>
      <c r="L28" s="3">
        <f>L12-L27</f>
        <v>48659958.149999976</v>
      </c>
      <c r="M28" s="16"/>
      <c r="N28" s="3">
        <f>N12-N27</f>
        <v>65672746.459999979</v>
      </c>
      <c r="O28" s="3">
        <f>O12-O27</f>
        <v>44234438.020000011</v>
      </c>
      <c r="P28" s="16"/>
      <c r="Q28" s="3">
        <f>Q12-Q27</f>
        <v>11999179.99000001</v>
      </c>
      <c r="R28" s="3">
        <f>R12-R27</f>
        <v>-2396026.6599999964</v>
      </c>
      <c r="S28" s="16"/>
      <c r="T28" s="3">
        <f>T12-T27</f>
        <v>-63926136.160000086</v>
      </c>
      <c r="U28" s="3">
        <f>U12-U27</f>
        <v>44480663.580000043</v>
      </c>
      <c r="V28" s="16"/>
      <c r="W28" s="3">
        <f>W12-W27</f>
        <v>-5041220.5699999928</v>
      </c>
      <c r="X28" s="3">
        <f>X12-X27</f>
        <v>5147953.4300000072</v>
      </c>
      <c r="Y28" s="16"/>
      <c r="Z28" s="3">
        <f>Z12-Z27</f>
        <v>-3038209.2899999619</v>
      </c>
      <c r="AA28" s="3">
        <f>AA12-AA27</f>
        <v>-7759874.3100000024</v>
      </c>
      <c r="AB28" s="16"/>
      <c r="AC28" s="3">
        <f>AC12-AC27</f>
        <v>-86160185.460000277</v>
      </c>
      <c r="AD28" s="3">
        <f>AD12-AD27</f>
        <v>17695890.75</v>
      </c>
      <c r="AE28" s="16"/>
      <c r="AF28" s="3">
        <f>AF12-AF27</f>
        <v>44703827.410000026</v>
      </c>
      <c r="AG28" s="3">
        <f>AG12-AG27</f>
        <v>31288955.620000005</v>
      </c>
      <c r="AH28" s="16"/>
      <c r="AI28" s="3">
        <f>AI12-AI27</f>
        <v>41464804.379999876</v>
      </c>
      <c r="AJ28" s="3">
        <f>AJ12-AJ27</f>
        <v>39083328.049999952</v>
      </c>
      <c r="AK28" s="19"/>
      <c r="AL28" s="3">
        <f>AL12-AL27</f>
        <v>-71543265.859999895</v>
      </c>
      <c r="AM28" s="3">
        <f>AM12-AM27</f>
        <v>5144321.9299999475</v>
      </c>
      <c r="AN28" s="16"/>
      <c r="AO28" s="3">
        <f>AO12-AO27</f>
        <v>15030930.149999917</v>
      </c>
      <c r="AP28" s="3">
        <f>AP12-AP27</f>
        <v>9620493.2899999917</v>
      </c>
      <c r="AQ28" s="16"/>
      <c r="AR28" s="3">
        <f>AR12-AR27</f>
        <v>9474840.3300000429</v>
      </c>
      <c r="AS28" s="3">
        <f>AS12-AS27</f>
        <v>34686617.149999976</v>
      </c>
      <c r="AT28" s="16"/>
      <c r="AU28" s="3">
        <f>AU12-AU27</f>
        <v>6118380.6200000048</v>
      </c>
      <c r="AV28" s="3">
        <f>AV12-AV27</f>
        <v>4245699.4499999881</v>
      </c>
      <c r="AW28" s="16"/>
      <c r="AX28" s="3">
        <f>AX12-AX27</f>
        <v>45251790.810000002</v>
      </c>
      <c r="AY28" s="3">
        <f>AY12-AY27</f>
        <v>82697307.590000004</v>
      </c>
      <c r="AZ28" s="16"/>
      <c r="BA28" s="3">
        <f>BA12-BA27</f>
        <v>-1500000</v>
      </c>
      <c r="BB28" s="3">
        <f>BB12-BB27</f>
        <v>2306447.4600000083</v>
      </c>
      <c r="BC28" s="16"/>
      <c r="BD28" s="3">
        <f>BD12-BD27</f>
        <v>-31618855.889999986</v>
      </c>
      <c r="BE28" s="3">
        <f>BE12-BE27</f>
        <v>-2582498.3599999547</v>
      </c>
      <c r="BF28" s="16"/>
      <c r="BG28" s="3">
        <f>BG12-BG27</f>
        <v>-9548512.0000000596</v>
      </c>
      <c r="BH28" s="3">
        <f>BH12-BH27</f>
        <v>3614989.6099999845</v>
      </c>
      <c r="BI28" s="16"/>
      <c r="BJ28" s="3">
        <f>BJ12-BJ27</f>
        <v>3454652</v>
      </c>
      <c r="BK28" s="3">
        <f>BK12-BK27</f>
        <v>4055690.5799999982</v>
      </c>
      <c r="BL28" s="16"/>
      <c r="BM28" s="3">
        <f>BM12-BM27</f>
        <v>-48753148.590000033</v>
      </c>
      <c r="BN28" s="3">
        <f>BN12-BN27</f>
        <v>39598453.439999998</v>
      </c>
      <c r="BO28" s="16"/>
      <c r="BP28" s="3">
        <f>BP12-BP27</f>
        <v>-37547776.699999988</v>
      </c>
      <c r="BQ28" s="3">
        <f>BQ12-BQ27</f>
        <v>8134721.380000025</v>
      </c>
      <c r="BR28" s="16"/>
      <c r="BS28" s="3">
        <f>BS12-BS27</f>
        <v>-7374235.6000000238</v>
      </c>
      <c r="BT28" s="3">
        <f>BT12-BT27</f>
        <v>9712283.0399999917</v>
      </c>
      <c r="BU28" s="16"/>
      <c r="BV28" s="3">
        <f>BV12-BV27</f>
        <v>-183267197.39000034</v>
      </c>
      <c r="BW28" s="3">
        <f>BW12-BW27</f>
        <v>114795235.97999978</v>
      </c>
      <c r="BX28" s="16"/>
      <c r="BY28" s="3">
        <f>BY12-BY27</f>
        <v>-379638072.60000038</v>
      </c>
      <c r="BZ28" s="3">
        <f>BZ12-BZ27</f>
        <v>242497260.34000015</v>
      </c>
      <c r="CA28" s="16"/>
      <c r="CB28" s="3">
        <f>BY28+BV28+BS28+BP28+BM28+BJ28+BG28+BD28+BA28+AX28+AU28+AR28+AO28+AL28+AI28+AF28+AC28+Z28+W28+T28+Q28+N28+K28+H28+E28+B28</f>
        <v>-910737215.3500011</v>
      </c>
      <c r="CC28" s="3">
        <f>BZ28+BW28+BT28+BQ28+BN28+BK28+BH28+BE28+BB28+AY28+AV28+AS28+AP28+AM28+AJ28+AG28+AD28+AA28+X28+U28+R28+O28+L28+I28+F28+C28</f>
        <v>954103195.78999972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64</v>
      </c>
      <c r="D4" s="48" t="s">
        <v>27</v>
      </c>
      <c r="E4" s="47" t="s">
        <v>26</v>
      </c>
      <c r="F4" s="47" t="s">
        <v>64</v>
      </c>
      <c r="G4" s="48" t="s">
        <v>27</v>
      </c>
      <c r="H4" s="47" t="s">
        <v>26</v>
      </c>
      <c r="I4" s="47" t="s">
        <v>64</v>
      </c>
      <c r="J4" s="48" t="s">
        <v>27</v>
      </c>
      <c r="K4" s="47" t="s">
        <v>26</v>
      </c>
      <c r="L4" s="47" t="s">
        <v>64</v>
      </c>
      <c r="M4" s="48" t="s">
        <v>27</v>
      </c>
      <c r="N4" s="47" t="s">
        <v>26</v>
      </c>
      <c r="O4" s="47" t="s">
        <v>64</v>
      </c>
      <c r="P4" s="48" t="s">
        <v>27</v>
      </c>
      <c r="Q4" s="47" t="s">
        <v>26</v>
      </c>
      <c r="R4" s="47" t="s">
        <v>64</v>
      </c>
      <c r="S4" s="48" t="s">
        <v>27</v>
      </c>
      <c r="T4" s="47" t="s">
        <v>26</v>
      </c>
      <c r="U4" s="47" t="s">
        <v>64</v>
      </c>
      <c r="V4" s="48" t="s">
        <v>27</v>
      </c>
      <c r="W4" s="47" t="s">
        <v>26</v>
      </c>
      <c r="X4" s="47" t="s">
        <v>64</v>
      </c>
      <c r="Y4" s="48" t="s">
        <v>27</v>
      </c>
      <c r="Z4" s="47" t="s">
        <v>26</v>
      </c>
      <c r="AA4" s="47" t="s">
        <v>64</v>
      </c>
      <c r="AB4" s="48" t="s">
        <v>27</v>
      </c>
      <c r="AC4" s="47" t="s">
        <v>26</v>
      </c>
      <c r="AD4" s="47" t="s">
        <v>64</v>
      </c>
      <c r="AE4" s="48" t="s">
        <v>27</v>
      </c>
      <c r="AF4" s="47" t="s">
        <v>26</v>
      </c>
      <c r="AG4" s="47" t="s">
        <v>64</v>
      </c>
      <c r="AH4" s="48" t="s">
        <v>27</v>
      </c>
      <c r="AI4" s="47" t="s">
        <v>26</v>
      </c>
      <c r="AJ4" s="47" t="s">
        <v>64</v>
      </c>
      <c r="AK4" s="48" t="s">
        <v>27</v>
      </c>
      <c r="AL4" s="47" t="s">
        <v>26</v>
      </c>
      <c r="AM4" s="47" t="s">
        <v>64</v>
      </c>
      <c r="AN4" s="48" t="s">
        <v>27</v>
      </c>
      <c r="AO4" s="47" t="s">
        <v>26</v>
      </c>
      <c r="AP4" s="47" t="s">
        <v>64</v>
      </c>
      <c r="AQ4" s="48" t="s">
        <v>27</v>
      </c>
      <c r="AR4" s="47" t="s">
        <v>26</v>
      </c>
      <c r="AS4" s="47" t="s">
        <v>64</v>
      </c>
      <c r="AT4" s="48" t="s">
        <v>27</v>
      </c>
      <c r="AU4" s="47" t="s">
        <v>26</v>
      </c>
      <c r="AV4" s="47" t="s">
        <v>64</v>
      </c>
      <c r="AW4" s="48" t="s">
        <v>27</v>
      </c>
      <c r="AX4" s="47" t="s">
        <v>26</v>
      </c>
      <c r="AY4" s="47" t="s">
        <v>64</v>
      </c>
      <c r="AZ4" s="48" t="s">
        <v>27</v>
      </c>
      <c r="BA4" s="47" t="s">
        <v>26</v>
      </c>
      <c r="BB4" s="47" t="s">
        <v>64</v>
      </c>
      <c r="BC4" s="48" t="s">
        <v>27</v>
      </c>
      <c r="BD4" s="47" t="s">
        <v>26</v>
      </c>
      <c r="BE4" s="47" t="s">
        <v>64</v>
      </c>
      <c r="BF4" s="48" t="s">
        <v>27</v>
      </c>
      <c r="BG4" s="47" t="s">
        <v>26</v>
      </c>
      <c r="BH4" s="47" t="s">
        <v>64</v>
      </c>
      <c r="BI4" s="48" t="s">
        <v>27</v>
      </c>
      <c r="BJ4" s="47" t="s">
        <v>26</v>
      </c>
      <c r="BK4" s="47" t="s">
        <v>64</v>
      </c>
      <c r="BL4" s="48" t="s">
        <v>27</v>
      </c>
      <c r="BM4" s="47" t="s">
        <v>26</v>
      </c>
      <c r="BN4" s="47" t="s">
        <v>64</v>
      </c>
      <c r="BO4" s="48" t="s">
        <v>27</v>
      </c>
      <c r="BP4" s="47" t="s">
        <v>26</v>
      </c>
      <c r="BQ4" s="47" t="s">
        <v>64</v>
      </c>
      <c r="BR4" s="48" t="s">
        <v>27</v>
      </c>
      <c r="BS4" s="47" t="s">
        <v>26</v>
      </c>
      <c r="BT4" s="47" t="s">
        <v>64</v>
      </c>
      <c r="BU4" s="48" t="s">
        <v>27</v>
      </c>
      <c r="BV4" s="47" t="s">
        <v>26</v>
      </c>
      <c r="BW4" s="47" t="s">
        <v>64</v>
      </c>
      <c r="BX4" s="48" t="s">
        <v>27</v>
      </c>
      <c r="BY4" s="47" t="s">
        <v>26</v>
      </c>
      <c r="BZ4" s="47" t="s">
        <v>64</v>
      </c>
      <c r="CA4" s="48" t="s">
        <v>27</v>
      </c>
      <c r="CB4" s="47" t="s">
        <v>26</v>
      </c>
      <c r="CC4" s="47" t="s">
        <v>64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3"/>
      <c r="C12" s="3"/>
      <c r="D12" s="16">
        <f t="shared" si="0"/>
        <v>0</v>
      </c>
      <c r="E12" s="3"/>
      <c r="F12" s="3"/>
      <c r="G12" s="16">
        <f t="shared" si="1"/>
        <v>0</v>
      </c>
      <c r="H12" s="3"/>
      <c r="I12" s="3"/>
      <c r="J12" s="16">
        <f t="shared" si="2"/>
        <v>0</v>
      </c>
      <c r="K12" s="3"/>
      <c r="L12" s="3"/>
      <c r="M12" s="16">
        <f t="shared" si="3"/>
        <v>0</v>
      </c>
      <c r="N12" s="3"/>
      <c r="O12" s="3"/>
      <c r="P12" s="16">
        <f t="shared" si="4"/>
        <v>0</v>
      </c>
      <c r="Q12" s="3"/>
      <c r="R12" s="3"/>
      <c r="S12" s="16">
        <f t="shared" si="5"/>
        <v>0</v>
      </c>
      <c r="T12" s="3"/>
      <c r="U12" s="3"/>
      <c r="V12" s="16">
        <f t="shared" si="6"/>
        <v>0</v>
      </c>
      <c r="W12" s="3"/>
      <c r="X12" s="3"/>
      <c r="Y12" s="16">
        <f t="shared" si="7"/>
        <v>0</v>
      </c>
      <c r="Z12" s="3"/>
      <c r="AA12" s="3"/>
      <c r="AB12" s="16">
        <f t="shared" si="8"/>
        <v>0</v>
      </c>
      <c r="AC12" s="3"/>
      <c r="AD12" s="3"/>
      <c r="AE12" s="16">
        <f t="shared" si="9"/>
        <v>0</v>
      </c>
      <c r="AF12" s="3"/>
      <c r="AG12" s="3"/>
      <c r="AH12" s="16">
        <f t="shared" si="10"/>
        <v>0</v>
      </c>
      <c r="AI12" s="3"/>
      <c r="AJ12" s="3"/>
      <c r="AK12" s="19">
        <f t="shared" si="11"/>
        <v>0</v>
      </c>
      <c r="AL12" s="3"/>
      <c r="AM12" s="3"/>
      <c r="AN12" s="16">
        <f t="shared" si="12"/>
        <v>0</v>
      </c>
      <c r="AO12" s="3"/>
      <c r="AP12" s="3"/>
      <c r="AQ12" s="16">
        <f t="shared" si="13"/>
        <v>0</v>
      </c>
      <c r="AR12" s="3"/>
      <c r="AS12" s="3"/>
      <c r="AT12" s="16">
        <f t="shared" si="14"/>
        <v>0</v>
      </c>
      <c r="AU12" s="3"/>
      <c r="AV12" s="3"/>
      <c r="AW12" s="16">
        <f t="shared" si="15"/>
        <v>0</v>
      </c>
      <c r="AX12" s="3"/>
      <c r="AY12" s="3"/>
      <c r="AZ12" s="16">
        <f t="shared" si="16"/>
        <v>0</v>
      </c>
      <c r="BA12" s="3"/>
      <c r="BB12" s="3"/>
      <c r="BC12" s="16">
        <f t="shared" si="17"/>
        <v>0</v>
      </c>
      <c r="BD12" s="3"/>
      <c r="BE12" s="3"/>
      <c r="BF12" s="16">
        <f t="shared" si="18"/>
        <v>0</v>
      </c>
      <c r="BG12" s="3"/>
      <c r="BH12" s="3"/>
      <c r="BI12" s="16">
        <f t="shared" si="19"/>
        <v>0</v>
      </c>
      <c r="BJ12" s="3"/>
      <c r="BK12" s="3"/>
      <c r="BL12" s="16">
        <f t="shared" si="20"/>
        <v>0</v>
      </c>
      <c r="BM12" s="3"/>
      <c r="BN12" s="3"/>
      <c r="BO12" s="16">
        <f t="shared" si="21"/>
        <v>0</v>
      </c>
      <c r="BP12" s="3"/>
      <c r="BQ12" s="3"/>
      <c r="BR12" s="16">
        <f t="shared" si="22"/>
        <v>0</v>
      </c>
      <c r="BS12" s="3"/>
      <c r="BT12" s="3"/>
      <c r="BU12" s="16">
        <f t="shared" si="23"/>
        <v>0</v>
      </c>
      <c r="BV12" s="3"/>
      <c r="BW12" s="3"/>
      <c r="BX12" s="16">
        <f t="shared" si="24"/>
        <v>0</v>
      </c>
      <c r="BY12" s="3"/>
      <c r="BZ12" s="3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9">
        <f t="shared" si="26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60</v>
      </c>
      <c r="D4" s="48" t="s">
        <v>27</v>
      </c>
      <c r="E4" s="47" t="s">
        <v>26</v>
      </c>
      <c r="F4" s="47" t="s">
        <v>60</v>
      </c>
      <c r="G4" s="48" t="s">
        <v>27</v>
      </c>
      <c r="H4" s="47" t="s">
        <v>26</v>
      </c>
      <c r="I4" s="47" t="s">
        <v>60</v>
      </c>
      <c r="J4" s="48" t="s">
        <v>27</v>
      </c>
      <c r="K4" s="47" t="s">
        <v>26</v>
      </c>
      <c r="L4" s="47" t="s">
        <v>60</v>
      </c>
      <c r="M4" s="48" t="s">
        <v>27</v>
      </c>
      <c r="N4" s="47" t="s">
        <v>26</v>
      </c>
      <c r="O4" s="47" t="s">
        <v>60</v>
      </c>
      <c r="P4" s="48" t="s">
        <v>27</v>
      </c>
      <c r="Q4" s="47" t="s">
        <v>26</v>
      </c>
      <c r="R4" s="47" t="s">
        <v>60</v>
      </c>
      <c r="S4" s="48" t="s">
        <v>27</v>
      </c>
      <c r="T4" s="47" t="s">
        <v>26</v>
      </c>
      <c r="U4" s="47" t="s">
        <v>60</v>
      </c>
      <c r="V4" s="48" t="s">
        <v>27</v>
      </c>
      <c r="W4" s="47" t="s">
        <v>26</v>
      </c>
      <c r="X4" s="47" t="s">
        <v>60</v>
      </c>
      <c r="Y4" s="48" t="s">
        <v>27</v>
      </c>
      <c r="Z4" s="47" t="s">
        <v>26</v>
      </c>
      <c r="AA4" s="47" t="s">
        <v>60</v>
      </c>
      <c r="AB4" s="48" t="s">
        <v>27</v>
      </c>
      <c r="AC4" s="47" t="s">
        <v>26</v>
      </c>
      <c r="AD4" s="47" t="s">
        <v>60</v>
      </c>
      <c r="AE4" s="48" t="s">
        <v>27</v>
      </c>
      <c r="AF4" s="47" t="s">
        <v>26</v>
      </c>
      <c r="AG4" s="47" t="s">
        <v>60</v>
      </c>
      <c r="AH4" s="48" t="s">
        <v>27</v>
      </c>
      <c r="AI4" s="47" t="s">
        <v>26</v>
      </c>
      <c r="AJ4" s="47" t="s">
        <v>60</v>
      </c>
      <c r="AK4" s="48" t="s">
        <v>27</v>
      </c>
      <c r="AL4" s="47" t="s">
        <v>26</v>
      </c>
      <c r="AM4" s="47" t="s">
        <v>60</v>
      </c>
      <c r="AN4" s="48" t="s">
        <v>27</v>
      </c>
      <c r="AO4" s="47" t="s">
        <v>26</v>
      </c>
      <c r="AP4" s="47" t="s">
        <v>60</v>
      </c>
      <c r="AQ4" s="48" t="s">
        <v>27</v>
      </c>
      <c r="AR4" s="47" t="s">
        <v>26</v>
      </c>
      <c r="AS4" s="47" t="s">
        <v>60</v>
      </c>
      <c r="AT4" s="48" t="s">
        <v>27</v>
      </c>
      <c r="AU4" s="47" t="s">
        <v>26</v>
      </c>
      <c r="AV4" s="47" t="s">
        <v>60</v>
      </c>
      <c r="AW4" s="48" t="s">
        <v>27</v>
      </c>
      <c r="AX4" s="47" t="s">
        <v>26</v>
      </c>
      <c r="AY4" s="47" t="s">
        <v>60</v>
      </c>
      <c r="AZ4" s="48" t="s">
        <v>27</v>
      </c>
      <c r="BA4" s="47" t="s">
        <v>26</v>
      </c>
      <c r="BB4" s="47" t="s">
        <v>60</v>
      </c>
      <c r="BC4" s="48" t="s">
        <v>27</v>
      </c>
      <c r="BD4" s="47" t="s">
        <v>26</v>
      </c>
      <c r="BE4" s="47" t="s">
        <v>60</v>
      </c>
      <c r="BF4" s="48" t="s">
        <v>27</v>
      </c>
      <c r="BG4" s="47" t="s">
        <v>26</v>
      </c>
      <c r="BH4" s="47" t="s">
        <v>60</v>
      </c>
      <c r="BI4" s="48" t="s">
        <v>27</v>
      </c>
      <c r="BJ4" s="47" t="s">
        <v>26</v>
      </c>
      <c r="BK4" s="47" t="s">
        <v>60</v>
      </c>
      <c r="BL4" s="48" t="s">
        <v>27</v>
      </c>
      <c r="BM4" s="47" t="s">
        <v>26</v>
      </c>
      <c r="BN4" s="47" t="s">
        <v>60</v>
      </c>
      <c r="BO4" s="48" t="s">
        <v>27</v>
      </c>
      <c r="BP4" s="47" t="s">
        <v>26</v>
      </c>
      <c r="BQ4" s="47" t="s">
        <v>60</v>
      </c>
      <c r="BR4" s="48" t="s">
        <v>27</v>
      </c>
      <c r="BS4" s="47" t="s">
        <v>26</v>
      </c>
      <c r="BT4" s="47" t="s">
        <v>60</v>
      </c>
      <c r="BU4" s="48" t="s">
        <v>27</v>
      </c>
      <c r="BV4" s="47" t="s">
        <v>26</v>
      </c>
      <c r="BW4" s="47" t="s">
        <v>60</v>
      </c>
      <c r="BX4" s="48" t="s">
        <v>27</v>
      </c>
      <c r="BY4" s="47" t="s">
        <v>26</v>
      </c>
      <c r="BZ4" s="47" t="s">
        <v>60</v>
      </c>
      <c r="CA4" s="48" t="s">
        <v>27</v>
      </c>
      <c r="CB4" s="47" t="s">
        <v>26</v>
      </c>
      <c r="CC4" s="47" t="s">
        <v>60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61</v>
      </c>
      <c r="D4" s="48" t="s">
        <v>27</v>
      </c>
      <c r="E4" s="47" t="s">
        <v>26</v>
      </c>
      <c r="F4" s="47" t="s">
        <v>61</v>
      </c>
      <c r="G4" s="48" t="s">
        <v>27</v>
      </c>
      <c r="H4" s="47" t="s">
        <v>26</v>
      </c>
      <c r="I4" s="47" t="s">
        <v>61</v>
      </c>
      <c r="J4" s="48" t="s">
        <v>27</v>
      </c>
      <c r="K4" s="47" t="s">
        <v>26</v>
      </c>
      <c r="L4" s="47" t="s">
        <v>61</v>
      </c>
      <c r="M4" s="48" t="s">
        <v>27</v>
      </c>
      <c r="N4" s="47" t="s">
        <v>26</v>
      </c>
      <c r="O4" s="47" t="s">
        <v>61</v>
      </c>
      <c r="P4" s="48" t="s">
        <v>27</v>
      </c>
      <c r="Q4" s="47" t="s">
        <v>26</v>
      </c>
      <c r="R4" s="47" t="s">
        <v>61</v>
      </c>
      <c r="S4" s="48" t="s">
        <v>27</v>
      </c>
      <c r="T4" s="47" t="s">
        <v>26</v>
      </c>
      <c r="U4" s="47" t="s">
        <v>61</v>
      </c>
      <c r="V4" s="48" t="s">
        <v>27</v>
      </c>
      <c r="W4" s="47" t="s">
        <v>26</v>
      </c>
      <c r="X4" s="47" t="s">
        <v>61</v>
      </c>
      <c r="Y4" s="48" t="s">
        <v>27</v>
      </c>
      <c r="Z4" s="47" t="s">
        <v>26</v>
      </c>
      <c r="AA4" s="47" t="s">
        <v>61</v>
      </c>
      <c r="AB4" s="48" t="s">
        <v>27</v>
      </c>
      <c r="AC4" s="47" t="s">
        <v>26</v>
      </c>
      <c r="AD4" s="47" t="s">
        <v>61</v>
      </c>
      <c r="AE4" s="48" t="s">
        <v>27</v>
      </c>
      <c r="AF4" s="47" t="s">
        <v>26</v>
      </c>
      <c r="AG4" s="47" t="s">
        <v>61</v>
      </c>
      <c r="AH4" s="48" t="s">
        <v>27</v>
      </c>
      <c r="AI4" s="47" t="s">
        <v>26</v>
      </c>
      <c r="AJ4" s="47" t="s">
        <v>61</v>
      </c>
      <c r="AK4" s="48" t="s">
        <v>27</v>
      </c>
      <c r="AL4" s="47" t="s">
        <v>26</v>
      </c>
      <c r="AM4" s="47" t="s">
        <v>61</v>
      </c>
      <c r="AN4" s="48" t="s">
        <v>27</v>
      </c>
      <c r="AO4" s="47" t="s">
        <v>26</v>
      </c>
      <c r="AP4" s="47" t="s">
        <v>61</v>
      </c>
      <c r="AQ4" s="48" t="s">
        <v>27</v>
      </c>
      <c r="AR4" s="47" t="s">
        <v>26</v>
      </c>
      <c r="AS4" s="47" t="s">
        <v>61</v>
      </c>
      <c r="AT4" s="48" t="s">
        <v>27</v>
      </c>
      <c r="AU4" s="47" t="s">
        <v>26</v>
      </c>
      <c r="AV4" s="47" t="s">
        <v>61</v>
      </c>
      <c r="AW4" s="48" t="s">
        <v>27</v>
      </c>
      <c r="AX4" s="47" t="s">
        <v>26</v>
      </c>
      <c r="AY4" s="47" t="s">
        <v>61</v>
      </c>
      <c r="AZ4" s="48" t="s">
        <v>27</v>
      </c>
      <c r="BA4" s="47" t="s">
        <v>26</v>
      </c>
      <c r="BB4" s="47" t="s">
        <v>61</v>
      </c>
      <c r="BC4" s="48" t="s">
        <v>27</v>
      </c>
      <c r="BD4" s="47" t="s">
        <v>26</v>
      </c>
      <c r="BE4" s="47" t="s">
        <v>61</v>
      </c>
      <c r="BF4" s="48" t="s">
        <v>27</v>
      </c>
      <c r="BG4" s="47" t="s">
        <v>26</v>
      </c>
      <c r="BH4" s="47" t="s">
        <v>61</v>
      </c>
      <c r="BI4" s="48" t="s">
        <v>27</v>
      </c>
      <c r="BJ4" s="47" t="s">
        <v>26</v>
      </c>
      <c r="BK4" s="47" t="s">
        <v>61</v>
      </c>
      <c r="BL4" s="48" t="s">
        <v>27</v>
      </c>
      <c r="BM4" s="47" t="s">
        <v>26</v>
      </c>
      <c r="BN4" s="47" t="s">
        <v>61</v>
      </c>
      <c r="BO4" s="48" t="s">
        <v>27</v>
      </c>
      <c r="BP4" s="47" t="s">
        <v>26</v>
      </c>
      <c r="BQ4" s="47" t="s">
        <v>61</v>
      </c>
      <c r="BR4" s="48" t="s">
        <v>27</v>
      </c>
      <c r="BS4" s="47" t="s">
        <v>26</v>
      </c>
      <c r="BT4" s="47" t="s">
        <v>61</v>
      </c>
      <c r="BU4" s="48" t="s">
        <v>27</v>
      </c>
      <c r="BV4" s="47" t="s">
        <v>26</v>
      </c>
      <c r="BW4" s="47" t="s">
        <v>61</v>
      </c>
      <c r="BX4" s="48" t="s">
        <v>27</v>
      </c>
      <c r="BY4" s="47" t="s">
        <v>26</v>
      </c>
      <c r="BZ4" s="47" t="s">
        <v>61</v>
      </c>
      <c r="CA4" s="48" t="s">
        <v>27</v>
      </c>
      <c r="CB4" s="47" t="s">
        <v>26</v>
      </c>
      <c r="CC4" s="47" t="s">
        <v>61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62</v>
      </c>
      <c r="D4" s="48" t="s">
        <v>27</v>
      </c>
      <c r="E4" s="47" t="s">
        <v>26</v>
      </c>
      <c r="F4" s="47" t="s">
        <v>62</v>
      </c>
      <c r="G4" s="48" t="s">
        <v>27</v>
      </c>
      <c r="H4" s="47" t="s">
        <v>26</v>
      </c>
      <c r="I4" s="47" t="s">
        <v>62</v>
      </c>
      <c r="J4" s="48" t="s">
        <v>27</v>
      </c>
      <c r="K4" s="47" t="s">
        <v>26</v>
      </c>
      <c r="L4" s="47" t="s">
        <v>62</v>
      </c>
      <c r="M4" s="48" t="s">
        <v>27</v>
      </c>
      <c r="N4" s="47" t="s">
        <v>26</v>
      </c>
      <c r="O4" s="47" t="s">
        <v>62</v>
      </c>
      <c r="P4" s="48" t="s">
        <v>27</v>
      </c>
      <c r="Q4" s="47" t="s">
        <v>26</v>
      </c>
      <c r="R4" s="47" t="s">
        <v>62</v>
      </c>
      <c r="S4" s="48" t="s">
        <v>27</v>
      </c>
      <c r="T4" s="47" t="s">
        <v>26</v>
      </c>
      <c r="U4" s="47" t="s">
        <v>62</v>
      </c>
      <c r="V4" s="48" t="s">
        <v>27</v>
      </c>
      <c r="W4" s="47" t="s">
        <v>26</v>
      </c>
      <c r="X4" s="47" t="s">
        <v>62</v>
      </c>
      <c r="Y4" s="48" t="s">
        <v>27</v>
      </c>
      <c r="Z4" s="47" t="s">
        <v>26</v>
      </c>
      <c r="AA4" s="47" t="s">
        <v>62</v>
      </c>
      <c r="AB4" s="48" t="s">
        <v>27</v>
      </c>
      <c r="AC4" s="47" t="s">
        <v>26</v>
      </c>
      <c r="AD4" s="47" t="s">
        <v>62</v>
      </c>
      <c r="AE4" s="48" t="s">
        <v>27</v>
      </c>
      <c r="AF4" s="47" t="s">
        <v>26</v>
      </c>
      <c r="AG4" s="47" t="s">
        <v>62</v>
      </c>
      <c r="AH4" s="48" t="s">
        <v>27</v>
      </c>
      <c r="AI4" s="47" t="s">
        <v>26</v>
      </c>
      <c r="AJ4" s="47" t="s">
        <v>62</v>
      </c>
      <c r="AK4" s="48" t="s">
        <v>27</v>
      </c>
      <c r="AL4" s="47" t="s">
        <v>26</v>
      </c>
      <c r="AM4" s="47" t="s">
        <v>62</v>
      </c>
      <c r="AN4" s="48" t="s">
        <v>27</v>
      </c>
      <c r="AO4" s="47" t="s">
        <v>26</v>
      </c>
      <c r="AP4" s="47" t="s">
        <v>62</v>
      </c>
      <c r="AQ4" s="48" t="s">
        <v>27</v>
      </c>
      <c r="AR4" s="47" t="s">
        <v>26</v>
      </c>
      <c r="AS4" s="47" t="s">
        <v>62</v>
      </c>
      <c r="AT4" s="48" t="s">
        <v>27</v>
      </c>
      <c r="AU4" s="47" t="s">
        <v>26</v>
      </c>
      <c r="AV4" s="47" t="s">
        <v>62</v>
      </c>
      <c r="AW4" s="48" t="s">
        <v>27</v>
      </c>
      <c r="AX4" s="47" t="s">
        <v>26</v>
      </c>
      <c r="AY4" s="47" t="s">
        <v>62</v>
      </c>
      <c r="AZ4" s="48" t="s">
        <v>27</v>
      </c>
      <c r="BA4" s="47" t="s">
        <v>26</v>
      </c>
      <c r="BB4" s="47" t="s">
        <v>62</v>
      </c>
      <c r="BC4" s="48" t="s">
        <v>27</v>
      </c>
      <c r="BD4" s="47" t="s">
        <v>26</v>
      </c>
      <c r="BE4" s="47" t="s">
        <v>62</v>
      </c>
      <c r="BF4" s="48" t="s">
        <v>27</v>
      </c>
      <c r="BG4" s="47" t="s">
        <v>26</v>
      </c>
      <c r="BH4" s="47" t="s">
        <v>62</v>
      </c>
      <c r="BI4" s="48" t="s">
        <v>27</v>
      </c>
      <c r="BJ4" s="47" t="s">
        <v>26</v>
      </c>
      <c r="BK4" s="47" t="s">
        <v>62</v>
      </c>
      <c r="BL4" s="48" t="s">
        <v>27</v>
      </c>
      <c r="BM4" s="47" t="s">
        <v>26</v>
      </c>
      <c r="BN4" s="47" t="s">
        <v>62</v>
      </c>
      <c r="BO4" s="48" t="s">
        <v>27</v>
      </c>
      <c r="BP4" s="47" t="s">
        <v>26</v>
      </c>
      <c r="BQ4" s="47" t="s">
        <v>62</v>
      </c>
      <c r="BR4" s="48" t="s">
        <v>27</v>
      </c>
      <c r="BS4" s="47" t="s">
        <v>26</v>
      </c>
      <c r="BT4" s="47" t="s">
        <v>62</v>
      </c>
      <c r="BU4" s="48" t="s">
        <v>27</v>
      </c>
      <c r="BV4" s="47" t="s">
        <v>26</v>
      </c>
      <c r="BW4" s="47" t="s">
        <v>62</v>
      </c>
      <c r="BX4" s="48" t="s">
        <v>27</v>
      </c>
      <c r="BY4" s="47" t="s">
        <v>26</v>
      </c>
      <c r="BZ4" s="47" t="s">
        <v>62</v>
      </c>
      <c r="CA4" s="48" t="s">
        <v>27</v>
      </c>
      <c r="CB4" s="47" t="s">
        <v>26</v>
      </c>
      <c r="CC4" s="47" t="s">
        <v>62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12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 t="shared" ref="CB12:CB26" si="28"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ref="AE13:AE27" si="29">IF(AC13=0,0,AD13/AC13)</f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si="28"/>
        <v>0</v>
      </c>
      <c r="CC13" s="3">
        <f t="shared" ref="CC13:CC22" si="30">BZ13+BW13+BT13+BQ13+BN13+BK13+BH13+BE13+BB13+AY13+AV13+AS13+AP13+AM13+AJ13+AG13+AD13+AA13+X13+U13+R13+O13+L13+I13+F13+C13</f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2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30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2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30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2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30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2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30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2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30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2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 t="shared" si="30"/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2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30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2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30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2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30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2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2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2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2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2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2017-07-03T12:19:13Z</dcterms:modified>
</cp:coreProperties>
</file>