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965" yWindow="2205" windowWidth="14805" windowHeight="11055" firstSheet="1" activeTab="1"/>
  </bookViews>
  <sheets>
    <sheet name="01.01.2021" sheetId="14" r:id="rId1"/>
    <sheet name="РЕЙТИНГ" sheetId="24" r:id="rId2"/>
  </sheets>
  <calcPr calcId="145621"/>
</workbook>
</file>

<file path=xl/calcChain.xml><?xml version="1.0" encoding="utf-8"?>
<calcChain xmlns="http://schemas.openxmlformats.org/spreadsheetml/2006/main">
  <c r="K7" i="24" l="1"/>
  <c r="K8" i="24"/>
  <c r="K9" i="24"/>
  <c r="K10" i="24"/>
  <c r="K11" i="24"/>
  <c r="K12" i="24"/>
  <c r="K13" i="24"/>
  <c r="K14" i="24"/>
  <c r="K15" i="24"/>
  <c r="K16" i="24"/>
  <c r="K17" i="24"/>
  <c r="K18" i="24"/>
  <c r="K19" i="24"/>
  <c r="K20" i="24"/>
  <c r="K21" i="24"/>
  <c r="K22" i="24"/>
  <c r="K23" i="24"/>
  <c r="K24" i="24"/>
  <c r="K25" i="24"/>
  <c r="K26" i="24"/>
  <c r="K27" i="24"/>
  <c r="K28" i="24"/>
  <c r="K29" i="24"/>
  <c r="K30" i="24"/>
  <c r="K31" i="24"/>
  <c r="K6" i="24"/>
  <c r="X34" i="14" l="1"/>
  <c r="Y34" i="14"/>
  <c r="Z34" i="14"/>
  <c r="AA34" i="14"/>
  <c r="AB34" i="14"/>
  <c r="AC34" i="14"/>
  <c r="AD34" i="14"/>
  <c r="AE34" i="14"/>
  <c r="W34" i="14"/>
  <c r="W22" i="14" l="1"/>
  <c r="M22" i="14"/>
  <c r="V34" i="14" l="1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</calcChain>
</file>

<file path=xl/sharedStrings.xml><?xml version="1.0" encoding="utf-8"?>
<sst xmlns="http://schemas.openxmlformats.org/spreadsheetml/2006/main" count="119" uniqueCount="83">
  <si>
    <t>Отчет  о работе комиссий по укреплению бюджетной и налоговой дисциплины, созданных  в муниципальных районах и городских округах Калужской области,  по состоянию на 01 января 2020 года</t>
  </si>
  <si>
    <t>Наименование муниципального района</t>
  </si>
  <si>
    <t>Проведено заседаний, всего  (нарастающим итогом с начала года)</t>
  </si>
  <si>
    <t>В том числе в отчетном месяце</t>
  </si>
  <si>
    <t xml:space="preserve">Количество рассмотренных </t>
  </si>
  <si>
    <t>В том числе повторно</t>
  </si>
  <si>
    <t xml:space="preserve">Количество рассмотренных вопросов, в том числе: </t>
  </si>
  <si>
    <t>Результаты работы комиссии</t>
  </si>
  <si>
    <t xml:space="preserve"> организаций</t>
  </si>
  <si>
    <t xml:space="preserve">индивидуальных предпринимателей </t>
  </si>
  <si>
    <t>физических лиц</t>
  </si>
  <si>
    <t>По оплате труда</t>
  </si>
  <si>
    <t>По погашению задолженности по обязательным платежам</t>
  </si>
  <si>
    <t>Вопросы о работе по постановке на налоговый учет объектов налогообложения по имущественным налогам</t>
  </si>
  <si>
    <t xml:space="preserve">Вопросы о выявлении фактов не использования по назначению сельскохозяйственных земель </t>
  </si>
  <si>
    <t>Погашена задолженность по выплате заработной платы (тыс. рублей)</t>
  </si>
  <si>
    <t xml:space="preserve">Снижена задолженность по обязательным платежам (тыс. рублей) </t>
  </si>
  <si>
    <t>Количество поставленных на налоговый учет  объектов налогообложения</t>
  </si>
  <si>
    <t>Сумма начисленного по ставке 1,5 % земельного налога в отношении земель сельскохозяйственного назначения, используемых не по назначению</t>
  </si>
  <si>
    <t>Сумма начисленного земельного налога и налога на имущества физических лиц с объектов налогообложения, выявленных и поставленных на налоговый учет в результате проведения проверочных и иных мероприятий</t>
  </si>
  <si>
    <t>Погашение задолженности по заработной плате</t>
  </si>
  <si>
    <t>в бюджет-ную систему, всего</t>
  </si>
  <si>
    <t>в том числе:</t>
  </si>
  <si>
    <t>в бюджетную систему, всего</t>
  </si>
  <si>
    <t xml:space="preserve">по налоговым платежам </t>
  </si>
  <si>
    <t>из нее:</t>
  </si>
  <si>
    <t>по платежам во внебюджетные фонды</t>
  </si>
  <si>
    <t xml:space="preserve">иная задолженность </t>
  </si>
  <si>
    <t>Из нее:</t>
  </si>
  <si>
    <t>по земельному налогу</t>
  </si>
  <si>
    <t>по налогу на имущество</t>
  </si>
  <si>
    <t>по уплате НДФЛ</t>
  </si>
  <si>
    <t xml:space="preserve">Бабынинский </t>
  </si>
  <si>
    <t xml:space="preserve">Барятинский </t>
  </si>
  <si>
    <t xml:space="preserve">Боровский </t>
  </si>
  <si>
    <t xml:space="preserve">Дзержинский </t>
  </si>
  <si>
    <t>Думиничский</t>
  </si>
  <si>
    <t xml:space="preserve">Жиздринский </t>
  </si>
  <si>
    <t xml:space="preserve">Жуковский </t>
  </si>
  <si>
    <t xml:space="preserve">Износковский </t>
  </si>
  <si>
    <t xml:space="preserve">г. Киров и Кировский </t>
  </si>
  <si>
    <t xml:space="preserve">Козельский </t>
  </si>
  <si>
    <t>Куйбышевский</t>
  </si>
  <si>
    <t xml:space="preserve">Людиновский </t>
  </si>
  <si>
    <t xml:space="preserve">Малоярославецкий </t>
  </si>
  <si>
    <t xml:space="preserve">Медынский </t>
  </si>
  <si>
    <t>Мещовский</t>
  </si>
  <si>
    <t>Мосальский</t>
  </si>
  <si>
    <t>Перемышльский</t>
  </si>
  <si>
    <t>Спас-Деменский</t>
  </si>
  <si>
    <t>Сухиничский</t>
  </si>
  <si>
    <t>Тарусский</t>
  </si>
  <si>
    <t>Ульяновский</t>
  </si>
  <si>
    <t xml:space="preserve">Ферзиковский </t>
  </si>
  <si>
    <t xml:space="preserve">Хвастовичский </t>
  </si>
  <si>
    <t>Юхновский</t>
  </si>
  <si>
    <t>г. Обнинск</t>
  </si>
  <si>
    <t xml:space="preserve">г. Калуга </t>
  </si>
  <si>
    <t xml:space="preserve">ИТОГО </t>
  </si>
  <si>
    <t xml:space="preserve"> </t>
  </si>
  <si>
    <t>** Включая результаты работы административных комиссий поселений</t>
  </si>
  <si>
    <r>
      <t xml:space="preserve">Повышена заработная плата до </t>
    </r>
    <r>
      <rPr>
        <b/>
        <sz val="14"/>
        <color indexed="8"/>
        <rFont val="Times New Roman"/>
        <family val="1"/>
        <charset val="204"/>
      </rPr>
      <t>уровня прожиточного минимума</t>
    </r>
    <r>
      <rPr>
        <sz val="14"/>
        <color indexed="8"/>
        <rFont val="Times New Roman"/>
        <family val="1"/>
        <charset val="204"/>
      </rPr>
      <t xml:space="preserve"> (количество работодателей)</t>
    </r>
  </si>
  <si>
    <r>
      <t xml:space="preserve">Повышена заработная плата работникам до уровня </t>
    </r>
    <r>
      <rPr>
        <b/>
        <sz val="14"/>
        <color indexed="8"/>
        <rFont val="Times New Roman"/>
        <family val="1"/>
        <charset val="204"/>
      </rPr>
      <t xml:space="preserve">не ниже 15000 рублей </t>
    </r>
    <r>
      <rPr>
        <sz val="14"/>
        <color indexed="8"/>
        <rFont val="Times New Roman"/>
        <family val="1"/>
        <charset val="204"/>
      </rPr>
      <t>(количество работодателей)</t>
    </r>
  </si>
  <si>
    <r>
      <t xml:space="preserve">Повышение заработной платы работникам до </t>
    </r>
    <r>
      <rPr>
        <b/>
        <sz val="14"/>
        <rFont val="Times New Roman"/>
        <family val="1"/>
        <charset val="204"/>
      </rPr>
      <t>уровня прожиточного минимума</t>
    </r>
  </si>
  <si>
    <r>
      <t xml:space="preserve">Повышение заработной платы работникам до </t>
    </r>
    <r>
      <rPr>
        <b/>
        <sz val="14"/>
        <rFont val="Times New Roman"/>
        <family val="1"/>
        <charset val="204"/>
      </rPr>
      <t>уровня не ниже 15 000 рублей</t>
    </r>
  </si>
  <si>
    <t>0-</t>
  </si>
  <si>
    <t>4624,5</t>
  </si>
  <si>
    <t>4170,3</t>
  </si>
  <si>
    <t>1263,1</t>
  </si>
  <si>
    <t>Рейтинговая оценка эффективности деятельности комиссий по укреплению финансовой дисциплины, созданных при Главах администраций муниципальных районов и городских округов Калужской области</t>
  </si>
  <si>
    <t>№ п/п</t>
  </si>
  <si>
    <t>Наименование муниципального района (городского округа)</t>
  </si>
  <si>
    <t>Количество начисленных баллов</t>
  </si>
  <si>
    <t>ИТОГОВОЕ КОЛИЧЕСТВО БАЛЛОВ</t>
  </si>
  <si>
    <t xml:space="preserve">ИТОГОВОЕ МЕСТО </t>
  </si>
  <si>
    <t>Проведено заседаний комиссий</t>
  </si>
  <si>
    <t>Количество рассмотреных плательщиков</t>
  </si>
  <si>
    <t>Количество рассмотренных вопросов по легализации заработной платы</t>
  </si>
  <si>
    <t xml:space="preserve">Соотношение погашенной по решениям комиссии задолженности по обязательным платежам к объему собственных доходов </t>
  </si>
  <si>
    <t xml:space="preserve">Темп роста недоимки по плательщикам, зарегистрированным на территории МР (ГО) </t>
  </si>
  <si>
    <t>Количество поставленных на налоговый учет объектов налогообложения</t>
  </si>
  <si>
    <t>в 2020 году</t>
  </si>
  <si>
    <t>Сумма начисленного по ставке 1,5 % земельного налога в отношении земель сельскохозяйственного назначения, используемых не по назначению и сумма начисленного земельного налога и налога на имущества физических лиц с объектов налогообложения, выявленных и поставленных на налоговый учет в результате проведения проверочных и иных мероприятий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</si>
</sst>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26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5" fillId="2" borderId="9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9" fillId="0" borderId="22" xfId="0" applyFont="1" applyFill="1" applyBorder="1"/>
    <xf numFmtId="1" fontId="10" fillId="0" borderId="23" xfId="0" applyNumberFormat="1" applyFont="1" applyFill="1" applyBorder="1" applyAlignment="1">
      <alignment horizontal="center" vertical="center" wrapText="1"/>
    </xf>
    <xf numFmtId="0" fontId="9" fillId="0" borderId="24" xfId="0" applyFont="1" applyFill="1" applyBorder="1"/>
    <xf numFmtId="0" fontId="10" fillId="0" borderId="24" xfId="0" applyFont="1" applyFill="1" applyBorder="1"/>
    <xf numFmtId="0" fontId="10" fillId="0" borderId="25" xfId="0" applyFont="1" applyFill="1" applyBorder="1"/>
    <xf numFmtId="0" fontId="4" fillId="2" borderId="12" xfId="0" applyFont="1" applyFill="1" applyBorder="1"/>
    <xf numFmtId="1" fontId="11" fillId="2" borderId="26" xfId="0" applyNumberFormat="1" applyFont="1" applyFill="1" applyBorder="1" applyAlignment="1">
      <alignment horizontal="center" vertical="center" wrapText="1"/>
    </xf>
    <xf numFmtId="1" fontId="11" fillId="2" borderId="26" xfId="1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2" fillId="0" borderId="0" xfId="0" applyFont="1"/>
    <xf numFmtId="164" fontId="2" fillId="0" borderId="0" xfId="0" applyNumberFormat="1" applyFont="1"/>
    <xf numFmtId="1" fontId="13" fillId="0" borderId="0" xfId="0" applyNumberFormat="1" applyFont="1"/>
    <xf numFmtId="4" fontId="0" fillId="0" borderId="0" xfId="0" applyNumberFormat="1"/>
    <xf numFmtId="3" fontId="10" fillId="0" borderId="23" xfId="0" applyNumberFormat="1" applyFont="1" applyFill="1" applyBorder="1" applyAlignment="1">
      <alignment horizontal="center" vertical="center" wrapText="1"/>
    </xf>
    <xf numFmtId="3" fontId="11" fillId="2" borderId="26" xfId="1" applyNumberFormat="1" applyFont="1" applyFill="1" applyBorder="1" applyAlignment="1">
      <alignment horizontal="center" vertical="center" wrapText="1"/>
    </xf>
    <xf numFmtId="3" fontId="14" fillId="0" borderId="0" xfId="0" applyNumberFormat="1" applyFont="1"/>
    <xf numFmtId="0" fontId="12" fillId="0" borderId="0" xfId="0" applyFont="1"/>
    <xf numFmtId="0" fontId="5" fillId="2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5" fillId="0" borderId="9" xfId="0" applyFont="1" applyBorder="1"/>
    <xf numFmtId="0" fontId="4" fillId="0" borderId="9" xfId="0" applyFont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/>
    <xf numFmtId="0" fontId="2" fillId="0" borderId="1" xfId="0" applyFont="1" applyBorder="1" applyAlignment="1"/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5" fillId="2" borderId="8" xfId="0" applyFont="1" applyFill="1" applyBorder="1" applyAlignment="1">
      <alignment horizontal="center" vertical="center" textRotation="90" wrapText="1"/>
    </xf>
    <xf numFmtId="0" fontId="5" fillId="2" borderId="13" xfId="0" applyFont="1" applyFill="1" applyBorder="1" applyAlignment="1">
      <alignment horizontal="center" vertical="center" textRotation="90"/>
    </xf>
    <xf numFmtId="0" fontId="4" fillId="2" borderId="4" xfId="0" applyFont="1" applyFill="1" applyBorder="1" applyAlignment="1">
      <alignment horizontal="center" vertical="center" textRotation="90" wrapText="1"/>
    </xf>
    <xf numFmtId="0" fontId="5" fillId="2" borderId="9" xfId="0" applyFont="1" applyFill="1" applyBorder="1" applyAlignment="1">
      <alignment horizontal="center" vertical="center" textRotation="90" wrapText="1"/>
    </xf>
    <xf numFmtId="0" fontId="5" fillId="2" borderId="14" xfId="0" applyFont="1" applyFill="1" applyBorder="1" applyAlignment="1">
      <alignment horizontal="center" vertical="center" textRotation="90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/>
    <xf numFmtId="0" fontId="5" fillId="2" borderId="10" xfId="0" applyFont="1" applyFill="1" applyBorder="1" applyAlignment="1">
      <alignment horizontal="center" vertical="center" textRotation="90" wrapText="1"/>
    </xf>
    <xf numFmtId="0" fontId="5" fillId="2" borderId="15" xfId="0" applyFont="1" applyFill="1" applyBorder="1" applyAlignment="1">
      <alignment horizontal="center" vertical="center" textRotation="90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textRotation="90" wrapText="1"/>
    </xf>
    <xf numFmtId="0" fontId="2" fillId="3" borderId="11" xfId="0" applyFont="1" applyFill="1" applyBorder="1" applyAlignment="1"/>
    <xf numFmtId="0" fontId="2" fillId="3" borderId="16" xfId="0" applyFont="1" applyFill="1" applyBorder="1" applyAlignment="1"/>
    <xf numFmtId="0" fontId="2" fillId="2" borderId="8" xfId="0" applyFont="1" applyFill="1" applyBorder="1" applyAlignment="1">
      <alignment horizontal="center" vertical="center" textRotation="90"/>
    </xf>
    <xf numFmtId="0" fontId="2" fillId="2" borderId="13" xfId="0" applyFont="1" applyFill="1" applyBorder="1" applyAlignment="1">
      <alignment horizontal="center" vertical="center" textRotation="90"/>
    </xf>
    <xf numFmtId="0" fontId="5" fillId="3" borderId="9" xfId="0" applyFont="1" applyFill="1" applyBorder="1" applyAlignment="1">
      <alignment horizontal="center" vertical="center" textRotation="90" wrapText="1"/>
    </xf>
    <xf numFmtId="0" fontId="2" fillId="3" borderId="9" xfId="0" applyFont="1" applyFill="1" applyBorder="1" applyAlignment="1">
      <alignment horizontal="center" vertical="center" textRotation="90"/>
    </xf>
    <xf numFmtId="0" fontId="2" fillId="3" borderId="14" xfId="0" applyFont="1" applyFill="1" applyBorder="1" applyAlignment="1">
      <alignment horizontal="center" vertical="center" textRotation="90"/>
    </xf>
    <xf numFmtId="0" fontId="2" fillId="2" borderId="9" xfId="0" applyFont="1" applyFill="1" applyBorder="1" applyAlignment="1">
      <alignment horizontal="center" vertical="center" textRotation="90"/>
    </xf>
    <xf numFmtId="0" fontId="2" fillId="2" borderId="14" xfId="0" applyFont="1" applyFill="1" applyBorder="1" applyAlignment="1">
      <alignment horizontal="center" vertical="center" textRotation="90"/>
    </xf>
    <xf numFmtId="0" fontId="5" fillId="2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textRotation="90" wrapText="1"/>
    </xf>
    <xf numFmtId="0" fontId="5" fillId="3" borderId="16" xfId="0" applyFont="1" applyFill="1" applyBorder="1" applyAlignment="1">
      <alignment horizontal="center" vertical="center" textRotation="90" wrapText="1"/>
    </xf>
    <xf numFmtId="0" fontId="6" fillId="2" borderId="8" xfId="0" applyFont="1" applyFill="1" applyBorder="1" applyAlignment="1">
      <alignment horizontal="center" vertical="center" textRotation="90" wrapText="1"/>
    </xf>
    <xf numFmtId="0" fontId="6" fillId="3" borderId="9" xfId="0" applyFont="1" applyFill="1" applyBorder="1" applyAlignment="1">
      <alignment horizontal="center" vertical="center" textRotation="90" wrapText="1"/>
    </xf>
    <xf numFmtId="0" fontId="5" fillId="3" borderId="14" xfId="0" applyFont="1" applyFill="1" applyBorder="1" applyAlignment="1">
      <alignment horizontal="center" vertical="center" textRotation="90"/>
    </xf>
    <xf numFmtId="0" fontId="2" fillId="2" borderId="9" xfId="0" applyFont="1" applyFill="1" applyBorder="1" applyAlignment="1">
      <alignment horizontal="center" vertical="center" textRotation="90" wrapText="1"/>
    </xf>
    <xf numFmtId="0" fontId="2" fillId="2" borderId="14" xfId="0" applyFont="1" applyFill="1" applyBorder="1" applyAlignment="1">
      <alignment horizontal="center" vertical="center" textRotation="90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/>
    <xf numFmtId="0" fontId="0" fillId="0" borderId="0" xfId="0" applyBorder="1" applyAlignment="1"/>
    <xf numFmtId="0" fontId="15" fillId="2" borderId="0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vertical="top"/>
    </xf>
    <xf numFmtId="0" fontId="0" fillId="0" borderId="0" xfId="0" applyBorder="1" applyAlignment="1">
      <alignment vertical="top"/>
    </xf>
    <xf numFmtId="0" fontId="4" fillId="2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2" fillId="0" borderId="9" xfId="0" applyFont="1" applyBorder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8"/>
  <sheetViews>
    <sheetView zoomScale="50" zoomScaleNormal="50" workbookViewId="0">
      <selection activeCell="AE3" sqref="AE3:AE6"/>
    </sheetView>
  </sheetViews>
  <sheetFormatPr defaultRowHeight="15" x14ac:dyDescent="0.25"/>
  <cols>
    <col min="1" max="1" width="32.42578125" customWidth="1"/>
    <col min="2" max="2" width="7.85546875" customWidth="1"/>
    <col min="3" max="3" width="6.42578125" customWidth="1"/>
    <col min="4" max="6" width="8.42578125" customWidth="1"/>
    <col min="7" max="7" width="8.140625" customWidth="1"/>
    <col min="8" max="9" width="6.7109375" customWidth="1"/>
    <col min="10" max="11" width="10.42578125" customWidth="1"/>
    <col min="12" max="12" width="8.85546875" customWidth="1"/>
    <col min="13" max="13" width="14" customWidth="1"/>
    <col min="14" max="14" width="12.28515625" customWidth="1"/>
    <col min="15" max="15" width="8.42578125" customWidth="1"/>
    <col min="16" max="16" width="8.140625" customWidth="1"/>
    <col min="17" max="17" width="9.5703125" customWidth="1"/>
    <col min="18" max="18" width="14" customWidth="1"/>
    <col min="19" max="19" width="12.42578125" customWidth="1"/>
    <col min="20" max="20" width="14.140625" customWidth="1"/>
    <col min="21" max="21" width="11.140625" customWidth="1"/>
    <col min="22" max="22" width="18" customWidth="1"/>
    <col min="23" max="23" width="19.140625" customWidth="1"/>
    <col min="24" max="24" width="19.85546875" customWidth="1"/>
    <col min="25" max="26" width="16.5703125" customWidth="1"/>
    <col min="27" max="27" width="16.140625" customWidth="1"/>
    <col min="28" max="28" width="16.85546875" customWidth="1"/>
    <col min="29" max="29" width="15" customWidth="1"/>
    <col min="30" max="30" width="14.7109375" customWidth="1"/>
    <col min="31" max="31" width="16.7109375" customWidth="1"/>
    <col min="33" max="33" width="20.28515625" customWidth="1"/>
  </cols>
  <sheetData>
    <row r="1" spans="1:33" ht="75.75" customHeight="1" thickBot="1" x14ac:dyDescent="0.3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5"/>
      <c r="AD1" s="35"/>
      <c r="AE1" s="35"/>
    </row>
    <row r="2" spans="1:33" ht="17.25" customHeight="1" x14ac:dyDescent="0.25">
      <c r="A2" s="36" t="s">
        <v>1</v>
      </c>
      <c r="B2" s="39" t="s">
        <v>2</v>
      </c>
      <c r="C2" s="42" t="s">
        <v>3</v>
      </c>
      <c r="D2" s="45" t="s">
        <v>4</v>
      </c>
      <c r="E2" s="45"/>
      <c r="F2" s="45"/>
      <c r="G2" s="45" t="s">
        <v>5</v>
      </c>
      <c r="H2" s="45"/>
      <c r="I2" s="46"/>
      <c r="J2" s="47" t="s">
        <v>6</v>
      </c>
      <c r="K2" s="48"/>
      <c r="L2" s="48"/>
      <c r="M2" s="49"/>
      <c r="N2" s="49"/>
      <c r="O2" s="49"/>
      <c r="P2" s="49"/>
      <c r="Q2" s="49"/>
      <c r="R2" s="49"/>
      <c r="S2" s="50"/>
      <c r="T2" s="51" t="s">
        <v>7</v>
      </c>
      <c r="U2" s="52"/>
      <c r="V2" s="52"/>
      <c r="W2" s="52"/>
      <c r="X2" s="52"/>
      <c r="Y2" s="52"/>
      <c r="Z2" s="52"/>
      <c r="AA2" s="52"/>
      <c r="AB2" s="52"/>
      <c r="AC2" s="52"/>
      <c r="AD2" s="53"/>
      <c r="AE2" s="54"/>
    </row>
    <row r="3" spans="1:33" ht="56.25" customHeight="1" x14ac:dyDescent="0.25">
      <c r="A3" s="37"/>
      <c r="B3" s="40"/>
      <c r="C3" s="43"/>
      <c r="D3" s="43" t="s">
        <v>8</v>
      </c>
      <c r="E3" s="43" t="s">
        <v>9</v>
      </c>
      <c r="F3" s="43" t="s">
        <v>10</v>
      </c>
      <c r="G3" s="43" t="s">
        <v>8</v>
      </c>
      <c r="H3" s="43" t="s">
        <v>9</v>
      </c>
      <c r="I3" s="55" t="s">
        <v>10</v>
      </c>
      <c r="J3" s="57" t="s">
        <v>11</v>
      </c>
      <c r="K3" s="58"/>
      <c r="L3" s="32"/>
      <c r="M3" s="31" t="s">
        <v>12</v>
      </c>
      <c r="N3" s="32"/>
      <c r="O3" s="32"/>
      <c r="P3" s="32"/>
      <c r="Q3" s="32"/>
      <c r="R3" s="43" t="s">
        <v>13</v>
      </c>
      <c r="S3" s="60" t="s">
        <v>14</v>
      </c>
      <c r="T3" s="73" t="s">
        <v>61</v>
      </c>
      <c r="U3" s="74" t="s">
        <v>62</v>
      </c>
      <c r="V3" s="43" t="s">
        <v>15</v>
      </c>
      <c r="W3" s="31" t="s">
        <v>16</v>
      </c>
      <c r="X3" s="32"/>
      <c r="Y3" s="32"/>
      <c r="Z3" s="32"/>
      <c r="AA3" s="32"/>
      <c r="AB3" s="59" t="s">
        <v>17</v>
      </c>
      <c r="AC3" s="59"/>
      <c r="AD3" s="60" t="s">
        <v>18</v>
      </c>
      <c r="AE3" s="60" t="s">
        <v>19</v>
      </c>
    </row>
    <row r="4" spans="1:33" ht="18.75" x14ac:dyDescent="0.25">
      <c r="A4" s="37"/>
      <c r="B4" s="40"/>
      <c r="C4" s="43"/>
      <c r="D4" s="43"/>
      <c r="E4" s="43"/>
      <c r="F4" s="43"/>
      <c r="G4" s="43"/>
      <c r="H4" s="43"/>
      <c r="I4" s="55"/>
      <c r="J4" s="40" t="s">
        <v>63</v>
      </c>
      <c r="K4" s="65" t="s">
        <v>64</v>
      </c>
      <c r="L4" s="43" t="s">
        <v>20</v>
      </c>
      <c r="M4" s="31" t="s">
        <v>21</v>
      </c>
      <c r="N4" s="58" t="s">
        <v>22</v>
      </c>
      <c r="O4" s="58"/>
      <c r="P4" s="58"/>
      <c r="Q4" s="58"/>
      <c r="R4" s="43"/>
      <c r="S4" s="60"/>
      <c r="T4" s="73"/>
      <c r="U4" s="74"/>
      <c r="V4" s="76"/>
      <c r="W4" s="31" t="s">
        <v>23</v>
      </c>
      <c r="X4" s="58" t="s">
        <v>22</v>
      </c>
      <c r="Y4" s="58"/>
      <c r="Z4" s="58"/>
      <c r="AA4" s="58"/>
      <c r="AB4" s="58" t="s">
        <v>22</v>
      </c>
      <c r="AC4" s="58"/>
      <c r="AD4" s="61"/>
      <c r="AE4" s="61"/>
    </row>
    <row r="5" spans="1:33" ht="37.5" x14ac:dyDescent="0.25">
      <c r="A5" s="37"/>
      <c r="B5" s="40"/>
      <c r="C5" s="43"/>
      <c r="D5" s="43"/>
      <c r="E5" s="43"/>
      <c r="F5" s="43"/>
      <c r="G5" s="43"/>
      <c r="H5" s="43"/>
      <c r="I5" s="55"/>
      <c r="J5" s="63"/>
      <c r="K5" s="66"/>
      <c r="L5" s="68"/>
      <c r="M5" s="31"/>
      <c r="N5" s="43" t="s">
        <v>24</v>
      </c>
      <c r="O5" s="1" t="s">
        <v>25</v>
      </c>
      <c r="P5" s="43" t="s">
        <v>26</v>
      </c>
      <c r="Q5" s="43" t="s">
        <v>27</v>
      </c>
      <c r="R5" s="43"/>
      <c r="S5" s="60"/>
      <c r="T5" s="73"/>
      <c r="U5" s="74"/>
      <c r="V5" s="76"/>
      <c r="W5" s="31"/>
      <c r="X5" s="43" t="s">
        <v>24</v>
      </c>
      <c r="Y5" s="1" t="s">
        <v>28</v>
      </c>
      <c r="Z5" s="43" t="s">
        <v>26</v>
      </c>
      <c r="AA5" s="43" t="s">
        <v>27</v>
      </c>
      <c r="AB5" s="43" t="s">
        <v>29</v>
      </c>
      <c r="AC5" s="43" t="s">
        <v>30</v>
      </c>
      <c r="AD5" s="61"/>
      <c r="AE5" s="61"/>
    </row>
    <row r="6" spans="1:33" ht="84.75" customHeight="1" thickBot="1" x14ac:dyDescent="0.3">
      <c r="A6" s="38"/>
      <c r="B6" s="41"/>
      <c r="C6" s="44"/>
      <c r="D6" s="44"/>
      <c r="E6" s="44"/>
      <c r="F6" s="44"/>
      <c r="G6" s="44"/>
      <c r="H6" s="44"/>
      <c r="I6" s="56"/>
      <c r="J6" s="64"/>
      <c r="K6" s="67"/>
      <c r="L6" s="69"/>
      <c r="M6" s="70"/>
      <c r="N6" s="78"/>
      <c r="O6" s="2" t="s">
        <v>31</v>
      </c>
      <c r="P6" s="78"/>
      <c r="Q6" s="78"/>
      <c r="R6" s="71"/>
      <c r="S6" s="72"/>
      <c r="T6" s="41"/>
      <c r="U6" s="75"/>
      <c r="V6" s="77"/>
      <c r="W6" s="70"/>
      <c r="X6" s="78"/>
      <c r="Y6" s="2" t="s">
        <v>31</v>
      </c>
      <c r="Z6" s="78"/>
      <c r="AA6" s="78"/>
      <c r="AB6" s="79"/>
      <c r="AC6" s="79"/>
      <c r="AD6" s="62"/>
      <c r="AE6" s="62"/>
    </row>
    <row r="7" spans="1:33" ht="24" thickBot="1" x14ac:dyDescent="0.4">
      <c r="A7" s="3">
        <v>1</v>
      </c>
      <c r="B7" s="4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6">
        <v>9</v>
      </c>
      <c r="J7" s="7">
        <v>10</v>
      </c>
      <c r="K7" s="5">
        <v>11</v>
      </c>
      <c r="L7" s="5">
        <v>12</v>
      </c>
      <c r="M7" s="5">
        <v>13</v>
      </c>
      <c r="N7" s="5">
        <v>14</v>
      </c>
      <c r="O7" s="5">
        <v>15</v>
      </c>
      <c r="P7" s="5">
        <v>16</v>
      </c>
      <c r="Q7" s="7">
        <v>17</v>
      </c>
      <c r="R7" s="5">
        <v>18</v>
      </c>
      <c r="S7" s="8">
        <v>19</v>
      </c>
      <c r="T7" s="7">
        <v>20</v>
      </c>
      <c r="U7" s="5">
        <v>21</v>
      </c>
      <c r="V7" s="5">
        <v>22</v>
      </c>
      <c r="W7" s="5">
        <v>23</v>
      </c>
      <c r="X7" s="5">
        <v>24</v>
      </c>
      <c r="Y7" s="7">
        <v>25</v>
      </c>
      <c r="Z7" s="5">
        <v>26</v>
      </c>
      <c r="AA7" s="5">
        <v>27</v>
      </c>
      <c r="AB7" s="5">
        <v>28</v>
      </c>
      <c r="AC7" s="5">
        <v>29</v>
      </c>
      <c r="AD7" s="5">
        <v>30</v>
      </c>
      <c r="AE7" s="8">
        <v>31</v>
      </c>
      <c r="AG7" s="20"/>
    </row>
    <row r="8" spans="1:33" ht="24" thickBot="1" x14ac:dyDescent="0.4">
      <c r="A8" s="9" t="s">
        <v>32</v>
      </c>
      <c r="B8" s="10">
        <v>27</v>
      </c>
      <c r="C8" s="10"/>
      <c r="D8" s="10">
        <v>94</v>
      </c>
      <c r="E8" s="10">
        <v>59</v>
      </c>
      <c r="F8" s="10">
        <v>12</v>
      </c>
      <c r="G8" s="10">
        <v>33</v>
      </c>
      <c r="H8" s="10">
        <v>9</v>
      </c>
      <c r="I8" s="10">
        <v>3</v>
      </c>
      <c r="J8" s="10">
        <v>23</v>
      </c>
      <c r="K8" s="10"/>
      <c r="L8" s="10"/>
      <c r="M8" s="10">
        <v>128</v>
      </c>
      <c r="N8" s="10">
        <v>98</v>
      </c>
      <c r="O8" s="10">
        <v>12</v>
      </c>
      <c r="P8" s="10">
        <v>30</v>
      </c>
      <c r="Q8" s="10"/>
      <c r="R8" s="10">
        <v>14</v>
      </c>
      <c r="S8" s="10"/>
      <c r="T8" s="10">
        <v>5</v>
      </c>
      <c r="U8" s="10">
        <v>9</v>
      </c>
      <c r="V8" s="10"/>
      <c r="W8" s="22">
        <v>48870</v>
      </c>
      <c r="X8" s="22">
        <v>30027</v>
      </c>
      <c r="Y8" s="22">
        <v>1826</v>
      </c>
      <c r="Z8" s="22">
        <v>18843</v>
      </c>
      <c r="AA8" s="22"/>
      <c r="AB8" s="10"/>
      <c r="AC8" s="10">
        <v>54</v>
      </c>
      <c r="AD8" s="10">
        <v>175</v>
      </c>
      <c r="AE8" s="10">
        <v>21</v>
      </c>
      <c r="AG8" s="20"/>
    </row>
    <row r="9" spans="1:33" ht="24" thickBot="1" x14ac:dyDescent="0.4">
      <c r="A9" s="11" t="s">
        <v>33</v>
      </c>
      <c r="B9" s="10">
        <v>19</v>
      </c>
      <c r="C9" s="10">
        <v>2</v>
      </c>
      <c r="D9" s="10">
        <v>8</v>
      </c>
      <c r="E9" s="10">
        <v>11</v>
      </c>
      <c r="F9" s="10">
        <v>45</v>
      </c>
      <c r="G9" s="10">
        <v>0</v>
      </c>
      <c r="H9" s="10">
        <v>0</v>
      </c>
      <c r="I9" s="10">
        <v>0</v>
      </c>
      <c r="J9" s="10"/>
      <c r="K9" s="10"/>
      <c r="L9" s="10"/>
      <c r="M9" s="10">
        <v>2</v>
      </c>
      <c r="N9" s="10">
        <v>2</v>
      </c>
      <c r="O9" s="10"/>
      <c r="P9" s="10"/>
      <c r="Q9" s="10">
        <v>0</v>
      </c>
      <c r="R9" s="10"/>
      <c r="S9" s="10"/>
      <c r="T9" s="10"/>
      <c r="U9" s="10"/>
      <c r="V9" s="10"/>
      <c r="W9" s="22">
        <v>337</v>
      </c>
      <c r="X9" s="22">
        <v>337</v>
      </c>
      <c r="Y9" s="22"/>
      <c r="Z9" s="22"/>
      <c r="AA9" s="22"/>
      <c r="AB9" s="10"/>
      <c r="AC9" s="10"/>
      <c r="AD9" s="10"/>
      <c r="AE9" s="10"/>
      <c r="AG9" s="20"/>
    </row>
    <row r="10" spans="1:33" ht="24" thickBot="1" x14ac:dyDescent="0.4">
      <c r="A10" s="11" t="s">
        <v>34</v>
      </c>
      <c r="B10" s="10">
        <v>52</v>
      </c>
      <c r="C10" s="10">
        <v>5</v>
      </c>
      <c r="D10" s="10">
        <v>413</v>
      </c>
      <c r="E10" s="10">
        <v>19</v>
      </c>
      <c r="F10" s="10">
        <v>625</v>
      </c>
      <c r="G10" s="10">
        <v>24</v>
      </c>
      <c r="H10" s="10">
        <v>5</v>
      </c>
      <c r="I10" s="10">
        <v>13</v>
      </c>
      <c r="J10" s="10">
        <v>44</v>
      </c>
      <c r="K10" s="10">
        <v>44</v>
      </c>
      <c r="L10" s="10">
        <v>11</v>
      </c>
      <c r="M10" s="10">
        <v>887</v>
      </c>
      <c r="N10" s="10">
        <v>730</v>
      </c>
      <c r="O10" s="10">
        <v>12</v>
      </c>
      <c r="P10" s="10">
        <v>11</v>
      </c>
      <c r="Q10" s="10">
        <v>146</v>
      </c>
      <c r="R10" s="10">
        <v>13</v>
      </c>
      <c r="S10" s="10">
        <v>58</v>
      </c>
      <c r="T10" s="10">
        <v>44</v>
      </c>
      <c r="U10" s="10">
        <v>44</v>
      </c>
      <c r="V10" s="10">
        <v>100948</v>
      </c>
      <c r="W10" s="22">
        <v>79820</v>
      </c>
      <c r="X10" s="22">
        <v>61126</v>
      </c>
      <c r="Y10" s="22">
        <v>546</v>
      </c>
      <c r="Z10" s="22">
        <v>836</v>
      </c>
      <c r="AA10" s="22">
        <v>17858</v>
      </c>
      <c r="AB10" s="10">
        <v>12</v>
      </c>
      <c r="AC10" s="10">
        <v>41</v>
      </c>
      <c r="AD10" s="10">
        <v>1</v>
      </c>
      <c r="AE10" s="10">
        <v>2604</v>
      </c>
      <c r="AG10" s="20"/>
    </row>
    <row r="11" spans="1:33" ht="24" thickBot="1" x14ac:dyDescent="0.4">
      <c r="A11" s="11" t="s">
        <v>35</v>
      </c>
      <c r="B11" s="10">
        <v>18</v>
      </c>
      <c r="C11" s="10"/>
      <c r="D11" s="10">
        <v>34</v>
      </c>
      <c r="E11" s="10">
        <v>13</v>
      </c>
      <c r="F11" s="10">
        <v>34</v>
      </c>
      <c r="G11" s="10">
        <v>7</v>
      </c>
      <c r="H11" s="10"/>
      <c r="I11" s="10"/>
      <c r="J11" s="10">
        <v>19</v>
      </c>
      <c r="K11" s="10">
        <v>1</v>
      </c>
      <c r="L11" s="10">
        <v>10</v>
      </c>
      <c r="M11" s="10">
        <v>69</v>
      </c>
      <c r="N11" s="10">
        <v>36</v>
      </c>
      <c r="O11" s="10">
        <v>9</v>
      </c>
      <c r="P11" s="10"/>
      <c r="Q11" s="10">
        <v>38</v>
      </c>
      <c r="R11" s="10">
        <v>20</v>
      </c>
      <c r="S11" s="10">
        <v>41</v>
      </c>
      <c r="T11" s="10">
        <v>19</v>
      </c>
      <c r="U11" s="10">
        <v>1</v>
      </c>
      <c r="V11" s="10">
        <v>4373.3999999999996</v>
      </c>
      <c r="W11" s="22">
        <v>3655</v>
      </c>
      <c r="X11" s="22">
        <v>3563</v>
      </c>
      <c r="Y11" s="22">
        <v>3507</v>
      </c>
      <c r="Z11" s="22"/>
      <c r="AA11" s="22">
        <v>92</v>
      </c>
      <c r="AB11" s="10">
        <v>84</v>
      </c>
      <c r="AC11" s="10">
        <v>22</v>
      </c>
      <c r="AD11" s="10"/>
      <c r="AE11" s="10">
        <v>430</v>
      </c>
      <c r="AG11" s="20"/>
    </row>
    <row r="12" spans="1:33" ht="24" thickBot="1" x14ac:dyDescent="0.4">
      <c r="A12" s="11" t="s">
        <v>36</v>
      </c>
      <c r="B12" s="10">
        <v>14</v>
      </c>
      <c r="C12" s="10">
        <v>2</v>
      </c>
      <c r="D12" s="10">
        <v>68</v>
      </c>
      <c r="E12" s="10">
        <v>22</v>
      </c>
      <c r="F12" s="10">
        <v>39</v>
      </c>
      <c r="G12" s="10">
        <v>25</v>
      </c>
      <c r="H12" s="10">
        <v>6</v>
      </c>
      <c r="I12" s="10">
        <v>16</v>
      </c>
      <c r="J12" s="10">
        <v>0</v>
      </c>
      <c r="K12" s="10">
        <v>0</v>
      </c>
      <c r="L12" s="10">
        <v>6</v>
      </c>
      <c r="M12" s="10">
        <v>23</v>
      </c>
      <c r="N12" s="10">
        <v>26</v>
      </c>
      <c r="O12" s="10">
        <v>6</v>
      </c>
      <c r="P12" s="10">
        <v>2</v>
      </c>
      <c r="Q12" s="10">
        <v>2</v>
      </c>
      <c r="R12" s="10">
        <v>1</v>
      </c>
      <c r="S12" s="10">
        <v>6</v>
      </c>
      <c r="T12" s="10">
        <v>0</v>
      </c>
      <c r="U12" s="10">
        <v>0</v>
      </c>
      <c r="V12" s="10">
        <v>3600</v>
      </c>
      <c r="W12" s="22">
        <v>28427.63</v>
      </c>
      <c r="X12" s="22">
        <v>22082.63</v>
      </c>
      <c r="Y12" s="22">
        <v>14427.4</v>
      </c>
      <c r="Z12" s="22">
        <v>6330</v>
      </c>
      <c r="AA12" s="22">
        <v>15</v>
      </c>
      <c r="AB12" s="10">
        <v>29</v>
      </c>
      <c r="AC12" s="10">
        <v>15</v>
      </c>
      <c r="AD12" s="10">
        <v>13</v>
      </c>
      <c r="AE12" s="10"/>
      <c r="AG12" s="20"/>
    </row>
    <row r="13" spans="1:33" ht="24" thickBot="1" x14ac:dyDescent="0.4">
      <c r="A13" s="11" t="s">
        <v>37</v>
      </c>
      <c r="B13" s="10">
        <v>30</v>
      </c>
      <c r="C13" s="10">
        <v>6</v>
      </c>
      <c r="D13" s="10">
        <v>26</v>
      </c>
      <c r="E13" s="10">
        <v>55</v>
      </c>
      <c r="F13" s="10">
        <v>9</v>
      </c>
      <c r="G13" s="10">
        <v>8</v>
      </c>
      <c r="H13" s="10">
        <v>11</v>
      </c>
      <c r="I13" s="10">
        <v>0</v>
      </c>
      <c r="J13" s="10">
        <v>0</v>
      </c>
      <c r="K13" s="10">
        <v>0</v>
      </c>
      <c r="L13" s="10">
        <v>0</v>
      </c>
      <c r="M13" s="10">
        <v>14</v>
      </c>
      <c r="N13" s="10">
        <v>11</v>
      </c>
      <c r="O13" s="10">
        <v>4</v>
      </c>
      <c r="P13" s="10">
        <v>0</v>
      </c>
      <c r="Q13" s="10">
        <v>3</v>
      </c>
      <c r="R13" s="10">
        <v>12</v>
      </c>
      <c r="S13" s="10">
        <v>4</v>
      </c>
      <c r="T13" s="10">
        <v>0</v>
      </c>
      <c r="U13" s="10">
        <v>0</v>
      </c>
      <c r="V13" s="10">
        <v>0</v>
      </c>
      <c r="W13" s="22">
        <v>258.60000000000002</v>
      </c>
      <c r="X13" s="22">
        <v>106.5</v>
      </c>
      <c r="Y13" s="22">
        <v>82.9</v>
      </c>
      <c r="Z13" s="22">
        <v>0</v>
      </c>
      <c r="AA13" s="22">
        <v>152.1</v>
      </c>
      <c r="AB13" s="10">
        <v>58</v>
      </c>
      <c r="AC13" s="10">
        <v>17</v>
      </c>
      <c r="AD13" s="10"/>
      <c r="AE13" s="10"/>
      <c r="AG13" s="20"/>
    </row>
    <row r="14" spans="1:33" ht="24" thickBot="1" x14ac:dyDescent="0.4">
      <c r="A14" s="11" t="s">
        <v>38</v>
      </c>
      <c r="B14" s="10">
        <v>20</v>
      </c>
      <c r="C14" s="10">
        <v>1</v>
      </c>
      <c r="D14" s="10">
        <v>47</v>
      </c>
      <c r="E14" s="10"/>
      <c r="F14" s="10">
        <v>1</v>
      </c>
      <c r="G14" s="10">
        <v>1</v>
      </c>
      <c r="H14" s="10"/>
      <c r="I14" s="10"/>
      <c r="J14" s="10">
        <v>6</v>
      </c>
      <c r="K14" s="10"/>
      <c r="L14" s="10">
        <v>10</v>
      </c>
      <c r="M14" s="10">
        <v>34</v>
      </c>
      <c r="N14" s="10">
        <v>7</v>
      </c>
      <c r="O14" s="10"/>
      <c r="P14" s="10">
        <v>25</v>
      </c>
      <c r="Q14" s="10">
        <v>2</v>
      </c>
      <c r="R14" s="10"/>
      <c r="S14" s="10"/>
      <c r="T14" s="10"/>
      <c r="U14" s="10"/>
      <c r="V14" s="10">
        <v>175</v>
      </c>
      <c r="W14" s="22">
        <v>7383.5</v>
      </c>
      <c r="X14" s="22">
        <v>3785.5</v>
      </c>
      <c r="Y14" s="22">
        <v>2509.1999999999998</v>
      </c>
      <c r="Z14" s="22">
        <v>745</v>
      </c>
      <c r="AA14" s="22">
        <v>2853</v>
      </c>
      <c r="AB14" s="10"/>
      <c r="AC14" s="10"/>
      <c r="AD14" s="10"/>
      <c r="AE14" s="10"/>
      <c r="AG14" s="20"/>
    </row>
    <row r="15" spans="1:33" ht="24" thickBot="1" x14ac:dyDescent="0.4">
      <c r="A15" s="11" t="s">
        <v>39</v>
      </c>
      <c r="B15" s="10">
        <v>45</v>
      </c>
      <c r="C15" s="10">
        <v>4</v>
      </c>
      <c r="D15" s="10">
        <v>113</v>
      </c>
      <c r="E15" s="10">
        <v>26</v>
      </c>
      <c r="F15" s="10">
        <v>333</v>
      </c>
      <c r="G15" s="10">
        <v>58</v>
      </c>
      <c r="H15" s="10">
        <v>5</v>
      </c>
      <c r="I15" s="10">
        <v>43</v>
      </c>
      <c r="J15" s="10">
        <v>0</v>
      </c>
      <c r="K15" s="10">
        <v>2</v>
      </c>
      <c r="L15" s="10">
        <v>0</v>
      </c>
      <c r="M15" s="10">
        <v>66</v>
      </c>
      <c r="N15" s="10">
        <v>43</v>
      </c>
      <c r="O15" s="10">
        <v>6</v>
      </c>
      <c r="P15" s="10">
        <v>14</v>
      </c>
      <c r="Q15" s="10">
        <v>9</v>
      </c>
      <c r="R15" s="10">
        <v>13</v>
      </c>
      <c r="S15" s="10">
        <v>6</v>
      </c>
      <c r="T15" s="10">
        <v>0</v>
      </c>
      <c r="U15" s="10">
        <v>0</v>
      </c>
      <c r="V15" s="10">
        <v>0</v>
      </c>
      <c r="W15" s="22">
        <v>18106.7</v>
      </c>
      <c r="X15" s="22">
        <v>15518.400000000001</v>
      </c>
      <c r="Y15" s="22">
        <v>3239.9999999999995</v>
      </c>
      <c r="Z15" s="22">
        <v>343.5</v>
      </c>
      <c r="AA15" s="22">
        <v>2244.8000000000002</v>
      </c>
      <c r="AB15" s="10">
        <v>35</v>
      </c>
      <c r="AC15" s="10">
        <v>15</v>
      </c>
      <c r="AD15" s="10">
        <v>15.2</v>
      </c>
      <c r="AE15" s="10">
        <v>201</v>
      </c>
      <c r="AG15" s="20"/>
    </row>
    <row r="16" spans="1:33" ht="24" thickBot="1" x14ac:dyDescent="0.4">
      <c r="A16" s="11" t="s">
        <v>40</v>
      </c>
      <c r="B16" s="10">
        <v>26</v>
      </c>
      <c r="C16" s="10">
        <v>0</v>
      </c>
      <c r="D16" s="10">
        <v>55</v>
      </c>
      <c r="E16" s="10">
        <v>52</v>
      </c>
      <c r="F16" s="10">
        <v>473</v>
      </c>
      <c r="G16" s="10">
        <v>8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580</v>
      </c>
      <c r="N16" s="10">
        <v>567</v>
      </c>
      <c r="O16" s="10">
        <v>7</v>
      </c>
      <c r="P16" s="10">
        <v>12</v>
      </c>
      <c r="Q16" s="10">
        <v>0</v>
      </c>
      <c r="R16" s="10">
        <v>0</v>
      </c>
      <c r="S16" s="10">
        <v>2</v>
      </c>
      <c r="T16" s="10">
        <v>0</v>
      </c>
      <c r="U16" s="10">
        <v>0</v>
      </c>
      <c r="V16" s="10">
        <v>0</v>
      </c>
      <c r="W16" s="22">
        <v>10522.24</v>
      </c>
      <c r="X16" s="22">
        <v>9574.2999999999993</v>
      </c>
      <c r="Y16" s="22">
        <v>723.4</v>
      </c>
      <c r="Z16" s="22">
        <v>10.34</v>
      </c>
      <c r="AA16" s="22">
        <v>937.6</v>
      </c>
      <c r="AB16" s="10">
        <v>127</v>
      </c>
      <c r="AC16" s="10">
        <v>142</v>
      </c>
      <c r="AD16" s="10">
        <v>0</v>
      </c>
      <c r="AE16" s="10">
        <v>0</v>
      </c>
      <c r="AG16" s="20"/>
    </row>
    <row r="17" spans="1:33" ht="24" thickBot="1" x14ac:dyDescent="0.4">
      <c r="A17" s="11" t="s">
        <v>41</v>
      </c>
      <c r="B17" s="10">
        <v>12</v>
      </c>
      <c r="C17" s="10">
        <v>0</v>
      </c>
      <c r="D17" s="10">
        <v>167</v>
      </c>
      <c r="E17" s="10">
        <v>46</v>
      </c>
      <c r="F17" s="10">
        <v>3</v>
      </c>
      <c r="G17" s="10">
        <v>62</v>
      </c>
      <c r="H17" s="10">
        <v>8</v>
      </c>
      <c r="I17" s="10">
        <v>0</v>
      </c>
      <c r="J17" s="10">
        <v>42</v>
      </c>
      <c r="K17" s="10">
        <v>4</v>
      </c>
      <c r="L17" s="10">
        <v>0</v>
      </c>
      <c r="M17" s="10">
        <v>187</v>
      </c>
      <c r="N17" s="10">
        <v>164</v>
      </c>
      <c r="O17" s="10">
        <v>22</v>
      </c>
      <c r="P17" s="10">
        <v>44</v>
      </c>
      <c r="Q17" s="10"/>
      <c r="R17" s="10">
        <v>0</v>
      </c>
      <c r="S17" s="10">
        <v>0</v>
      </c>
      <c r="T17" s="10">
        <v>3</v>
      </c>
      <c r="U17" s="10">
        <v>2</v>
      </c>
      <c r="V17" s="10">
        <v>0</v>
      </c>
      <c r="W17" s="22">
        <v>20977.200000000001</v>
      </c>
      <c r="X17" s="22">
        <v>18480.5</v>
      </c>
      <c r="Y17" s="22">
        <v>1752.5</v>
      </c>
      <c r="Z17" s="22">
        <v>2422</v>
      </c>
      <c r="AA17" s="22">
        <v>75</v>
      </c>
      <c r="AB17" s="10"/>
      <c r="AC17" s="10"/>
      <c r="AD17" s="10">
        <v>75.599999999999994</v>
      </c>
      <c r="AE17" s="10"/>
      <c r="AG17" s="20"/>
    </row>
    <row r="18" spans="1:33" ht="24" thickBot="1" x14ac:dyDescent="0.4">
      <c r="A18" s="11" t="s">
        <v>42</v>
      </c>
      <c r="B18" s="10">
        <v>3</v>
      </c>
      <c r="C18" s="10">
        <v>0</v>
      </c>
      <c r="D18" s="10">
        <v>1</v>
      </c>
      <c r="E18" s="10">
        <v>0</v>
      </c>
      <c r="F18" s="10">
        <v>12</v>
      </c>
      <c r="G18" s="10"/>
      <c r="H18" s="10"/>
      <c r="I18" s="10"/>
      <c r="J18" s="10"/>
      <c r="K18" s="10"/>
      <c r="L18" s="10"/>
      <c r="M18" s="10">
        <v>13</v>
      </c>
      <c r="N18" s="10">
        <v>13</v>
      </c>
      <c r="O18" s="10">
        <v>0</v>
      </c>
      <c r="P18" s="10"/>
      <c r="Q18" s="10">
        <v>0</v>
      </c>
      <c r="R18" s="10"/>
      <c r="S18" s="10"/>
      <c r="T18" s="10"/>
      <c r="U18" s="10"/>
      <c r="V18" s="10"/>
      <c r="W18" s="22">
        <v>141.80000000000001</v>
      </c>
      <c r="X18" s="22">
        <v>141.80000000000001</v>
      </c>
      <c r="Y18" s="22"/>
      <c r="Z18" s="22"/>
      <c r="AA18" s="22"/>
      <c r="AB18" s="10"/>
      <c r="AC18" s="10"/>
      <c r="AD18" s="10"/>
      <c r="AE18" s="10"/>
      <c r="AG18" s="20"/>
    </row>
    <row r="19" spans="1:33" ht="24" thickBot="1" x14ac:dyDescent="0.4">
      <c r="A19" s="11" t="s">
        <v>43</v>
      </c>
      <c r="B19" s="10">
        <v>19</v>
      </c>
      <c r="C19" s="10">
        <v>6</v>
      </c>
      <c r="D19" s="10">
        <v>9</v>
      </c>
      <c r="E19" s="10">
        <v>5</v>
      </c>
      <c r="F19" s="10">
        <v>45</v>
      </c>
      <c r="G19" s="10">
        <v>3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59</v>
      </c>
      <c r="N19" s="10">
        <v>5</v>
      </c>
      <c r="O19" s="10">
        <v>2</v>
      </c>
      <c r="P19" s="10">
        <v>9</v>
      </c>
      <c r="Q19" s="10">
        <v>45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22">
        <v>8815</v>
      </c>
      <c r="X19" s="22">
        <v>6501</v>
      </c>
      <c r="Y19" s="22">
        <v>273</v>
      </c>
      <c r="Z19" s="22">
        <v>2314</v>
      </c>
      <c r="AA19" s="22">
        <v>0</v>
      </c>
      <c r="AB19" s="10">
        <v>0</v>
      </c>
      <c r="AC19" s="10">
        <v>0</v>
      </c>
      <c r="AD19" s="10">
        <v>0</v>
      </c>
      <c r="AE19" s="10">
        <v>0</v>
      </c>
      <c r="AG19" s="20"/>
    </row>
    <row r="20" spans="1:33" ht="24" thickBot="1" x14ac:dyDescent="0.4">
      <c r="A20" s="12" t="s">
        <v>44</v>
      </c>
      <c r="B20" s="10">
        <v>5</v>
      </c>
      <c r="C20" s="10">
        <v>1</v>
      </c>
      <c r="D20" s="10">
        <v>42</v>
      </c>
      <c r="E20" s="10">
        <v>4</v>
      </c>
      <c r="F20" s="10">
        <v>28</v>
      </c>
      <c r="G20" s="10">
        <v>4</v>
      </c>
      <c r="H20" s="10">
        <v>0</v>
      </c>
      <c r="I20" s="10">
        <v>7</v>
      </c>
      <c r="J20" s="10">
        <v>0</v>
      </c>
      <c r="K20" s="10">
        <v>0</v>
      </c>
      <c r="L20" s="10">
        <v>0</v>
      </c>
      <c r="M20" s="10">
        <v>86</v>
      </c>
      <c r="N20" s="10">
        <v>66</v>
      </c>
      <c r="O20" s="10">
        <v>5</v>
      </c>
      <c r="P20" s="10">
        <v>20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22">
        <v>14067.8</v>
      </c>
      <c r="X20" s="22">
        <v>11693.8</v>
      </c>
      <c r="Y20" s="22">
        <v>1586.8</v>
      </c>
      <c r="Z20" s="22">
        <v>2374</v>
      </c>
      <c r="AA20" s="22">
        <v>0</v>
      </c>
      <c r="AB20" s="10">
        <v>0</v>
      </c>
      <c r="AC20" s="10">
        <v>0</v>
      </c>
      <c r="AD20" s="10">
        <v>0</v>
      </c>
      <c r="AE20" s="10">
        <v>0</v>
      </c>
      <c r="AG20" s="20"/>
    </row>
    <row r="21" spans="1:33" ht="24" thickBot="1" x14ac:dyDescent="0.4">
      <c r="A21" s="11" t="s">
        <v>45</v>
      </c>
      <c r="B21" s="10">
        <v>36</v>
      </c>
      <c r="C21" s="10">
        <v>3</v>
      </c>
      <c r="D21" s="10">
        <v>19</v>
      </c>
      <c r="E21" s="10"/>
      <c r="F21" s="10">
        <v>109</v>
      </c>
      <c r="G21" s="10">
        <v>2</v>
      </c>
      <c r="H21" s="10"/>
      <c r="I21" s="10">
        <v>4</v>
      </c>
      <c r="J21" s="10"/>
      <c r="K21" s="10">
        <v>4</v>
      </c>
      <c r="L21" s="10">
        <v>1</v>
      </c>
      <c r="M21" s="10">
        <v>228</v>
      </c>
      <c r="N21" s="10">
        <v>202</v>
      </c>
      <c r="O21" s="10">
        <v>3</v>
      </c>
      <c r="P21" s="10">
        <v>10</v>
      </c>
      <c r="Q21" s="10">
        <v>13</v>
      </c>
      <c r="R21" s="10"/>
      <c r="S21" s="10"/>
      <c r="T21" s="10"/>
      <c r="U21" s="10"/>
      <c r="V21" s="10">
        <v>250</v>
      </c>
      <c r="W21" s="22">
        <v>3452.09</v>
      </c>
      <c r="X21" s="22">
        <v>567.37</v>
      </c>
      <c r="Y21" s="22">
        <v>114.54</v>
      </c>
      <c r="Z21" s="22">
        <v>605.88</v>
      </c>
      <c r="AA21" s="22">
        <v>2164.3000000000002</v>
      </c>
      <c r="AB21" s="10"/>
      <c r="AC21" s="10"/>
      <c r="AD21" s="10">
        <v>300</v>
      </c>
      <c r="AE21" s="10"/>
      <c r="AG21" s="20"/>
    </row>
    <row r="22" spans="1:33" ht="24" thickBot="1" x14ac:dyDescent="0.4">
      <c r="A22" s="11" t="s">
        <v>46</v>
      </c>
      <c r="B22" s="10">
        <v>5</v>
      </c>
      <c r="C22" s="10">
        <v>2</v>
      </c>
      <c r="D22" s="10">
        <v>36</v>
      </c>
      <c r="E22" s="10">
        <v>5</v>
      </c>
      <c r="F22" s="10">
        <v>0</v>
      </c>
      <c r="G22" s="10">
        <v>20</v>
      </c>
      <c r="H22" s="10">
        <v>0</v>
      </c>
      <c r="I22" s="10">
        <v>0</v>
      </c>
      <c r="J22" s="10">
        <v>8</v>
      </c>
      <c r="K22" s="10">
        <v>0</v>
      </c>
      <c r="L22" s="10">
        <v>0</v>
      </c>
      <c r="M22" s="10">
        <f>N22+P22+Q22</f>
        <v>61</v>
      </c>
      <c r="N22" s="10">
        <v>32</v>
      </c>
      <c r="O22" s="10">
        <v>22</v>
      </c>
      <c r="P22" s="10">
        <v>29</v>
      </c>
      <c r="Q22" s="10">
        <v>0</v>
      </c>
      <c r="R22" s="10">
        <v>1</v>
      </c>
      <c r="S22" s="10">
        <v>0</v>
      </c>
      <c r="T22" s="10">
        <v>3</v>
      </c>
      <c r="U22" s="10">
        <v>0</v>
      </c>
      <c r="V22" s="10">
        <v>0</v>
      </c>
      <c r="W22" s="22">
        <f>X22+Z22+AA22</f>
        <v>2187</v>
      </c>
      <c r="X22" s="22">
        <v>1462</v>
      </c>
      <c r="Y22" s="22">
        <v>210</v>
      </c>
      <c r="Z22" s="22">
        <v>725</v>
      </c>
      <c r="AA22" s="22">
        <v>0</v>
      </c>
      <c r="AB22" s="10">
        <v>22</v>
      </c>
      <c r="AC22" s="10">
        <v>26</v>
      </c>
      <c r="AD22" s="10">
        <v>302</v>
      </c>
      <c r="AE22" s="10">
        <v>0</v>
      </c>
      <c r="AG22" s="20"/>
    </row>
    <row r="23" spans="1:33" ht="24" thickBot="1" x14ac:dyDescent="0.4">
      <c r="A23" s="11" t="s">
        <v>47</v>
      </c>
      <c r="B23" s="10">
        <v>24</v>
      </c>
      <c r="C23" s="10">
        <v>2</v>
      </c>
      <c r="D23" s="10">
        <v>22</v>
      </c>
      <c r="E23" s="10">
        <v>40</v>
      </c>
      <c r="F23" s="10">
        <v>0</v>
      </c>
      <c r="G23" s="10">
        <v>0</v>
      </c>
      <c r="H23" s="10">
        <v>0</v>
      </c>
      <c r="I23" s="10">
        <v>0</v>
      </c>
      <c r="J23" s="10" t="s">
        <v>65</v>
      </c>
      <c r="K23" s="10">
        <v>0</v>
      </c>
      <c r="L23" s="10">
        <v>0</v>
      </c>
      <c r="M23" s="10">
        <v>56</v>
      </c>
      <c r="N23" s="10">
        <v>48</v>
      </c>
      <c r="O23" s="10">
        <v>0</v>
      </c>
      <c r="P23" s="10">
        <v>8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22">
        <v>1350</v>
      </c>
      <c r="X23" s="22">
        <v>1180</v>
      </c>
      <c r="Y23" s="22">
        <v>0</v>
      </c>
      <c r="Z23" s="22">
        <v>170</v>
      </c>
      <c r="AA23" s="22">
        <v>0</v>
      </c>
      <c r="AB23" s="10">
        <v>0</v>
      </c>
      <c r="AC23" s="10">
        <v>0</v>
      </c>
      <c r="AD23" s="10">
        <v>0</v>
      </c>
      <c r="AE23" s="10">
        <v>0</v>
      </c>
      <c r="AG23" s="20"/>
    </row>
    <row r="24" spans="1:33" ht="24" thickBot="1" x14ac:dyDescent="0.4">
      <c r="A24" s="11" t="s">
        <v>48</v>
      </c>
      <c r="B24" s="10">
        <v>21</v>
      </c>
      <c r="C24" s="10">
        <v>2</v>
      </c>
      <c r="D24" s="10">
        <v>74</v>
      </c>
      <c r="E24" s="10">
        <v>36</v>
      </c>
      <c r="F24" s="10">
        <v>10</v>
      </c>
      <c r="G24" s="10">
        <v>36</v>
      </c>
      <c r="H24" s="10">
        <v>13</v>
      </c>
      <c r="I24" s="10">
        <v>0</v>
      </c>
      <c r="J24" s="10">
        <v>29</v>
      </c>
      <c r="K24" s="10"/>
      <c r="L24" s="10">
        <v>0</v>
      </c>
      <c r="M24" s="10">
        <v>151</v>
      </c>
      <c r="N24" s="10">
        <v>92</v>
      </c>
      <c r="O24" s="10">
        <v>55</v>
      </c>
      <c r="P24" s="10"/>
      <c r="Q24" s="10">
        <v>4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22">
        <v>5272.3</v>
      </c>
      <c r="X24" s="22">
        <v>2480.1</v>
      </c>
      <c r="Y24" s="22">
        <v>2611.6999999999998</v>
      </c>
      <c r="Z24" s="22">
        <v>2792.2</v>
      </c>
      <c r="AA24" s="22">
        <v>0</v>
      </c>
      <c r="AB24" s="10">
        <v>0</v>
      </c>
      <c r="AC24" s="10">
        <v>0</v>
      </c>
      <c r="AD24" s="10">
        <v>130.1</v>
      </c>
      <c r="AE24" s="10">
        <v>0</v>
      </c>
      <c r="AG24" s="20"/>
    </row>
    <row r="25" spans="1:33" ht="24" thickBot="1" x14ac:dyDescent="0.4">
      <c r="A25" s="11" t="s">
        <v>49</v>
      </c>
      <c r="B25" s="10">
        <v>14</v>
      </c>
      <c r="C25" s="10"/>
      <c r="D25" s="10">
        <v>19</v>
      </c>
      <c r="E25" s="10"/>
      <c r="F25" s="10"/>
      <c r="G25" s="10">
        <v>3</v>
      </c>
      <c r="H25" s="10"/>
      <c r="I25" s="10"/>
      <c r="J25" s="10"/>
      <c r="K25" s="10"/>
      <c r="L25" s="10"/>
      <c r="M25" s="10">
        <v>19</v>
      </c>
      <c r="N25" s="10">
        <v>11</v>
      </c>
      <c r="O25" s="10">
        <v>2</v>
      </c>
      <c r="P25" s="10">
        <v>5</v>
      </c>
      <c r="Q25" s="10">
        <v>3</v>
      </c>
      <c r="R25" s="10"/>
      <c r="S25" s="10"/>
      <c r="T25" s="10"/>
      <c r="U25" s="10"/>
      <c r="V25" s="10"/>
      <c r="W25" s="22">
        <v>1488</v>
      </c>
      <c r="X25" s="22">
        <v>1295</v>
      </c>
      <c r="Y25" s="22">
        <v>67</v>
      </c>
      <c r="Z25" s="22">
        <v>84</v>
      </c>
      <c r="AA25" s="22">
        <v>109</v>
      </c>
      <c r="AB25" s="10">
        <v>108</v>
      </c>
      <c r="AC25" s="10">
        <v>59</v>
      </c>
      <c r="AD25" s="10"/>
      <c r="AE25" s="10"/>
      <c r="AG25" s="20"/>
    </row>
    <row r="26" spans="1:33" ht="24" thickBot="1" x14ac:dyDescent="0.4">
      <c r="A26" s="11" t="s">
        <v>50</v>
      </c>
      <c r="B26" s="10">
        <v>17</v>
      </c>
      <c r="C26" s="10">
        <v>2</v>
      </c>
      <c r="D26" s="10">
        <v>78</v>
      </c>
      <c r="E26" s="10">
        <v>25</v>
      </c>
      <c r="F26" s="10">
        <v>12</v>
      </c>
      <c r="G26" s="10">
        <v>24</v>
      </c>
      <c r="H26" s="10">
        <v>4</v>
      </c>
      <c r="I26" s="10"/>
      <c r="J26" s="10">
        <v>20</v>
      </c>
      <c r="K26" s="10"/>
      <c r="L26" s="10"/>
      <c r="M26" s="10">
        <v>121</v>
      </c>
      <c r="N26" s="10">
        <v>79</v>
      </c>
      <c r="O26" s="10">
        <v>46</v>
      </c>
      <c r="P26" s="10">
        <v>42</v>
      </c>
      <c r="Q26" s="10"/>
      <c r="R26" s="10"/>
      <c r="S26" s="10"/>
      <c r="T26" s="10">
        <v>7</v>
      </c>
      <c r="U26" s="10"/>
      <c r="V26" s="10"/>
      <c r="W26" s="22">
        <v>15128.8</v>
      </c>
      <c r="X26" s="22">
        <v>6359.7</v>
      </c>
      <c r="Y26" s="22">
        <v>1951.3</v>
      </c>
      <c r="Z26" s="22">
        <v>6268.8</v>
      </c>
      <c r="AA26" s="22">
        <v>2500.3000000000002</v>
      </c>
      <c r="AB26" s="10">
        <v>21</v>
      </c>
      <c r="AC26" s="10">
        <v>11</v>
      </c>
      <c r="AD26" s="10">
        <v>183</v>
      </c>
      <c r="AE26" s="10"/>
      <c r="AG26" s="20"/>
    </row>
    <row r="27" spans="1:33" ht="24" thickBot="1" x14ac:dyDescent="0.4">
      <c r="A27" s="12" t="s">
        <v>51</v>
      </c>
      <c r="B27" s="10">
        <v>9</v>
      </c>
      <c r="C27" s="10">
        <v>2</v>
      </c>
      <c r="D27" s="10">
        <v>39</v>
      </c>
      <c r="E27" s="10"/>
      <c r="F27" s="10">
        <v>1</v>
      </c>
      <c r="G27" s="10">
        <v>10</v>
      </c>
      <c r="H27" s="10"/>
      <c r="I27" s="10"/>
      <c r="J27" s="10"/>
      <c r="K27" s="10"/>
      <c r="L27" s="10"/>
      <c r="M27" s="10">
        <v>39</v>
      </c>
      <c r="N27" s="10">
        <v>39</v>
      </c>
      <c r="O27" s="10">
        <v>7</v>
      </c>
      <c r="P27" s="10">
        <v>25</v>
      </c>
      <c r="Q27" s="10">
        <v>1</v>
      </c>
      <c r="R27" s="10"/>
      <c r="S27" s="10"/>
      <c r="T27" s="10"/>
      <c r="U27" s="10"/>
      <c r="V27" s="10"/>
      <c r="W27" s="22">
        <v>10748</v>
      </c>
      <c r="X27" s="22">
        <v>10349</v>
      </c>
      <c r="Y27" s="22"/>
      <c r="Z27" s="22">
        <v>399</v>
      </c>
      <c r="AA27" s="22"/>
      <c r="AB27" s="10"/>
      <c r="AC27" s="10"/>
      <c r="AD27" s="10"/>
      <c r="AE27" s="10">
        <v>0</v>
      </c>
      <c r="AG27" s="20"/>
    </row>
    <row r="28" spans="1:33" ht="24" thickBot="1" x14ac:dyDescent="0.4">
      <c r="A28" s="12" t="s">
        <v>52</v>
      </c>
      <c r="B28" s="10">
        <v>25</v>
      </c>
      <c r="C28" s="10">
        <v>1</v>
      </c>
      <c r="D28" s="10">
        <v>103</v>
      </c>
      <c r="E28" s="10">
        <v>67</v>
      </c>
      <c r="F28" s="10">
        <v>128</v>
      </c>
      <c r="G28" s="10">
        <v>19</v>
      </c>
      <c r="H28" s="10">
        <v>2</v>
      </c>
      <c r="I28" s="10"/>
      <c r="J28" s="10">
        <v>43</v>
      </c>
      <c r="K28" s="10"/>
      <c r="L28" s="10"/>
      <c r="M28" s="10">
        <v>237</v>
      </c>
      <c r="N28" s="10">
        <v>207</v>
      </c>
      <c r="O28" s="10">
        <v>12</v>
      </c>
      <c r="P28" s="10">
        <v>30</v>
      </c>
      <c r="Q28" s="10"/>
      <c r="R28" s="10">
        <v>15</v>
      </c>
      <c r="S28" s="10">
        <v>6</v>
      </c>
      <c r="T28" s="10">
        <v>5</v>
      </c>
      <c r="U28" s="10"/>
      <c r="V28" s="10"/>
      <c r="W28" s="22">
        <v>4889.1000000000004</v>
      </c>
      <c r="X28" s="22">
        <v>3626</v>
      </c>
      <c r="Y28" s="22">
        <v>930.4</v>
      </c>
      <c r="Z28" s="22" t="s">
        <v>68</v>
      </c>
      <c r="AA28" s="22"/>
      <c r="AB28" s="10">
        <v>206</v>
      </c>
      <c r="AC28" s="10">
        <v>65</v>
      </c>
      <c r="AD28" s="10">
        <v>177</v>
      </c>
      <c r="AE28" s="10"/>
      <c r="AG28" s="20"/>
    </row>
    <row r="29" spans="1:33" ht="24" thickBot="1" x14ac:dyDescent="0.4">
      <c r="A29" s="12" t="s">
        <v>53</v>
      </c>
      <c r="B29" s="10">
        <v>22</v>
      </c>
      <c r="C29" s="10"/>
      <c r="D29" s="10">
        <v>52</v>
      </c>
      <c r="E29" s="10"/>
      <c r="F29" s="10">
        <v>75</v>
      </c>
      <c r="G29" s="10">
        <v>11</v>
      </c>
      <c r="H29" s="10"/>
      <c r="I29" s="10">
        <v>8</v>
      </c>
      <c r="J29" s="10">
        <v>5</v>
      </c>
      <c r="K29" s="10"/>
      <c r="L29" s="10"/>
      <c r="M29" s="10">
        <v>72</v>
      </c>
      <c r="N29" s="10">
        <v>27</v>
      </c>
      <c r="O29" s="10">
        <v>10</v>
      </c>
      <c r="P29" s="10">
        <v>9</v>
      </c>
      <c r="Q29" s="10">
        <v>36</v>
      </c>
      <c r="R29" s="10">
        <v>14</v>
      </c>
      <c r="S29" s="10">
        <v>47</v>
      </c>
      <c r="T29" s="10"/>
      <c r="U29" s="10"/>
      <c r="V29" s="10"/>
      <c r="W29" s="22">
        <v>3075</v>
      </c>
      <c r="X29" s="22">
        <v>2578</v>
      </c>
      <c r="Y29" s="22">
        <v>162</v>
      </c>
      <c r="Z29" s="22"/>
      <c r="AA29" s="22">
        <v>497</v>
      </c>
      <c r="AB29" s="10"/>
      <c r="AC29" s="10"/>
      <c r="AD29" s="10">
        <v>405</v>
      </c>
      <c r="AE29" s="10"/>
      <c r="AG29" s="20"/>
    </row>
    <row r="30" spans="1:33" ht="24" thickBot="1" x14ac:dyDescent="0.4">
      <c r="A30" s="12" t="s">
        <v>54</v>
      </c>
      <c r="B30" s="10">
        <v>25</v>
      </c>
      <c r="C30" s="10">
        <v>0</v>
      </c>
      <c r="D30" s="10">
        <v>38</v>
      </c>
      <c r="E30" s="10">
        <v>58</v>
      </c>
      <c r="F30" s="10">
        <v>12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1</v>
      </c>
      <c r="M30" s="10">
        <v>15</v>
      </c>
      <c r="N30" s="10">
        <v>13</v>
      </c>
      <c r="O30" s="10">
        <v>4</v>
      </c>
      <c r="P30" s="10">
        <v>7</v>
      </c>
      <c r="Q30" s="10">
        <v>2</v>
      </c>
      <c r="R30" s="10">
        <v>2</v>
      </c>
      <c r="S30" s="10">
        <v>2</v>
      </c>
      <c r="T30" s="10">
        <v>0</v>
      </c>
      <c r="U30" s="10">
        <v>0</v>
      </c>
      <c r="V30" s="10">
        <v>2488.8000000000002</v>
      </c>
      <c r="W30" s="22" t="s">
        <v>66</v>
      </c>
      <c r="X30" s="22" t="s">
        <v>67</v>
      </c>
      <c r="Y30" s="22">
        <v>1295</v>
      </c>
      <c r="Z30" s="22">
        <v>0</v>
      </c>
      <c r="AA30" s="22">
        <v>454.2</v>
      </c>
      <c r="AB30" s="10">
        <v>19</v>
      </c>
      <c r="AC30" s="10">
        <v>2</v>
      </c>
      <c r="AD30" s="10">
        <v>0</v>
      </c>
      <c r="AE30" s="10"/>
      <c r="AG30" s="20"/>
    </row>
    <row r="31" spans="1:33" ht="24" thickBot="1" x14ac:dyDescent="0.4">
      <c r="A31" s="12" t="s">
        <v>55</v>
      </c>
      <c r="B31" s="10">
        <v>44</v>
      </c>
      <c r="C31" s="10">
        <v>4</v>
      </c>
      <c r="D31" s="10">
        <v>36</v>
      </c>
      <c r="E31" s="10">
        <v>0</v>
      </c>
      <c r="F31" s="10">
        <v>69</v>
      </c>
      <c r="G31" s="10">
        <v>0</v>
      </c>
      <c r="H31" s="10">
        <v>0</v>
      </c>
      <c r="I31" s="10">
        <v>0</v>
      </c>
      <c r="J31" s="10">
        <v>3</v>
      </c>
      <c r="K31" s="10">
        <v>0</v>
      </c>
      <c r="L31" s="10">
        <v>0</v>
      </c>
      <c r="M31" s="10">
        <v>7</v>
      </c>
      <c r="N31" s="10">
        <v>6</v>
      </c>
      <c r="O31" s="10">
        <v>4</v>
      </c>
      <c r="P31" s="10">
        <v>0</v>
      </c>
      <c r="Q31" s="10">
        <v>1</v>
      </c>
      <c r="R31" s="10">
        <v>1</v>
      </c>
      <c r="S31" s="10">
        <v>0</v>
      </c>
      <c r="T31" s="10">
        <v>3</v>
      </c>
      <c r="U31" s="10">
        <v>0</v>
      </c>
      <c r="V31" s="10">
        <v>0</v>
      </c>
      <c r="W31" s="22">
        <v>8926.9</v>
      </c>
      <c r="X31" s="22">
        <v>6622.1</v>
      </c>
      <c r="Y31" s="22">
        <v>3436.9</v>
      </c>
      <c r="Z31" s="22">
        <v>2259.8000000000002</v>
      </c>
      <c r="AA31" s="22">
        <v>45</v>
      </c>
      <c r="AB31" s="10">
        <v>0</v>
      </c>
      <c r="AC31" s="10">
        <v>0</v>
      </c>
      <c r="AD31" s="10">
        <v>0</v>
      </c>
      <c r="AE31" s="10">
        <v>0</v>
      </c>
      <c r="AG31" s="20"/>
    </row>
    <row r="32" spans="1:33" ht="24" thickBot="1" x14ac:dyDescent="0.4">
      <c r="A32" s="12" t="s">
        <v>56</v>
      </c>
      <c r="B32" s="10">
        <v>10</v>
      </c>
      <c r="C32" s="10">
        <v>1</v>
      </c>
      <c r="D32" s="10">
        <v>31</v>
      </c>
      <c r="E32" s="10"/>
      <c r="F32" s="10"/>
      <c r="G32" s="10">
        <v>3</v>
      </c>
      <c r="H32" s="10"/>
      <c r="I32" s="10"/>
      <c r="J32" s="10"/>
      <c r="K32" s="10"/>
      <c r="L32" s="10">
        <v>3</v>
      </c>
      <c r="M32" s="10">
        <v>24</v>
      </c>
      <c r="N32" s="10">
        <v>1</v>
      </c>
      <c r="O32" s="10"/>
      <c r="P32" s="10">
        <v>23</v>
      </c>
      <c r="Q32" s="10"/>
      <c r="R32" s="10"/>
      <c r="S32" s="10"/>
      <c r="T32" s="10"/>
      <c r="U32" s="10"/>
      <c r="V32" s="10"/>
      <c r="W32" s="22">
        <v>322124</v>
      </c>
      <c r="X32" s="22">
        <v>320053</v>
      </c>
      <c r="Y32" s="22"/>
      <c r="Z32" s="22">
        <v>2071</v>
      </c>
      <c r="AA32" s="22"/>
      <c r="AB32" s="10"/>
      <c r="AC32" s="10"/>
      <c r="AD32" s="10"/>
      <c r="AE32" s="10">
        <v>510</v>
      </c>
      <c r="AG32" s="20"/>
    </row>
    <row r="33" spans="1:33" ht="24" thickBot="1" x14ac:dyDescent="0.4">
      <c r="A33" s="13" t="s">
        <v>57</v>
      </c>
      <c r="B33" s="10">
        <v>22</v>
      </c>
      <c r="C33" s="10">
        <v>0</v>
      </c>
      <c r="D33" s="10">
        <v>289</v>
      </c>
      <c r="E33" s="10">
        <v>25</v>
      </c>
      <c r="F33" s="10">
        <v>11</v>
      </c>
      <c r="G33" s="10">
        <v>88</v>
      </c>
      <c r="H33" s="10">
        <v>9</v>
      </c>
      <c r="I33" s="10">
        <v>3</v>
      </c>
      <c r="J33" s="10">
        <v>65</v>
      </c>
      <c r="K33" s="10">
        <v>0</v>
      </c>
      <c r="L33" s="10">
        <v>3</v>
      </c>
      <c r="M33" s="10">
        <v>634</v>
      </c>
      <c r="N33" s="10">
        <v>383</v>
      </c>
      <c r="O33" s="10">
        <v>136</v>
      </c>
      <c r="P33" s="10">
        <v>215</v>
      </c>
      <c r="Q33" s="10">
        <v>36</v>
      </c>
      <c r="R33" s="10">
        <v>304</v>
      </c>
      <c r="S33" s="10">
        <v>0</v>
      </c>
      <c r="T33" s="10">
        <v>79</v>
      </c>
      <c r="U33" s="10">
        <v>0</v>
      </c>
      <c r="V33" s="10">
        <v>78000</v>
      </c>
      <c r="W33" s="22">
        <v>462947.6</v>
      </c>
      <c r="X33" s="22">
        <v>239431.4</v>
      </c>
      <c r="Y33" s="22">
        <v>23972.7</v>
      </c>
      <c r="Z33" s="22">
        <v>207652</v>
      </c>
      <c r="AA33" s="22">
        <v>15864.2</v>
      </c>
      <c r="AB33" s="10">
        <v>0</v>
      </c>
      <c r="AC33" s="10">
        <v>193</v>
      </c>
      <c r="AD33" s="10">
        <v>0</v>
      </c>
      <c r="AE33" s="10">
        <v>0</v>
      </c>
      <c r="AG33" s="20"/>
    </row>
    <row r="34" spans="1:33" ht="24" thickBot="1" x14ac:dyDescent="0.4">
      <c r="A34" s="14" t="s">
        <v>58</v>
      </c>
      <c r="B34" s="15">
        <f>SUM(B8:B33)</f>
        <v>564</v>
      </c>
      <c r="C34" s="15">
        <f t="shared" ref="C34:V34" si="0">SUM(C8:C33)</f>
        <v>46</v>
      </c>
      <c r="D34" s="15">
        <f t="shared" si="0"/>
        <v>1913</v>
      </c>
      <c r="E34" s="15">
        <f t="shared" si="0"/>
        <v>568</v>
      </c>
      <c r="F34" s="15">
        <f t="shared" si="0"/>
        <v>2086</v>
      </c>
      <c r="G34" s="15">
        <f t="shared" si="0"/>
        <v>449</v>
      </c>
      <c r="H34" s="15">
        <f t="shared" si="0"/>
        <v>72</v>
      </c>
      <c r="I34" s="15">
        <f t="shared" si="0"/>
        <v>97</v>
      </c>
      <c r="J34" s="15">
        <f t="shared" si="0"/>
        <v>307</v>
      </c>
      <c r="K34" s="15">
        <f t="shared" si="0"/>
        <v>55</v>
      </c>
      <c r="L34" s="15">
        <f t="shared" si="0"/>
        <v>45</v>
      </c>
      <c r="M34" s="15">
        <f t="shared" si="0"/>
        <v>3812</v>
      </c>
      <c r="N34" s="15">
        <f t="shared" si="0"/>
        <v>2908</v>
      </c>
      <c r="O34" s="15">
        <f t="shared" si="0"/>
        <v>386</v>
      </c>
      <c r="P34" s="15">
        <f t="shared" si="0"/>
        <v>570</v>
      </c>
      <c r="Q34" s="15">
        <f t="shared" si="0"/>
        <v>341</v>
      </c>
      <c r="R34" s="15">
        <f t="shared" si="0"/>
        <v>410</v>
      </c>
      <c r="S34" s="15">
        <f t="shared" si="0"/>
        <v>172</v>
      </c>
      <c r="T34" s="15">
        <f t="shared" si="0"/>
        <v>168</v>
      </c>
      <c r="U34" s="15">
        <f t="shared" si="0"/>
        <v>56</v>
      </c>
      <c r="V34" s="16">
        <f t="shared" si="0"/>
        <v>189835.2</v>
      </c>
      <c r="W34" s="23">
        <f>W33+W32+W31+W30+W29+W28+W27+W26+W25+W24+W23+W22+W21+W20+W19+W18+W17+W16+W15+W14+W13+W12+W11+W10+W9+W8</f>
        <v>1087595.76</v>
      </c>
      <c r="X34" s="23">
        <f t="shared" ref="X34:AE34" si="1">X33+X32+X31+X30+X29+X28+X27+X26+X25+X24+X23+X22+X21+X20+X19+X18+X17+X16+X15+X14+X13+X12+X11+X10+X9+X8</f>
        <v>783111.40000000014</v>
      </c>
      <c r="Y34" s="23">
        <f t="shared" si="1"/>
        <v>65225.740000000005</v>
      </c>
      <c r="Z34" s="23">
        <f t="shared" si="1"/>
        <v>258508.62</v>
      </c>
      <c r="AA34" s="23">
        <f t="shared" si="1"/>
        <v>45861.5</v>
      </c>
      <c r="AB34" s="23">
        <f t="shared" si="1"/>
        <v>721</v>
      </c>
      <c r="AC34" s="23">
        <f t="shared" si="1"/>
        <v>662</v>
      </c>
      <c r="AD34" s="23">
        <f t="shared" si="1"/>
        <v>1776.8999999999999</v>
      </c>
      <c r="AE34" s="23">
        <f t="shared" si="1"/>
        <v>3766</v>
      </c>
      <c r="AG34" s="20"/>
    </row>
    <row r="35" spans="1:33" ht="23.25" x14ac:dyDescent="0.35">
      <c r="A35" s="17" t="s">
        <v>59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24"/>
      <c r="X35" s="24"/>
      <c r="Y35" s="24"/>
      <c r="Z35" s="24"/>
      <c r="AA35" s="24"/>
      <c r="AB35" s="24"/>
      <c r="AC35" s="24"/>
      <c r="AD35" s="24"/>
      <c r="AE35" s="24"/>
      <c r="AF35" s="25"/>
      <c r="AG35" s="20"/>
    </row>
    <row r="36" spans="1:33" ht="15.75" x14ac:dyDescent="0.25">
      <c r="A36" s="17" t="s">
        <v>60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9"/>
      <c r="X36" s="18"/>
      <c r="Y36" s="18"/>
      <c r="Z36" s="18"/>
      <c r="AA36" s="18"/>
      <c r="AB36" s="18"/>
      <c r="AC36" s="18"/>
      <c r="AD36" s="18"/>
      <c r="AE36" s="18"/>
    </row>
    <row r="38" spans="1:33" x14ac:dyDescent="0.25">
      <c r="V38" s="21"/>
      <c r="Y38" s="21"/>
    </row>
  </sheetData>
  <mergeCells count="41">
    <mergeCell ref="AB4:AC4"/>
    <mergeCell ref="N5:N6"/>
    <mergeCell ref="P5:P6"/>
    <mergeCell ref="Q5:Q6"/>
    <mergeCell ref="X5:X6"/>
    <mergeCell ref="Z5:Z6"/>
    <mergeCell ref="AA5:AA6"/>
    <mergeCell ref="AB5:AB6"/>
    <mergeCell ref="AC5:AC6"/>
    <mergeCell ref="AB3:AC3"/>
    <mergeCell ref="AD3:AD6"/>
    <mergeCell ref="AE3:AE6"/>
    <mergeCell ref="J4:J6"/>
    <mergeCell ref="K4:K6"/>
    <mergeCell ref="L4:L6"/>
    <mergeCell ref="M4:M6"/>
    <mergeCell ref="N4:Q4"/>
    <mergeCell ref="W4:W6"/>
    <mergeCell ref="X4:AA4"/>
    <mergeCell ref="R3:R6"/>
    <mergeCell ref="S3:S6"/>
    <mergeCell ref="T3:T6"/>
    <mergeCell ref="U3:U6"/>
    <mergeCell ref="V3:V6"/>
    <mergeCell ref="W3:AA3"/>
    <mergeCell ref="M3:Q3"/>
    <mergeCell ref="A1:AE1"/>
    <mergeCell ref="A2:A6"/>
    <mergeCell ref="B2:B6"/>
    <mergeCell ref="C2:C6"/>
    <mergeCell ref="D2:F2"/>
    <mergeCell ref="G2:I2"/>
    <mergeCell ref="J2:S2"/>
    <mergeCell ref="T2:AE2"/>
    <mergeCell ref="D3:D6"/>
    <mergeCell ref="E3:E6"/>
    <mergeCell ref="F3:F6"/>
    <mergeCell ref="G3:G6"/>
    <mergeCell ref="H3:H6"/>
    <mergeCell ref="I3:I6"/>
    <mergeCell ref="J3:L3"/>
  </mergeCells>
  <pageMargins left="0.7" right="0.7" top="0.75" bottom="0.75" header="0.3" footer="0.3"/>
  <pageSetup paperSize="9" scale="3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1"/>
  <sheetViews>
    <sheetView tabSelected="1" topLeftCell="A4" zoomScale="85" zoomScaleNormal="85" workbookViewId="0">
      <pane xSplit="2" ySplit="1" topLeftCell="C5" activePane="bottomRight" state="frozen"/>
      <selection activeCell="A4" sqref="A4"/>
      <selection pane="topRight" activeCell="C4" sqref="C4"/>
      <selection pane="bottomLeft" activeCell="A5" sqref="A5"/>
      <selection pane="bottomRight" activeCell="I18" sqref="I18"/>
    </sheetView>
  </sheetViews>
  <sheetFormatPr defaultRowHeight="15" x14ac:dyDescent="0.25"/>
  <cols>
    <col min="2" max="2" width="29.28515625" customWidth="1"/>
    <col min="3" max="4" width="18.5703125" customWidth="1"/>
    <col min="5" max="6" width="22.42578125" customWidth="1"/>
    <col min="7" max="7" width="33.28515625" customWidth="1"/>
    <col min="8" max="8" width="27.28515625" customWidth="1"/>
    <col min="9" max="9" width="23.7109375" customWidth="1"/>
    <col min="10" max="10" width="33.5703125" customWidth="1"/>
    <col min="11" max="11" width="19.7109375" customWidth="1"/>
    <col min="12" max="12" width="17.85546875" customWidth="1"/>
  </cols>
  <sheetData>
    <row r="2" spans="1:12" ht="33" customHeight="1" x14ac:dyDescent="0.25">
      <c r="B2" s="80" t="s">
        <v>69</v>
      </c>
      <c r="C2" s="81"/>
      <c r="D2" s="81"/>
      <c r="E2" s="81"/>
      <c r="F2" s="81"/>
      <c r="G2" s="81"/>
      <c r="H2" s="81"/>
      <c r="I2" s="82"/>
      <c r="J2" s="82"/>
      <c r="K2" s="82"/>
      <c r="L2" s="82"/>
    </row>
    <row r="3" spans="1:12" ht="42" customHeight="1" x14ac:dyDescent="0.25">
      <c r="B3" s="83" t="s">
        <v>81</v>
      </c>
      <c r="C3" s="84"/>
      <c r="D3" s="84"/>
      <c r="E3" s="84"/>
      <c r="F3" s="84"/>
      <c r="G3" s="84"/>
      <c r="H3" s="84"/>
      <c r="I3" s="85"/>
      <c r="J3" s="85"/>
      <c r="K3" s="85"/>
      <c r="L3" s="85"/>
    </row>
    <row r="4" spans="1:12" ht="43.5" customHeight="1" x14ac:dyDescent="0.25">
      <c r="A4" s="86" t="s">
        <v>70</v>
      </c>
      <c r="B4" s="86" t="s">
        <v>71</v>
      </c>
      <c r="C4" s="88" t="s">
        <v>72</v>
      </c>
      <c r="D4" s="88"/>
      <c r="E4" s="88"/>
      <c r="F4" s="88"/>
      <c r="G4" s="88"/>
      <c r="H4" s="88"/>
      <c r="I4" s="88"/>
      <c r="J4" s="29"/>
      <c r="K4" s="86" t="s">
        <v>73</v>
      </c>
      <c r="L4" s="86" t="s">
        <v>74</v>
      </c>
    </row>
    <row r="5" spans="1:12" ht="318.75" x14ac:dyDescent="0.25">
      <c r="A5" s="87"/>
      <c r="B5" s="87"/>
      <c r="C5" s="26" t="s">
        <v>75</v>
      </c>
      <c r="D5" s="26" t="s">
        <v>76</v>
      </c>
      <c r="E5" s="26" t="s">
        <v>77</v>
      </c>
      <c r="F5" s="26" t="s">
        <v>20</v>
      </c>
      <c r="G5" s="26" t="s">
        <v>78</v>
      </c>
      <c r="H5" s="26" t="s">
        <v>79</v>
      </c>
      <c r="I5" s="26" t="s">
        <v>80</v>
      </c>
      <c r="J5" s="26" t="s">
        <v>82</v>
      </c>
      <c r="K5" s="89"/>
      <c r="L5" s="89"/>
    </row>
    <row r="6" spans="1:12" ht="20.25" x14ac:dyDescent="0.3">
      <c r="A6" s="27">
        <v>1</v>
      </c>
      <c r="B6" s="28" t="s">
        <v>32</v>
      </c>
      <c r="C6" s="30">
        <v>6</v>
      </c>
      <c r="D6" s="30">
        <v>7</v>
      </c>
      <c r="E6" s="30">
        <v>8</v>
      </c>
      <c r="F6" s="30">
        <v>6</v>
      </c>
      <c r="G6" s="30">
        <v>1</v>
      </c>
      <c r="H6" s="30">
        <v>21</v>
      </c>
      <c r="I6" s="30">
        <v>13</v>
      </c>
      <c r="J6" s="30">
        <v>8</v>
      </c>
      <c r="K6" s="30">
        <f>C6+D6+E6+F6+G6+H6+I6+J6</f>
        <v>70</v>
      </c>
      <c r="L6" s="30">
        <v>5</v>
      </c>
    </row>
    <row r="7" spans="1:12" ht="20.25" x14ac:dyDescent="0.3">
      <c r="A7" s="27">
        <v>2</v>
      </c>
      <c r="B7" s="28" t="s">
        <v>33</v>
      </c>
      <c r="C7" s="30">
        <v>14</v>
      </c>
      <c r="D7" s="30">
        <v>18</v>
      </c>
      <c r="E7" s="30">
        <v>216</v>
      </c>
      <c r="F7" s="30">
        <v>11</v>
      </c>
      <c r="G7" s="30">
        <v>21</v>
      </c>
      <c r="H7" s="30">
        <v>2</v>
      </c>
      <c r="I7" s="30">
        <v>7</v>
      </c>
      <c r="J7" s="30">
        <v>13</v>
      </c>
      <c r="K7" s="30">
        <f t="shared" ref="K7:K31" si="0">C7+D7+E7+F7+G7+H7+I7+J7</f>
        <v>302</v>
      </c>
      <c r="L7" s="30">
        <v>26</v>
      </c>
    </row>
    <row r="8" spans="1:12" ht="20.25" x14ac:dyDescent="0.3">
      <c r="A8" s="27">
        <v>3</v>
      </c>
      <c r="B8" s="28" t="s">
        <v>34</v>
      </c>
      <c r="C8" s="30">
        <v>1</v>
      </c>
      <c r="D8" s="30">
        <v>1</v>
      </c>
      <c r="E8" s="30">
        <v>1</v>
      </c>
      <c r="F8" s="30">
        <v>2</v>
      </c>
      <c r="G8" s="30">
        <v>6</v>
      </c>
      <c r="H8" s="30">
        <v>14</v>
      </c>
      <c r="I8" s="30">
        <v>8</v>
      </c>
      <c r="J8" s="30">
        <v>1</v>
      </c>
      <c r="K8" s="30">
        <f t="shared" si="0"/>
        <v>34</v>
      </c>
      <c r="L8" s="30">
        <v>1</v>
      </c>
    </row>
    <row r="9" spans="1:12" ht="20.25" x14ac:dyDescent="0.3">
      <c r="A9" s="27">
        <v>4</v>
      </c>
      <c r="B9" s="28" t="s">
        <v>35</v>
      </c>
      <c r="C9" s="30">
        <v>15</v>
      </c>
      <c r="D9" s="30">
        <v>16</v>
      </c>
      <c r="E9" s="30">
        <v>10</v>
      </c>
      <c r="F9" s="30">
        <v>3</v>
      </c>
      <c r="G9" s="30">
        <v>20</v>
      </c>
      <c r="H9" s="30">
        <v>20</v>
      </c>
      <c r="I9" s="30">
        <v>5</v>
      </c>
      <c r="J9" s="30">
        <v>3</v>
      </c>
      <c r="K9" s="30">
        <f t="shared" si="0"/>
        <v>92</v>
      </c>
      <c r="L9" s="30">
        <v>11</v>
      </c>
    </row>
    <row r="10" spans="1:12" ht="20.25" x14ac:dyDescent="0.3">
      <c r="A10" s="27">
        <v>5</v>
      </c>
      <c r="B10" s="28" t="s">
        <v>36</v>
      </c>
      <c r="C10" s="30">
        <v>17</v>
      </c>
      <c r="D10" s="30">
        <v>8</v>
      </c>
      <c r="E10" s="30">
        <v>19</v>
      </c>
      <c r="F10" s="30">
        <v>10</v>
      </c>
      <c r="G10" s="30">
        <v>2</v>
      </c>
      <c r="H10" s="30">
        <v>26</v>
      </c>
      <c r="I10" s="30">
        <v>11</v>
      </c>
      <c r="J10" s="30">
        <v>13</v>
      </c>
      <c r="K10" s="30">
        <f t="shared" si="0"/>
        <v>106</v>
      </c>
      <c r="L10" s="30">
        <v>17</v>
      </c>
    </row>
    <row r="11" spans="1:12" ht="20.25" x14ac:dyDescent="0.3">
      <c r="A11" s="27">
        <v>6</v>
      </c>
      <c r="B11" s="28" t="s">
        <v>37</v>
      </c>
      <c r="C11" s="30">
        <v>5</v>
      </c>
      <c r="D11" s="30">
        <v>15</v>
      </c>
      <c r="E11" s="30">
        <v>23</v>
      </c>
      <c r="F11" s="30">
        <v>11</v>
      </c>
      <c r="G11" s="30">
        <v>22</v>
      </c>
      <c r="H11" s="30">
        <v>9</v>
      </c>
      <c r="I11" s="30">
        <v>6</v>
      </c>
      <c r="J11" s="30">
        <v>13</v>
      </c>
      <c r="K11" s="30">
        <f t="shared" si="0"/>
        <v>104</v>
      </c>
      <c r="L11" s="30">
        <v>15</v>
      </c>
    </row>
    <row r="12" spans="1:12" ht="20.25" x14ac:dyDescent="0.3">
      <c r="A12" s="27">
        <v>7</v>
      </c>
      <c r="B12" s="28" t="s">
        <v>38</v>
      </c>
      <c r="C12" s="30">
        <v>13</v>
      </c>
      <c r="D12" s="30">
        <v>21</v>
      </c>
      <c r="E12" s="30">
        <v>17</v>
      </c>
      <c r="F12" s="30">
        <v>11</v>
      </c>
      <c r="G12" s="30">
        <v>18</v>
      </c>
      <c r="H12" s="30">
        <v>15</v>
      </c>
      <c r="I12" s="30">
        <v>13</v>
      </c>
      <c r="J12" s="30">
        <v>13</v>
      </c>
      <c r="K12" s="30">
        <f t="shared" si="0"/>
        <v>121</v>
      </c>
      <c r="L12" s="30">
        <v>21</v>
      </c>
    </row>
    <row r="13" spans="1:12" ht="20.25" x14ac:dyDescent="0.3">
      <c r="A13" s="27">
        <v>8</v>
      </c>
      <c r="B13" s="28" t="s">
        <v>39</v>
      </c>
      <c r="C13" s="30">
        <v>2</v>
      </c>
      <c r="D13" s="30">
        <v>3</v>
      </c>
      <c r="E13" s="30">
        <v>14</v>
      </c>
      <c r="F13" s="30">
        <v>11</v>
      </c>
      <c r="G13" s="30">
        <v>4</v>
      </c>
      <c r="H13" s="30">
        <v>4</v>
      </c>
      <c r="I13" s="30">
        <v>9</v>
      </c>
      <c r="J13" s="30">
        <v>7</v>
      </c>
      <c r="K13" s="30">
        <f t="shared" si="0"/>
        <v>54</v>
      </c>
      <c r="L13" s="30">
        <v>3</v>
      </c>
    </row>
    <row r="14" spans="1:12" ht="20.25" x14ac:dyDescent="0.3">
      <c r="A14" s="27">
        <v>9</v>
      </c>
      <c r="B14" s="28" t="s">
        <v>40</v>
      </c>
      <c r="C14" s="30">
        <v>7</v>
      </c>
      <c r="D14" s="30">
        <v>2</v>
      </c>
      <c r="E14" s="30">
        <v>3</v>
      </c>
      <c r="F14" s="30">
        <v>11</v>
      </c>
      <c r="G14" s="30">
        <v>14</v>
      </c>
      <c r="H14" s="30">
        <v>23</v>
      </c>
      <c r="I14" s="30">
        <v>2</v>
      </c>
      <c r="J14" s="30">
        <v>13</v>
      </c>
      <c r="K14" s="30">
        <f t="shared" si="0"/>
        <v>75</v>
      </c>
      <c r="L14" s="30">
        <v>6</v>
      </c>
    </row>
    <row r="15" spans="1:12" ht="20.25" x14ac:dyDescent="0.3">
      <c r="A15" s="27">
        <v>10</v>
      </c>
      <c r="B15" s="28" t="s">
        <v>41</v>
      </c>
      <c r="C15" s="30">
        <v>18</v>
      </c>
      <c r="D15" s="30">
        <v>6</v>
      </c>
      <c r="E15" s="30">
        <v>5</v>
      </c>
      <c r="F15" s="30">
        <v>7</v>
      </c>
      <c r="G15" s="30">
        <v>8</v>
      </c>
      <c r="H15" s="30">
        <v>10</v>
      </c>
      <c r="I15" s="30">
        <v>13</v>
      </c>
      <c r="J15" s="30">
        <v>12</v>
      </c>
      <c r="K15" s="30">
        <f t="shared" si="0"/>
        <v>79</v>
      </c>
      <c r="L15" s="30">
        <v>8</v>
      </c>
    </row>
    <row r="16" spans="1:12" ht="20.25" x14ac:dyDescent="0.3">
      <c r="A16" s="27">
        <v>11</v>
      </c>
      <c r="B16" s="28" t="s">
        <v>42</v>
      </c>
      <c r="C16" s="30">
        <v>22</v>
      </c>
      <c r="D16" s="30">
        <v>26</v>
      </c>
      <c r="E16" s="30">
        <v>24</v>
      </c>
      <c r="F16" s="30">
        <v>11</v>
      </c>
      <c r="G16" s="30">
        <v>22</v>
      </c>
      <c r="H16" s="30">
        <v>3</v>
      </c>
      <c r="I16" s="30">
        <v>13</v>
      </c>
      <c r="J16" s="30">
        <v>13</v>
      </c>
      <c r="K16" s="30">
        <f t="shared" si="0"/>
        <v>134</v>
      </c>
      <c r="L16" s="30">
        <v>25</v>
      </c>
    </row>
    <row r="17" spans="1:12" ht="20.25" x14ac:dyDescent="0.3">
      <c r="A17" s="27">
        <v>12</v>
      </c>
      <c r="B17" s="28" t="s">
        <v>43</v>
      </c>
      <c r="C17" s="30">
        <v>14</v>
      </c>
      <c r="D17" s="30">
        <v>20</v>
      </c>
      <c r="E17" s="30">
        <v>15</v>
      </c>
      <c r="F17" s="30">
        <v>11</v>
      </c>
      <c r="G17" s="30">
        <v>17</v>
      </c>
      <c r="H17" s="30">
        <v>19</v>
      </c>
      <c r="I17" s="30">
        <v>13</v>
      </c>
      <c r="J17" s="30">
        <v>13</v>
      </c>
      <c r="K17" s="30">
        <f t="shared" si="0"/>
        <v>122</v>
      </c>
      <c r="L17" s="30">
        <v>22</v>
      </c>
    </row>
    <row r="18" spans="1:12" ht="20.25" x14ac:dyDescent="0.3">
      <c r="A18" s="27">
        <v>13</v>
      </c>
      <c r="B18" s="28" t="s">
        <v>44</v>
      </c>
      <c r="C18" s="30">
        <v>21</v>
      </c>
      <c r="D18" s="30">
        <v>17</v>
      </c>
      <c r="E18" s="30">
        <v>11</v>
      </c>
      <c r="F18" s="30">
        <v>11</v>
      </c>
      <c r="G18" s="30">
        <v>13</v>
      </c>
      <c r="H18" s="30">
        <v>8</v>
      </c>
      <c r="I18" s="30">
        <v>13</v>
      </c>
      <c r="J18" s="30">
        <v>13</v>
      </c>
      <c r="K18" s="30">
        <f t="shared" si="0"/>
        <v>107</v>
      </c>
      <c r="L18" s="30">
        <v>18</v>
      </c>
    </row>
    <row r="19" spans="1:12" ht="20.25" x14ac:dyDescent="0.3">
      <c r="A19" s="27">
        <v>14</v>
      </c>
      <c r="B19" s="28" t="s">
        <v>45</v>
      </c>
      <c r="C19" s="30">
        <v>4</v>
      </c>
      <c r="D19" s="30">
        <v>9</v>
      </c>
      <c r="E19" s="30">
        <v>6</v>
      </c>
      <c r="F19" s="30">
        <v>11</v>
      </c>
      <c r="G19" s="30">
        <v>15</v>
      </c>
      <c r="H19" s="30">
        <v>13</v>
      </c>
      <c r="I19" s="30">
        <v>13</v>
      </c>
      <c r="J19" s="30">
        <v>6</v>
      </c>
      <c r="K19" s="30">
        <f t="shared" si="0"/>
        <v>77</v>
      </c>
      <c r="L19" s="30">
        <v>7</v>
      </c>
    </row>
    <row r="20" spans="1:12" ht="20.25" x14ac:dyDescent="0.3">
      <c r="A20" s="27">
        <v>15</v>
      </c>
      <c r="B20" s="28" t="s">
        <v>46</v>
      </c>
      <c r="C20" s="30">
        <v>21</v>
      </c>
      <c r="D20" s="30">
        <v>22</v>
      </c>
      <c r="E20" s="30">
        <v>13</v>
      </c>
      <c r="F20" s="30">
        <v>8</v>
      </c>
      <c r="G20" s="30">
        <v>16</v>
      </c>
      <c r="H20" s="30">
        <v>1</v>
      </c>
      <c r="I20" s="30">
        <v>10</v>
      </c>
      <c r="J20" s="30">
        <v>5</v>
      </c>
      <c r="K20" s="30">
        <f t="shared" si="0"/>
        <v>96</v>
      </c>
      <c r="L20" s="30">
        <v>13</v>
      </c>
    </row>
    <row r="21" spans="1:12" ht="20.25" x14ac:dyDescent="0.3">
      <c r="A21" s="27">
        <v>16</v>
      </c>
      <c r="B21" s="28" t="s">
        <v>47</v>
      </c>
      <c r="C21" s="30">
        <v>10</v>
      </c>
      <c r="D21" s="30">
        <v>19</v>
      </c>
      <c r="E21" s="30">
        <v>16</v>
      </c>
      <c r="F21" s="30">
        <v>11</v>
      </c>
      <c r="G21" s="30">
        <v>19</v>
      </c>
      <c r="H21" s="30">
        <v>22</v>
      </c>
      <c r="I21" s="30">
        <v>13</v>
      </c>
      <c r="J21" s="30">
        <v>13</v>
      </c>
      <c r="K21" s="30">
        <f t="shared" si="0"/>
        <v>123</v>
      </c>
      <c r="L21" s="30">
        <v>23</v>
      </c>
    </row>
    <row r="22" spans="1:12" ht="20.25" x14ac:dyDescent="0.3">
      <c r="A22" s="27">
        <v>17</v>
      </c>
      <c r="B22" s="28" t="s">
        <v>48</v>
      </c>
      <c r="C22" s="30">
        <v>12</v>
      </c>
      <c r="D22" s="30">
        <v>11</v>
      </c>
      <c r="E22" s="30">
        <v>7</v>
      </c>
      <c r="F22" s="30">
        <v>11</v>
      </c>
      <c r="G22" s="30">
        <v>12</v>
      </c>
      <c r="H22" s="30">
        <v>18</v>
      </c>
      <c r="I22" s="30">
        <v>13</v>
      </c>
      <c r="J22" s="30">
        <v>11</v>
      </c>
      <c r="K22" s="30">
        <f t="shared" si="0"/>
        <v>95</v>
      </c>
      <c r="L22" s="30">
        <v>12</v>
      </c>
    </row>
    <row r="23" spans="1:12" ht="20.25" x14ac:dyDescent="0.3">
      <c r="A23" s="27">
        <v>18</v>
      </c>
      <c r="B23" s="28" t="s">
        <v>49</v>
      </c>
      <c r="C23" s="30">
        <v>17</v>
      </c>
      <c r="D23" s="30">
        <v>25</v>
      </c>
      <c r="E23" s="30">
        <v>21</v>
      </c>
      <c r="F23" s="30">
        <v>11</v>
      </c>
      <c r="G23" s="30">
        <v>17</v>
      </c>
      <c r="H23" s="30">
        <v>7</v>
      </c>
      <c r="I23" s="30">
        <v>4</v>
      </c>
      <c r="J23" s="30">
        <v>13</v>
      </c>
      <c r="K23" s="30">
        <f t="shared" si="0"/>
        <v>115</v>
      </c>
      <c r="L23" s="30">
        <v>20</v>
      </c>
    </row>
    <row r="24" spans="1:12" ht="20.25" x14ac:dyDescent="0.3">
      <c r="A24" s="27">
        <v>19</v>
      </c>
      <c r="B24" s="28" t="s">
        <v>50</v>
      </c>
      <c r="C24" s="30">
        <v>16</v>
      </c>
      <c r="D24" s="30">
        <v>12</v>
      </c>
      <c r="E24" s="30">
        <v>9</v>
      </c>
      <c r="F24" s="30">
        <v>4</v>
      </c>
      <c r="G24" s="30">
        <v>10</v>
      </c>
      <c r="H24" s="30">
        <v>12</v>
      </c>
      <c r="I24" s="30">
        <v>12</v>
      </c>
      <c r="J24" s="30">
        <v>9</v>
      </c>
      <c r="K24" s="30">
        <f t="shared" si="0"/>
        <v>84</v>
      </c>
      <c r="L24" s="30">
        <v>9</v>
      </c>
    </row>
    <row r="25" spans="1:12" ht="20.25" x14ac:dyDescent="0.3">
      <c r="A25" s="27">
        <v>20</v>
      </c>
      <c r="B25" s="28" t="s">
        <v>51</v>
      </c>
      <c r="C25" s="30">
        <v>20</v>
      </c>
      <c r="D25" s="30">
        <v>23</v>
      </c>
      <c r="E25" s="30">
        <v>18</v>
      </c>
      <c r="F25" s="30">
        <v>11</v>
      </c>
      <c r="G25" s="30">
        <v>10</v>
      </c>
      <c r="H25" s="30">
        <v>16</v>
      </c>
      <c r="I25" s="30">
        <v>13</v>
      </c>
      <c r="J25" s="30">
        <v>13</v>
      </c>
      <c r="K25" s="30">
        <f t="shared" si="0"/>
        <v>124</v>
      </c>
      <c r="L25" s="30">
        <v>24</v>
      </c>
    </row>
    <row r="26" spans="1:12" ht="20.25" x14ac:dyDescent="0.3">
      <c r="A26" s="27">
        <v>21</v>
      </c>
      <c r="B26" s="28" t="s">
        <v>52</v>
      </c>
      <c r="C26" s="30">
        <v>8</v>
      </c>
      <c r="D26" s="30">
        <v>5</v>
      </c>
      <c r="E26" s="30">
        <v>4</v>
      </c>
      <c r="F26" s="30">
        <v>5</v>
      </c>
      <c r="G26" s="30">
        <v>7</v>
      </c>
      <c r="H26" s="30">
        <v>25</v>
      </c>
      <c r="I26" s="30">
        <v>1</v>
      </c>
      <c r="J26" s="30">
        <v>10</v>
      </c>
      <c r="K26" s="30">
        <f t="shared" si="0"/>
        <v>65</v>
      </c>
      <c r="L26" s="30">
        <v>4</v>
      </c>
    </row>
    <row r="27" spans="1:12" ht="20.25" x14ac:dyDescent="0.3">
      <c r="A27" s="27">
        <v>22</v>
      </c>
      <c r="B27" s="28" t="s">
        <v>53</v>
      </c>
      <c r="C27" s="30">
        <v>11</v>
      </c>
      <c r="D27" s="30">
        <v>10</v>
      </c>
      <c r="E27" s="30">
        <v>12</v>
      </c>
      <c r="F27" s="30">
        <v>11</v>
      </c>
      <c r="G27" s="30">
        <v>19</v>
      </c>
      <c r="H27" s="30">
        <v>24</v>
      </c>
      <c r="I27" s="30">
        <v>13</v>
      </c>
      <c r="J27" s="30">
        <v>4</v>
      </c>
      <c r="K27" s="30">
        <f t="shared" si="0"/>
        <v>104</v>
      </c>
      <c r="L27" s="30">
        <v>16</v>
      </c>
    </row>
    <row r="28" spans="1:12" ht="20.25" x14ac:dyDescent="0.3">
      <c r="A28" s="27">
        <v>23</v>
      </c>
      <c r="B28" s="28" t="s">
        <v>54</v>
      </c>
      <c r="C28" s="30">
        <v>9</v>
      </c>
      <c r="D28" s="30">
        <v>13</v>
      </c>
      <c r="E28" s="30">
        <v>22</v>
      </c>
      <c r="F28" s="30">
        <v>11</v>
      </c>
      <c r="G28" s="30">
        <v>11</v>
      </c>
      <c r="H28" s="30">
        <v>11</v>
      </c>
      <c r="I28" s="30">
        <v>13</v>
      </c>
      <c r="J28" s="30">
        <v>13</v>
      </c>
      <c r="K28" s="30">
        <f t="shared" si="0"/>
        <v>103</v>
      </c>
      <c r="L28" s="30">
        <v>14</v>
      </c>
    </row>
    <row r="29" spans="1:12" ht="20.25" x14ac:dyDescent="0.3">
      <c r="A29" s="27">
        <v>24</v>
      </c>
      <c r="B29" s="28" t="s">
        <v>55</v>
      </c>
      <c r="C29" s="30">
        <v>3</v>
      </c>
      <c r="D29" s="30">
        <v>14</v>
      </c>
      <c r="E29" s="30">
        <v>25</v>
      </c>
      <c r="F29" s="30">
        <v>9</v>
      </c>
      <c r="G29" s="30">
        <v>9</v>
      </c>
      <c r="H29" s="30">
        <v>5</v>
      </c>
      <c r="I29" s="30">
        <v>13</v>
      </c>
      <c r="J29" s="30">
        <v>13</v>
      </c>
      <c r="K29" s="30">
        <f t="shared" si="0"/>
        <v>91</v>
      </c>
      <c r="L29" s="30">
        <v>10</v>
      </c>
    </row>
    <row r="30" spans="1:12" ht="20.25" x14ac:dyDescent="0.3">
      <c r="A30" s="27">
        <v>25</v>
      </c>
      <c r="B30" s="28" t="s">
        <v>56</v>
      </c>
      <c r="C30" s="30">
        <v>19</v>
      </c>
      <c r="D30" s="30">
        <v>24</v>
      </c>
      <c r="E30" s="30">
        <v>20</v>
      </c>
      <c r="F30" s="30">
        <v>11</v>
      </c>
      <c r="G30" s="30">
        <v>3</v>
      </c>
      <c r="H30" s="30">
        <v>17</v>
      </c>
      <c r="I30" s="30">
        <v>13</v>
      </c>
      <c r="J30" s="30">
        <v>2</v>
      </c>
      <c r="K30" s="30">
        <f t="shared" si="0"/>
        <v>109</v>
      </c>
      <c r="L30" s="30">
        <v>19</v>
      </c>
    </row>
    <row r="31" spans="1:12" ht="20.25" x14ac:dyDescent="0.3">
      <c r="A31" s="27">
        <v>26</v>
      </c>
      <c r="B31" s="28" t="s">
        <v>57</v>
      </c>
      <c r="C31" s="30">
        <v>11</v>
      </c>
      <c r="D31" s="30">
        <v>4</v>
      </c>
      <c r="E31" s="30">
        <v>2</v>
      </c>
      <c r="F31" s="30">
        <v>1</v>
      </c>
      <c r="G31" s="30">
        <v>5</v>
      </c>
      <c r="H31" s="30">
        <v>6</v>
      </c>
      <c r="I31" s="30">
        <v>3</v>
      </c>
      <c r="J31" s="30">
        <v>13</v>
      </c>
      <c r="K31" s="30">
        <f t="shared" si="0"/>
        <v>45</v>
      </c>
      <c r="L31" s="30">
        <v>2</v>
      </c>
    </row>
  </sheetData>
  <mergeCells count="7">
    <mergeCell ref="B2:L2"/>
    <mergeCell ref="B3:L3"/>
    <mergeCell ref="A4:A5"/>
    <mergeCell ref="B4:B5"/>
    <mergeCell ref="C4:I4"/>
    <mergeCell ref="K4:K5"/>
    <mergeCell ref="L4:L5"/>
  </mergeCells>
  <pageMargins left="0.7" right="0.7" top="0.75" bottom="0.75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01.01.2021</vt:lpstr>
      <vt:lpstr>РЕЙТИНГ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2021-02-24T07:20:18Z</dcterms:modified>
</cp:coreProperties>
</file>