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980" windowHeight="1170" activeTab="0"/>
  </bookViews>
  <sheets>
    <sheet name="Документ " sheetId="1" r:id="rId1"/>
  </sheets>
  <definedNames>
    <definedName name="_xlnm.Print_Titles" localSheetId="0">'Документ '!$4:$5</definedName>
  </definedNames>
  <calcPr fullCalcOnLoad="1"/>
</workbook>
</file>

<file path=xl/sharedStrings.xml><?xml version="1.0" encoding="utf-8"?>
<sst xmlns="http://schemas.openxmlformats.org/spreadsheetml/2006/main" count="120" uniqueCount="118">
  <si>
    <t>Наименование</t>
  </si>
  <si>
    <t>Целевая статья</t>
  </si>
  <si>
    <t>Бюджетные ассигнования в соответствии с уточненной бюджетной росписью расходов</t>
  </si>
  <si>
    <t>Исполнено</t>
  </si>
  <si>
    <t>Государственная программа Калужской области "Развитие здравоохранения в Калужской области"</t>
  </si>
  <si>
    <t>01  0  00  00000</t>
  </si>
  <si>
    <t>Государственная программа Калужской области "Развитие образования в Калужской области"</t>
  </si>
  <si>
    <t>02  0  00  00000</t>
  </si>
  <si>
    <t>Государственная программа Калужской области "Социальная поддержка граждан в Калужской области"</t>
  </si>
  <si>
    <t>03  0  00  00000</t>
  </si>
  <si>
    <t>Государственная программа Калужской области "Доступная среда в Калужской области"</t>
  </si>
  <si>
    <t>04  0  00  00000</t>
  </si>
  <si>
    <t>Государственная программа Калужской области "Обеспечение доступным и комфортным жильем и коммунальными услугами населения Калужской области"</t>
  </si>
  <si>
    <t>05  0  00  00000</t>
  </si>
  <si>
    <t>Государственная программа Калужской области "Поддержка развития российского казачества на территории Калужской области"</t>
  </si>
  <si>
    <t>06  0  00  00000</t>
  </si>
  <si>
    <t>Государственная программа Калужской области "Развитие рынка труда в Калужской области"</t>
  </si>
  <si>
    <t>07  0  00  00000</t>
  </si>
  <si>
    <t>Государственная программа Калужской области "Безопасность жизнедеятельности на территории Калужской области"</t>
  </si>
  <si>
    <t>10  0  00  00000</t>
  </si>
  <si>
    <t>Государственная программа Калужской области "Развитие культуры в Калужской области"</t>
  </si>
  <si>
    <t>11  0  00  00000</t>
  </si>
  <si>
    <t>Государственная программа Калужской области "Охрана окружающей среды в Калужской области"</t>
  </si>
  <si>
    <t>12  0  00  00000</t>
  </si>
  <si>
    <t>Государственная программа Калужской области "Развитие физической культуры и спорта в Калужской области"</t>
  </si>
  <si>
    <t>13  0  00  00000</t>
  </si>
  <si>
    <t>Государственная программа Калужской области "Экономическое развитие в Калужской области"</t>
  </si>
  <si>
    <t>15  0  00  00000</t>
  </si>
  <si>
    <t>Государственная программа Калужской области "Патриотическое воспитание населения Калужской области"</t>
  </si>
  <si>
    <t>22  0  00  00000</t>
  </si>
  <si>
    <t>Государственная программа Калужской области "Информационное общество и повышение качества государственных и муниципальных услуг в Калужской области"</t>
  </si>
  <si>
    <t>23  0  00  00000</t>
  </si>
  <si>
    <t>Государственная программа Калужской области "Развитие дорожного хозяйства Калужской области"</t>
  </si>
  <si>
    <t>24  0  00  00000</t>
  </si>
  <si>
    <t>Государственная программа Калужской области "Развитие сельского хозяйства и регулирования рынков сельскохозяйственной продукции, сырья и продовольствия в Калужской области"</t>
  </si>
  <si>
    <t>25  0  00  00000</t>
  </si>
  <si>
    <t>Государственная программа Калужской области  "Воспроизводство и использование природных ресурсов в Калужской области"</t>
  </si>
  <si>
    <t>28  0  00  00000</t>
  </si>
  <si>
    <t>Государственная программа Калужской области "Развитие лесного хозяйства в Калужской области"</t>
  </si>
  <si>
    <t>29  0  00  00000</t>
  </si>
  <si>
    <t>Государственная программа Калужской области "Энергосбережение и повышение энергоэффективности в Калужской области"</t>
  </si>
  <si>
    <t>30  0  00  00000</t>
  </si>
  <si>
    <t>Государственная программа Калужской области "Укрепление единства российской нации и этнокультурное развитие в Калужской области"</t>
  </si>
  <si>
    <t>33  0  00  00000</t>
  </si>
  <si>
    <t>Государственная программа Калужской области "Управление имущественным комплексом Калужской области"</t>
  </si>
  <si>
    <t>38  0  00  00000</t>
  </si>
  <si>
    <t>Государственная программа Калужской области "Развитие туризма в Калужской области"</t>
  </si>
  <si>
    <t>43  0  00  00000</t>
  </si>
  <si>
    <t>Государственная программа Калужской области "Развитие предпринимательства и инноваций в Калужской области"</t>
  </si>
  <si>
    <t>44  0  00  00000</t>
  </si>
  <si>
    <t>Государственная программа Калужской области "Семья и дети Калужской области"</t>
  </si>
  <si>
    <t>45  0  00  00000</t>
  </si>
  <si>
    <t>Государственная программа Калужской области "Молодежь Калужской области"</t>
  </si>
  <si>
    <t>46  0  00  00000</t>
  </si>
  <si>
    <t>Государственная программа Калужской области "Оказание содействия добровольному переселению в Калужскую область соотечественников, проживающих за рубежом"</t>
  </si>
  <si>
    <t>47  0  00  00000</t>
  </si>
  <si>
    <t>Программа модернизации здравоохранения Калужской области на 2011-2016 годы</t>
  </si>
  <si>
    <t>48  0  00  00000</t>
  </si>
  <si>
    <t>Ведомственная целевая программа "Информационная и внутренняя политика Калужской области"</t>
  </si>
  <si>
    <t>50  0  00  00000</t>
  </si>
  <si>
    <t>Ведомственная целевая программа "Совершенствование системы управления общественными финансами Калужской области"</t>
  </si>
  <si>
    <t>51  0  00  00000</t>
  </si>
  <si>
    <t>Ведомственная целевая программа "Жизнь ради детей"</t>
  </si>
  <si>
    <t>52  0  00  00000</t>
  </si>
  <si>
    <t>Ведомственная целевая программа "Осуществление регионального государственного надзора за техническим состоянием самоходных машин и других видов техники Калужской области"</t>
  </si>
  <si>
    <t>53  0  00  00000</t>
  </si>
  <si>
    <t>Ведомственная целевая программа "Развитие государственной гражданской службы Калужской области"</t>
  </si>
  <si>
    <t>54  0  00  00000</t>
  </si>
  <si>
    <t>Ведомственная целевая программа "Защита прав предпринимателей"</t>
  </si>
  <si>
    <t>55  0  00  00000</t>
  </si>
  <si>
    <t>Ведомственная целевая программа "Организационное обеспечение деятельности мировых судей Калужской области"</t>
  </si>
  <si>
    <t>56  0  00  00000</t>
  </si>
  <si>
    <t>Ведомственная целевая программа "Организация проведения на территории Калужской области мероприятий по предупреждению и ликвидации болезней животных, их лечению, защите населения от болезней, общих для человека и животных"</t>
  </si>
  <si>
    <t>57  0  00  00000</t>
  </si>
  <si>
    <t>Ведомственная целевая программа "Развитие мясного скотоводства в Калужской области"</t>
  </si>
  <si>
    <t>61  0  00  00000</t>
  </si>
  <si>
    <t>Ведомственная целевая программа "Создание 100 роботизированных молочных ферм в Калужской области"</t>
  </si>
  <si>
    <t>64  0  00  00000</t>
  </si>
  <si>
    <t>Территориальная программа обязательного медицинского страхования</t>
  </si>
  <si>
    <t>73  0  00  00000</t>
  </si>
  <si>
    <t>Непрограммные расходы</t>
  </si>
  <si>
    <t>ВСЕГО по другим программам</t>
  </si>
  <si>
    <t xml:space="preserve">ВСЕГО по ведомственным целевым программам </t>
  </si>
  <si>
    <t>ВСЕГО по государственным программам</t>
  </si>
  <si>
    <t>Сведения о планируемых и фактических значениях расходной части бюджета Калужской области в разрезе государственных, ведомственных и других программ, а также непрограммных расходов областного бюджета за 2017 год</t>
  </si>
  <si>
    <t>% исполнения к первоначальному плану</t>
  </si>
  <si>
    <t>Бюджетные ассигнования в соответствии с Законом Калужской области от 15.12.2016 №146-ОЗ (в ред. Законов КО от 19.05.2017 № 195-ОЗ, от 21.11.2017 № 265-ОЗ)</t>
  </si>
  <si>
    <t>Первоначально утвержденные бюджетные ассигнования в соответствии с Законом Калужской области от 15.12.2016 №146-ОЗ</t>
  </si>
  <si>
    <t>(тыс. рублей)</t>
  </si>
  <si>
    <t>ИТОГО</t>
  </si>
  <si>
    <t>Увеличение объясняется созданием подведомственных учреждений ГКУ КО "ЦБ в сфере конкурентной политики" и ГАУ КО "Центр государственно-частного партнерства Калужской области", а также реализацией мероприятий, направленных на развитие международного аэропорта "Калуга" (Грабцево), и создание, развитие инфраструктуры индустриальных парков региона.</t>
  </si>
  <si>
    <t>В связи с уменьшением средств, запланированных к поступлению из федерального бюджета.</t>
  </si>
  <si>
    <t>Увеличение бюджетных ассигнований связано с выделением средств из областного бюджета на укрепление материально-технической базы учреждений культуры.</t>
  </si>
  <si>
    <t>Увеличение объясняется  дополнительным поступлением федеральных средств под софинансирование.</t>
  </si>
  <si>
    <t>Увеличение бюджетных ассигнований связано с выделением средств из областного бюджета на укрепление материально-технической базы учреждений спорта.</t>
  </si>
  <si>
    <t>Увеличение объясняется  приобретением и обустройством автоматизированных рабочих мест для органов власти Калужской области.</t>
  </si>
  <si>
    <t>Увеличение объясняется дополнительным поступлением средств из федерального бюджета, которые не были распределены по субъектам Российской Федерации Федеральным законом "О федеральном бюджете на 2017 год и на плановый период 2018 и 2019 годов" и не могли быть предусмотрены при утверждении областного бюджета на 2017 год.</t>
  </si>
  <si>
    <t>Увеличение объясняется дополнительным поступлением средств из федерального бюджета, которые не были распределены по субъектам Российской Федерации Федеральным законом "О федеральном бюджете на 2017 год и на плановый период 2018 и 2019 годов" и не могли быть предусмотрены при утверждении областного бюджета на 2017 год, а также необходимостью  соблюдения условий софинансирования под средства федерального бюджета.</t>
  </si>
  <si>
    <t>Увеличение бюджетных ассигнований связано с выделением средств из областного бюджета на укрепление материально-технической базы учреждений в сфере туризма.</t>
  </si>
  <si>
    <t>Увеличение бюджетных ассигнований связано с увеличением количества получателей социальных выплат .</t>
  </si>
  <si>
    <t>Увеличение бюджетных ассигнований связано с дополнительным предоставлением средств из федерального бюджета.</t>
  </si>
  <si>
    <t>В целях обеспечение финансовой устойчивости местных бюджетов в 2017 году  муниципальным образованиям области была оказана государственная поддержка, в т.ч. на обеспечение достижения показателей Указов Президента Российской Федерации в части повышения оплаты труда отдельных категорий работников бюджетной сферы учреждений.</t>
  </si>
  <si>
    <t>Увеличены расходы на материально-техническое обеспечение деятельности инспекции.</t>
  </si>
  <si>
    <t>Увеличены расходы на материально-техническое обеспечение деятельности мировых судей.</t>
  </si>
  <si>
    <t xml:space="preserve">Снижение объясняется  включением  мероприятий по развитию мясного скотоводства в Калужской области в государственную программу Калужской области "Развитие сельского хозяйства и регулирования рынков сельскохозяйственной продукции, сырья и продовольствия в Калужской области". </t>
  </si>
  <si>
    <t>Увеличение объясняется  необходимостью создания 100 роботизированных молочных ферм в Калужской области.</t>
  </si>
  <si>
    <t>Пояснения различий между первоначально утвержденными бюджетными ассигнованиями и фактическими значениями (если отклонения составляют 
5 % и более)</t>
  </si>
  <si>
    <t>Увеличение бюджетных ассигнований связано с выделением средств из областного бюджета на укрепление материально-технической базы учреждений в сфере здравоохранения и приобретение медикаментов для льготной категории граждан.</t>
  </si>
  <si>
    <t>Увеличены расходы на обеспечение функционирования Центра обработки вызовов системы - 112, техобслуживание системы оповещения.</t>
  </si>
  <si>
    <t>Увеличение бюджетных ассигнований  объясняется  необходимостью исполнения в полном объеме мероприятий по подготовке объектов жизнеобеспечения к работе в осенне-зимний период.</t>
  </si>
  <si>
    <t>Увеличение объясняется дополнительным поступлением федеральных средств под софинансирование, а также необходимостью реализации соглашения, заключенного с Министерством образования и науки Российской Федерации.</t>
  </si>
  <si>
    <t>Увеличение объясняется необходимостью развития сайтов районных газет в целях информированности населения о социально-политическом и социально-экономическом развитии Калужской области.</t>
  </si>
  <si>
    <t>Увеличение объясняется необходимостью   приобретения компьютеров и оборудования для проведения диагностических исследований продуктов животного происхождения, а также болезней животных.</t>
  </si>
  <si>
    <t>Увеличение объясняется дополнительным поступлением федеральных средств под софинансирование.</t>
  </si>
  <si>
    <t>Увеличение объясняется необходимостью исполнения судебного решения, созданием ГБУ Калужской области "Центр кадастровой оценки", а также приобретением недвижимого имущества в казну Калужской области, проведение мероприятий в целях содержания имущества организации, находящейся в областной собственности.</t>
  </si>
  <si>
    <t>Увеличение бюджетных ассигнований связано с дополнительным предоставлением средств из федерального  бюджета на ежемесячную денежную выплату, назначаемую в случае рождения третьего ребенка или последующих детей до достижения ребенком возраста трех лет.</t>
  </si>
  <si>
    <t>Увеличение бюджетных ассигнований связано с дополнительным предоставлением  средств из федерального бюджета.</t>
  </si>
  <si>
    <t>Средства перераспределены по целевым направлениям для обеспечения софинансирования расходов областного бюджета под средства федерального бюджета, в том числе на обеспечение условий софинансирования.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</si>
</sst>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57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2"/>
    </font>
    <font>
      <sz val="10"/>
      <color indexed="8"/>
      <name val="Arial Cyr"/>
      <family val="2"/>
    </font>
    <font>
      <sz val="12"/>
      <color indexed="8"/>
      <name val="Times New Roman"/>
      <family val="2"/>
    </font>
    <font>
      <b/>
      <sz val="12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Calibri"/>
      <family val="2"/>
    </font>
    <font>
      <b/>
      <sz val="11"/>
      <color indexed="8"/>
      <name val="Times New Roman"/>
      <family val="2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b/>
      <sz val="12"/>
      <color rgb="FF000000"/>
      <name val="Times New Roman"/>
      <family val="2"/>
    </font>
    <font>
      <sz val="10"/>
      <color rgb="FF000000"/>
      <name val="Arial Cyr"/>
      <family val="2"/>
    </font>
    <font>
      <sz val="12"/>
      <color rgb="FF000000"/>
      <name val="Times New Roman"/>
      <family val="2"/>
    </font>
    <font>
      <b/>
      <sz val="12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Times New Roman"/>
      <family val="2"/>
    </font>
    <font>
      <b/>
      <sz val="14"/>
      <color rgb="FF000000"/>
      <name val="Times New Roman"/>
      <family val="1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>
        <color indexed="63"/>
      </top>
      <bottom style="thin"/>
    </border>
  </borders>
  <cellStyleXfs count="9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20" borderId="0">
      <alignment/>
      <protection/>
    </xf>
    <xf numFmtId="0" fontId="35" fillId="0" borderId="1">
      <alignment horizontal="center" vertical="center" wrapText="1"/>
      <protection/>
    </xf>
    <xf numFmtId="0" fontId="36" fillId="0" borderId="1">
      <alignment horizontal="center" vertical="center" shrinkToFit="1"/>
      <protection/>
    </xf>
    <xf numFmtId="49" fontId="35" fillId="0" borderId="1">
      <alignment horizontal="left" vertical="center" wrapText="1"/>
      <protection/>
    </xf>
    <xf numFmtId="0" fontId="37" fillId="20" borderId="0">
      <alignment vertical="center"/>
      <protection/>
    </xf>
    <xf numFmtId="49" fontId="37" fillId="0" borderId="1">
      <alignment horizontal="left" vertical="center" wrapText="1"/>
      <protection/>
    </xf>
    <xf numFmtId="0" fontId="37" fillId="20" borderId="0">
      <alignment/>
      <protection/>
    </xf>
    <xf numFmtId="0" fontId="35" fillId="0" borderId="1">
      <alignment horizontal="left"/>
      <protection/>
    </xf>
    <xf numFmtId="0" fontId="36" fillId="0" borderId="2">
      <alignment/>
      <protection/>
    </xf>
    <xf numFmtId="0" fontId="34" fillId="0" borderId="0">
      <alignment/>
      <protection/>
    </xf>
    <xf numFmtId="49" fontId="35" fillId="0" borderId="1">
      <alignment horizontal="center" vertical="center" wrapText="1"/>
      <protection/>
    </xf>
    <xf numFmtId="0" fontId="37" fillId="0" borderId="0">
      <alignment horizontal="center" vertical="center"/>
      <protection/>
    </xf>
    <xf numFmtId="49" fontId="37" fillId="0" borderId="1">
      <alignment horizontal="center" vertical="center" wrapText="1"/>
      <protection/>
    </xf>
    <xf numFmtId="0" fontId="37" fillId="0" borderId="0">
      <alignment/>
      <protection/>
    </xf>
    <xf numFmtId="0" fontId="37" fillId="20" borderId="0">
      <alignment horizontal="center" vertical="center"/>
      <protection/>
    </xf>
    <xf numFmtId="4" fontId="35" fillId="0" borderId="1">
      <alignment horizontal="right" vertical="center" shrinkToFit="1"/>
      <protection/>
    </xf>
    <xf numFmtId="4" fontId="37" fillId="0" borderId="1">
      <alignment horizontal="right" vertical="center" shrinkToFit="1"/>
      <protection/>
    </xf>
    <xf numFmtId="4" fontId="35" fillId="0" borderId="1">
      <alignment horizontal="right" vertical="top" shrinkToFit="1"/>
      <protection/>
    </xf>
    <xf numFmtId="0" fontId="36" fillId="0" borderId="0">
      <alignment horizontal="left" wrapText="1"/>
      <protection/>
    </xf>
    <xf numFmtId="0" fontId="34" fillId="0" borderId="0">
      <alignment/>
      <protection locked="0"/>
    </xf>
    <xf numFmtId="0" fontId="36" fillId="0" borderId="0">
      <alignment horizontal="left" vertical="top" wrapText="1"/>
      <protection/>
    </xf>
    <xf numFmtId="0" fontId="38" fillId="0" borderId="0">
      <alignment horizontal="center" wrapText="1"/>
      <protection/>
    </xf>
    <xf numFmtId="0" fontId="38" fillId="0" borderId="0">
      <alignment horizontal="center"/>
      <protection/>
    </xf>
    <xf numFmtId="0" fontId="36" fillId="0" borderId="0">
      <alignment wrapText="1"/>
      <protection/>
    </xf>
    <xf numFmtId="0" fontId="36" fillId="0" borderId="0">
      <alignment horizontal="right"/>
      <protection/>
    </xf>
    <xf numFmtId="0" fontId="37" fillId="0" borderId="0">
      <alignment vertical="center"/>
      <protection/>
    </xf>
    <xf numFmtId="0" fontId="36" fillId="0" borderId="0">
      <alignment/>
      <protection/>
    </xf>
    <xf numFmtId="0" fontId="36" fillId="0" borderId="3">
      <alignment/>
      <protection/>
    </xf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9" fillId="27" borderId="4" applyNumberFormat="0" applyAlignment="0" applyProtection="0"/>
    <xf numFmtId="0" fontId="40" fillId="28" borderId="5" applyNumberFormat="0" applyAlignment="0" applyProtection="0"/>
    <xf numFmtId="0" fontId="41" fillId="28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29" borderId="10" applyNumberFormat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2" borderId="11" applyNumberFormat="0" applyFont="0" applyAlignment="0" applyProtection="0"/>
    <xf numFmtId="9" fontId="0" fillId="0" borderId="0" applyFont="0" applyFill="0" applyBorder="0" applyAlignment="0" applyProtection="0"/>
    <xf numFmtId="0" fontId="51" fillId="0" borderId="12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3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36" fillId="0" borderId="2" xfId="46" applyNumberFormat="1" applyProtection="1">
      <alignment/>
      <protection/>
    </xf>
    <xf numFmtId="0" fontId="34" fillId="0" borderId="0" xfId="57" applyNumberFormat="1" applyProtection="1">
      <alignment/>
      <protection locked="0"/>
    </xf>
    <xf numFmtId="4" fontId="0" fillId="0" borderId="0" xfId="0" applyNumberFormat="1" applyAlignment="1" applyProtection="1">
      <alignment/>
      <protection locked="0"/>
    </xf>
    <xf numFmtId="164" fontId="6" fillId="0" borderId="13" xfId="0" applyNumberFormat="1" applyFont="1" applyBorder="1" applyAlignment="1" applyProtection="1">
      <alignment/>
      <protection locked="0"/>
    </xf>
    <xf numFmtId="164" fontId="4" fillId="0" borderId="13" xfId="0" applyNumberFormat="1" applyFont="1" applyBorder="1" applyAlignment="1" applyProtection="1">
      <alignment/>
      <protection locked="0"/>
    </xf>
    <xf numFmtId="164" fontId="4" fillId="0" borderId="13" xfId="0" applyNumberFormat="1" applyFont="1" applyBorder="1" applyAlignment="1" applyProtection="1">
      <alignment/>
      <protection locked="0"/>
    </xf>
    <xf numFmtId="164" fontId="6" fillId="0" borderId="13" xfId="0" applyNumberFormat="1" applyFont="1" applyFill="1" applyBorder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49" fontId="37" fillId="0" borderId="14" xfId="41" applyFont="1" applyFill="1" applyBorder="1" applyAlignment="1" applyProtection="1">
      <alignment horizontal="left" wrapText="1"/>
      <protection/>
    </xf>
    <xf numFmtId="49" fontId="37" fillId="0" borderId="14" xfId="48" applyFont="1" applyFill="1" applyBorder="1" applyAlignment="1" applyProtection="1">
      <alignment horizontal="center" wrapText="1"/>
      <protection/>
    </xf>
    <xf numFmtId="164" fontId="37" fillId="0" borderId="14" xfId="53" applyNumberFormat="1" applyFont="1" applyFill="1" applyBorder="1" applyAlignment="1" applyProtection="1">
      <alignment horizontal="right" shrinkToFit="1"/>
      <protection/>
    </xf>
    <xf numFmtId="164" fontId="6" fillId="0" borderId="15" xfId="0" applyNumberFormat="1" applyFont="1" applyFill="1" applyBorder="1" applyAlignment="1" applyProtection="1">
      <alignment/>
      <protection locked="0"/>
    </xf>
    <xf numFmtId="0" fontId="35" fillId="0" borderId="16" xfId="45" applyNumberFormat="1" applyBorder="1" applyAlignment="1" applyProtection="1">
      <alignment horizontal="right"/>
      <protection/>
    </xf>
    <xf numFmtId="0" fontId="35" fillId="0" borderId="16" xfId="45" applyNumberFormat="1" applyBorder="1" applyProtection="1">
      <alignment horizontal="left"/>
      <protection/>
    </xf>
    <xf numFmtId="164" fontId="35" fillId="0" borderId="16" xfId="55" applyNumberFormat="1" applyBorder="1" applyAlignment="1" applyProtection="1">
      <alignment horizontal="right" shrinkToFit="1"/>
      <protection/>
    </xf>
    <xf numFmtId="164" fontId="4" fillId="0" borderId="17" xfId="0" applyNumberFormat="1" applyFont="1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49" fontId="37" fillId="0" borderId="13" xfId="41" applyFont="1" applyBorder="1" applyAlignment="1" applyProtection="1">
      <alignment horizontal="left" wrapText="1"/>
      <protection/>
    </xf>
    <xf numFmtId="49" fontId="37" fillId="0" borderId="13" xfId="48" applyFont="1" applyBorder="1" applyAlignment="1" applyProtection="1">
      <alignment horizontal="center" wrapText="1"/>
      <protection/>
    </xf>
    <xf numFmtId="164" fontId="37" fillId="0" borderId="13" xfId="53" applyNumberFormat="1" applyFont="1" applyBorder="1" applyAlignment="1" applyProtection="1">
      <alignment horizontal="right" shrinkToFit="1"/>
      <protection/>
    </xf>
    <xf numFmtId="49" fontId="37" fillId="0" borderId="13" xfId="41" applyFont="1" applyFill="1" applyBorder="1" applyAlignment="1" applyProtection="1">
      <alignment horizontal="left" wrapText="1"/>
      <protection/>
    </xf>
    <xf numFmtId="49" fontId="37" fillId="0" borderId="13" xfId="48" applyFont="1" applyFill="1" applyBorder="1" applyAlignment="1" applyProtection="1">
      <alignment horizontal="center" wrapText="1"/>
      <protection/>
    </xf>
    <xf numFmtId="164" fontId="37" fillId="0" borderId="13" xfId="53" applyNumberFormat="1" applyFont="1" applyFill="1" applyBorder="1" applyAlignment="1" applyProtection="1">
      <alignment horizontal="right" shrinkToFit="1"/>
      <protection/>
    </xf>
    <xf numFmtId="0" fontId="4" fillId="0" borderId="13" xfId="0" applyFont="1" applyBorder="1" applyAlignment="1" applyProtection="1">
      <alignment horizontal="right"/>
      <protection locked="0"/>
    </xf>
    <xf numFmtId="49" fontId="37" fillId="0" borderId="13" xfId="50" applyBorder="1" applyProtection="1">
      <alignment horizontal="center" vertical="center" wrapText="1"/>
      <protection/>
    </xf>
    <xf numFmtId="164" fontId="35" fillId="0" borderId="13" xfId="54" applyNumberFormat="1" applyFont="1" applyBorder="1" applyAlignment="1" applyProtection="1">
      <alignment horizontal="right" shrinkToFit="1"/>
      <protection/>
    </xf>
    <xf numFmtId="49" fontId="35" fillId="0" borderId="13" xfId="48" applyNumberFormat="1" applyFont="1" applyBorder="1" applyAlignment="1" applyProtection="1">
      <alignment horizontal="right" wrapText="1"/>
      <protection/>
    </xf>
    <xf numFmtId="49" fontId="35" fillId="0" borderId="13" xfId="48" applyBorder="1" applyProtection="1">
      <alignment horizontal="center" vertical="center" wrapText="1"/>
      <protection/>
    </xf>
    <xf numFmtId="164" fontId="35" fillId="0" borderId="13" xfId="53" applyNumberFormat="1" applyBorder="1" applyAlignment="1" applyProtection="1">
      <alignment horizontal="right" shrinkToFit="1"/>
      <protection/>
    </xf>
    <xf numFmtId="49" fontId="35" fillId="0" borderId="13" xfId="43" applyFont="1" applyBorder="1" applyAlignment="1" applyProtection="1">
      <alignment horizontal="right" wrapText="1"/>
      <protection/>
    </xf>
    <xf numFmtId="0" fontId="6" fillId="0" borderId="15" xfId="0" applyFont="1" applyFill="1" applyBorder="1" applyAlignment="1" applyProtection="1">
      <alignment wrapText="1"/>
      <protection locked="0"/>
    </xf>
    <xf numFmtId="0" fontId="28" fillId="0" borderId="13" xfId="0" applyFont="1" applyBorder="1" applyAlignment="1" applyProtection="1">
      <alignment/>
      <protection locked="0"/>
    </xf>
    <xf numFmtId="0" fontId="6" fillId="0" borderId="13" xfId="0" applyFont="1" applyFill="1" applyBorder="1" applyAlignment="1" applyProtection="1">
      <alignment wrapText="1"/>
      <protection locked="0"/>
    </xf>
    <xf numFmtId="0" fontId="6" fillId="0" borderId="13" xfId="0" applyFont="1" applyBorder="1" applyAlignment="1" applyProtection="1">
      <alignment wrapText="1"/>
      <protection locked="0"/>
    </xf>
    <xf numFmtId="49" fontId="6" fillId="0" borderId="13" xfId="0" applyNumberFormat="1" applyFont="1" applyFill="1" applyBorder="1" applyAlignment="1" applyProtection="1">
      <alignment wrapText="1"/>
      <protection locked="0"/>
    </xf>
    <xf numFmtId="49" fontId="6" fillId="0" borderId="13" xfId="0" applyNumberFormat="1" applyFont="1" applyBorder="1" applyAlignment="1" applyProtection="1">
      <alignment wrapText="1"/>
      <protection locked="0"/>
    </xf>
    <xf numFmtId="0" fontId="54" fillId="0" borderId="1" xfId="39" applyNumberFormat="1" applyFont="1" applyProtection="1">
      <alignment horizontal="center" vertical="center" wrapText="1"/>
      <protection/>
    </xf>
    <xf numFmtId="0" fontId="54" fillId="0" borderId="1" xfId="39" applyFont="1">
      <alignment horizontal="center" vertical="center" wrapText="1"/>
      <protection/>
    </xf>
    <xf numFmtId="0" fontId="54" fillId="0" borderId="1" xfId="39" applyNumberFormat="1" applyFont="1" applyBorder="1" applyProtection="1">
      <alignment horizontal="center" vertical="center" wrapText="1"/>
      <protection/>
    </xf>
    <xf numFmtId="0" fontId="54" fillId="0" borderId="1" xfId="39" applyFont="1" applyBorder="1">
      <alignment horizontal="center" vertical="center" wrapText="1"/>
      <protection/>
    </xf>
    <xf numFmtId="0" fontId="36" fillId="0" borderId="0" xfId="56" applyNumberFormat="1" applyProtection="1">
      <alignment horizontal="left" wrapText="1"/>
      <protection/>
    </xf>
    <xf numFmtId="0" fontId="36" fillId="0" borderId="0" xfId="56">
      <alignment horizontal="left" wrapText="1"/>
      <protection/>
    </xf>
    <xf numFmtId="0" fontId="5" fillId="0" borderId="13" xfId="0" applyFont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>
      <alignment horizontal="center" vertical="center" wrapText="1"/>
    </xf>
    <xf numFmtId="0" fontId="36" fillId="0" borderId="0" xfId="58" applyNumberFormat="1" applyProtection="1">
      <alignment horizontal="left" vertical="top" wrapText="1"/>
      <protection/>
    </xf>
    <xf numFmtId="0" fontId="36" fillId="0" borderId="0" xfId="58">
      <alignment horizontal="left" vertical="top" wrapText="1"/>
      <protection/>
    </xf>
    <xf numFmtId="0" fontId="55" fillId="0" borderId="0" xfId="59" applyNumberFormat="1" applyFont="1" applyAlignment="1" applyProtection="1">
      <alignment horizontal="center" wrapText="1"/>
      <protection/>
    </xf>
    <xf numFmtId="0" fontId="55" fillId="0" borderId="0" xfId="59" applyFont="1" applyAlignment="1">
      <alignment horizontal="center" wrapText="1"/>
      <protection/>
    </xf>
    <xf numFmtId="0" fontId="0" fillId="0" borderId="0" xfId="0" applyAlignment="1">
      <alignment/>
    </xf>
    <xf numFmtId="0" fontId="56" fillId="0" borderId="0" xfId="62" applyNumberFormat="1" applyFont="1" applyAlignment="1" applyProtection="1">
      <alignment horizontal="right"/>
      <protection/>
    </xf>
    <xf numFmtId="0" fontId="56" fillId="0" borderId="0" xfId="62" applyFont="1" applyAlignment="1">
      <alignment horizontal="right"/>
      <protection/>
    </xf>
  </cellXfs>
  <cellStyles count="8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xl47" xfId="64"/>
    <cellStyle name="xl48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Currency" xfId="75"/>
    <cellStyle name="Currency [0]" xfId="76"/>
    <cellStyle name="Заголовок 1" xfId="77"/>
    <cellStyle name="Заголовок 2" xfId="78"/>
    <cellStyle name="Заголовок 3" xfId="79"/>
    <cellStyle name="Заголовок 4" xfId="80"/>
    <cellStyle name="Итог" xfId="81"/>
    <cellStyle name="Контрольная ячейка" xfId="82"/>
    <cellStyle name="Название" xfId="83"/>
    <cellStyle name="Нейтральный" xfId="84"/>
    <cellStyle name="Плохой" xfId="85"/>
    <cellStyle name="Пояснение" xfId="86"/>
    <cellStyle name="Примечание" xfId="87"/>
    <cellStyle name="Percent" xfId="88"/>
    <cellStyle name="Связанная ячейка" xfId="89"/>
    <cellStyle name="Текст предупреждения" xfId="90"/>
    <cellStyle name="Comma" xfId="91"/>
    <cellStyle name="Comma [0]" xfId="92"/>
    <cellStyle name="Хороший" xfId="93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9"/>
  <sheetViews>
    <sheetView showGridLines="0" tabSelected="1" zoomScale="120" zoomScaleNormal="120" zoomScalePageLayoutView="0" workbookViewId="0" topLeftCell="A1">
      <pane ySplit="5" topLeftCell="A10" activePane="bottomLeft" state="frozen"/>
      <selection pane="topLeft" activeCell="A1" sqref="A1"/>
      <selection pane="bottomLeft" activeCell="A37" sqref="A37"/>
    </sheetView>
  </sheetViews>
  <sheetFormatPr defaultColWidth="9.140625" defaultRowHeight="15" outlineLevelRow="5"/>
  <cols>
    <col min="1" max="1" width="50.57421875" style="1" customWidth="1"/>
    <col min="2" max="2" width="16.00390625" style="1" customWidth="1"/>
    <col min="3" max="3" width="23.421875" style="1" customWidth="1"/>
    <col min="4" max="4" width="25.28125" style="1" customWidth="1"/>
    <col min="5" max="6" width="16.7109375" style="1" customWidth="1"/>
    <col min="7" max="7" width="14.28125" style="1" customWidth="1"/>
    <col min="8" max="8" width="44.00390625" style="1" customWidth="1"/>
    <col min="9" max="16384" width="9.140625" style="1" customWidth="1"/>
  </cols>
  <sheetData>
    <row r="1" spans="1:6" ht="12" customHeight="1">
      <c r="A1" s="46"/>
      <c r="B1" s="47"/>
      <c r="C1" s="47"/>
      <c r="D1" s="47"/>
      <c r="E1" s="47"/>
      <c r="F1" s="47"/>
    </row>
    <row r="2" spans="1:8" ht="42.75" customHeight="1">
      <c r="A2" s="48" t="s">
        <v>84</v>
      </c>
      <c r="B2" s="49"/>
      <c r="C2" s="49"/>
      <c r="D2" s="49"/>
      <c r="E2" s="49"/>
      <c r="F2" s="49"/>
      <c r="G2" s="50"/>
      <c r="H2" s="50"/>
    </row>
    <row r="3" spans="1:8" ht="18" customHeight="1">
      <c r="A3" s="51" t="s">
        <v>88</v>
      </c>
      <c r="B3" s="52"/>
      <c r="C3" s="52"/>
      <c r="D3" s="52"/>
      <c r="E3" s="52"/>
      <c r="F3" s="52"/>
      <c r="G3" s="50"/>
      <c r="H3" s="50"/>
    </row>
    <row r="4" spans="1:8" ht="15.75" customHeight="1">
      <c r="A4" s="38" t="s">
        <v>0</v>
      </c>
      <c r="B4" s="38" t="s">
        <v>1</v>
      </c>
      <c r="C4" s="38" t="s">
        <v>87</v>
      </c>
      <c r="D4" s="38" t="s">
        <v>86</v>
      </c>
      <c r="E4" s="38" t="s">
        <v>2</v>
      </c>
      <c r="F4" s="40" t="s">
        <v>3</v>
      </c>
      <c r="G4" s="44" t="s">
        <v>85</v>
      </c>
      <c r="H4" s="44" t="s">
        <v>106</v>
      </c>
    </row>
    <row r="5" spans="1:8" ht="102" customHeight="1">
      <c r="A5" s="39"/>
      <c r="B5" s="39"/>
      <c r="C5" s="39"/>
      <c r="D5" s="39"/>
      <c r="E5" s="39"/>
      <c r="F5" s="41"/>
      <c r="G5" s="45"/>
      <c r="H5" s="45"/>
    </row>
    <row r="6" spans="1:8" s="9" customFormat="1" ht="110.25" customHeight="1">
      <c r="A6" s="10" t="s">
        <v>4</v>
      </c>
      <c r="B6" s="11" t="s">
        <v>5</v>
      </c>
      <c r="C6" s="12">
        <v>2673227.3</v>
      </c>
      <c r="D6" s="12">
        <v>4163361.9</v>
      </c>
      <c r="E6" s="12">
        <v>4161602.7</v>
      </c>
      <c r="F6" s="12">
        <v>4126720</v>
      </c>
      <c r="G6" s="13">
        <f>F6/C6%</f>
        <v>154.3722077056448</v>
      </c>
      <c r="H6" s="32" t="s">
        <v>107</v>
      </c>
    </row>
    <row r="7" spans="1:8" ht="39.75" customHeight="1">
      <c r="A7" s="19" t="s">
        <v>6</v>
      </c>
      <c r="B7" s="20" t="s">
        <v>7</v>
      </c>
      <c r="C7" s="21">
        <v>9531052.3</v>
      </c>
      <c r="D7" s="21">
        <v>10093284.3</v>
      </c>
      <c r="E7" s="21">
        <v>9811625</v>
      </c>
      <c r="F7" s="21">
        <v>9766893.7</v>
      </c>
      <c r="G7" s="5">
        <f aca="true" t="shared" si="0" ref="G7:G48">F7/C7%</f>
        <v>102.4744528996027</v>
      </c>
      <c r="H7" s="33"/>
    </row>
    <row r="8" spans="1:8" ht="50.25" customHeight="1">
      <c r="A8" s="19" t="s">
        <v>8</v>
      </c>
      <c r="B8" s="20" t="s">
        <v>9</v>
      </c>
      <c r="C8" s="21">
        <v>5295182.2</v>
      </c>
      <c r="D8" s="21">
        <v>5710296</v>
      </c>
      <c r="E8" s="21">
        <v>5602551.5</v>
      </c>
      <c r="F8" s="21">
        <v>5411352.3</v>
      </c>
      <c r="G8" s="5">
        <f t="shared" si="0"/>
        <v>102.19388296025016</v>
      </c>
      <c r="H8" s="33"/>
    </row>
    <row r="9" spans="1:8" s="9" customFormat="1" ht="62.25" customHeight="1">
      <c r="A9" s="22" t="s">
        <v>10</v>
      </c>
      <c r="B9" s="23" t="s">
        <v>11</v>
      </c>
      <c r="C9" s="24">
        <v>12000</v>
      </c>
      <c r="D9" s="24">
        <v>35450.021</v>
      </c>
      <c r="E9" s="24">
        <v>35700.4</v>
      </c>
      <c r="F9" s="24">
        <v>33778.4</v>
      </c>
      <c r="G9" s="8">
        <f>F9/C9%</f>
        <v>281.4866666666667</v>
      </c>
      <c r="H9" s="34" t="s">
        <v>100</v>
      </c>
    </row>
    <row r="10" spans="1:8" ht="65.25" customHeight="1">
      <c r="A10" s="19" t="s">
        <v>12</v>
      </c>
      <c r="B10" s="20" t="s">
        <v>13</v>
      </c>
      <c r="C10" s="21">
        <v>1959535</v>
      </c>
      <c r="D10" s="21">
        <v>4545785</v>
      </c>
      <c r="E10" s="21">
        <v>4420400.2</v>
      </c>
      <c r="F10" s="21">
        <v>4365497.9</v>
      </c>
      <c r="G10" s="5">
        <f t="shared" si="0"/>
        <v>222.78233866708177</v>
      </c>
      <c r="H10" s="35" t="s">
        <v>113</v>
      </c>
    </row>
    <row r="11" spans="1:8" ht="50.25" customHeight="1">
      <c r="A11" s="19" t="s">
        <v>14</v>
      </c>
      <c r="B11" s="20" t="s">
        <v>15</v>
      </c>
      <c r="C11" s="21">
        <v>500</v>
      </c>
      <c r="D11" s="21">
        <v>500</v>
      </c>
      <c r="E11" s="21">
        <v>500</v>
      </c>
      <c r="F11" s="21">
        <v>500</v>
      </c>
      <c r="G11" s="5">
        <f t="shared" si="0"/>
        <v>100</v>
      </c>
      <c r="H11" s="33"/>
    </row>
    <row r="12" spans="1:8" ht="54" customHeight="1">
      <c r="A12" s="19" t="s">
        <v>16</v>
      </c>
      <c r="B12" s="20" t="s">
        <v>17</v>
      </c>
      <c r="C12" s="21">
        <v>319625.8</v>
      </c>
      <c r="D12" s="21">
        <v>304297</v>
      </c>
      <c r="E12" s="21">
        <v>300947.4</v>
      </c>
      <c r="F12" s="21">
        <v>295310.1</v>
      </c>
      <c r="G12" s="5">
        <f t="shared" si="0"/>
        <v>92.39244766849234</v>
      </c>
      <c r="H12" s="35" t="s">
        <v>91</v>
      </c>
    </row>
    <row r="13" spans="1:8" ht="63.75" customHeight="1">
      <c r="A13" s="19" t="s">
        <v>18</v>
      </c>
      <c r="B13" s="20" t="s">
        <v>19</v>
      </c>
      <c r="C13" s="21">
        <v>238161.8</v>
      </c>
      <c r="D13" s="21">
        <v>257184</v>
      </c>
      <c r="E13" s="21">
        <v>267438.6</v>
      </c>
      <c r="F13" s="21">
        <v>264671</v>
      </c>
      <c r="G13" s="5">
        <f t="shared" si="0"/>
        <v>111.13075228689068</v>
      </c>
      <c r="H13" s="35" t="s">
        <v>108</v>
      </c>
    </row>
    <row r="14" spans="1:8" s="9" customFormat="1" ht="80.25" customHeight="1">
      <c r="A14" s="22" t="s">
        <v>20</v>
      </c>
      <c r="B14" s="23" t="s">
        <v>21</v>
      </c>
      <c r="C14" s="24">
        <v>633401.7</v>
      </c>
      <c r="D14" s="24">
        <v>732975.3</v>
      </c>
      <c r="E14" s="24">
        <v>742442.6</v>
      </c>
      <c r="F14" s="24">
        <v>739520.2</v>
      </c>
      <c r="G14" s="8">
        <f t="shared" si="0"/>
        <v>116.75374410899117</v>
      </c>
      <c r="H14" s="34" t="s">
        <v>92</v>
      </c>
    </row>
    <row r="15" spans="1:8" ht="48.75" customHeight="1">
      <c r="A15" s="19" t="s">
        <v>22</v>
      </c>
      <c r="B15" s="20" t="s">
        <v>23</v>
      </c>
      <c r="C15" s="21">
        <v>83468.2</v>
      </c>
      <c r="D15" s="21">
        <v>650626.9</v>
      </c>
      <c r="E15" s="21">
        <v>651496.1</v>
      </c>
      <c r="F15" s="21">
        <v>646161.5</v>
      </c>
      <c r="G15" s="5">
        <f t="shared" si="0"/>
        <v>774.1409303183727</v>
      </c>
      <c r="H15" s="35" t="s">
        <v>93</v>
      </c>
    </row>
    <row r="16" spans="1:8" s="9" customFormat="1" ht="78.75" customHeight="1">
      <c r="A16" s="22" t="s">
        <v>24</v>
      </c>
      <c r="B16" s="23" t="s">
        <v>25</v>
      </c>
      <c r="C16" s="24">
        <v>920458</v>
      </c>
      <c r="D16" s="24">
        <v>1291304.4</v>
      </c>
      <c r="E16" s="24">
        <v>1362127.5</v>
      </c>
      <c r="F16" s="24">
        <v>1165297.5</v>
      </c>
      <c r="G16" s="8">
        <f t="shared" si="0"/>
        <v>126.59974708243071</v>
      </c>
      <c r="H16" s="34" t="s">
        <v>94</v>
      </c>
    </row>
    <row r="17" spans="1:8" ht="162.75" customHeight="1">
      <c r="A17" s="19" t="s">
        <v>26</v>
      </c>
      <c r="B17" s="20" t="s">
        <v>27</v>
      </c>
      <c r="C17" s="21">
        <v>2330772.2</v>
      </c>
      <c r="D17" s="21">
        <v>3484089.1</v>
      </c>
      <c r="E17" s="21">
        <v>3503414.8</v>
      </c>
      <c r="F17" s="21">
        <v>3494512.6</v>
      </c>
      <c r="G17" s="5">
        <f t="shared" si="0"/>
        <v>149.92939249918976</v>
      </c>
      <c r="H17" s="35" t="s">
        <v>90</v>
      </c>
    </row>
    <row r="18" spans="1:8" ht="48.75" customHeight="1">
      <c r="A18" s="19" t="s">
        <v>28</v>
      </c>
      <c r="B18" s="20" t="s">
        <v>29</v>
      </c>
      <c r="C18" s="21">
        <v>472.3</v>
      </c>
      <c r="D18" s="21">
        <v>472.3</v>
      </c>
      <c r="E18" s="21">
        <v>472.3</v>
      </c>
      <c r="F18" s="21">
        <v>472.3</v>
      </c>
      <c r="G18" s="5">
        <f t="shared" si="0"/>
        <v>100</v>
      </c>
      <c r="H18" s="33"/>
    </row>
    <row r="19" spans="1:8" ht="69" customHeight="1">
      <c r="A19" s="19" t="s">
        <v>30</v>
      </c>
      <c r="B19" s="20" t="s">
        <v>31</v>
      </c>
      <c r="C19" s="21">
        <v>351609.6</v>
      </c>
      <c r="D19" s="21">
        <v>704563.3</v>
      </c>
      <c r="E19" s="21">
        <v>702830.2</v>
      </c>
      <c r="F19" s="21">
        <v>696404.5</v>
      </c>
      <c r="G19" s="5">
        <f t="shared" si="0"/>
        <v>198.0618561040427</v>
      </c>
      <c r="H19" s="35" t="s">
        <v>95</v>
      </c>
    </row>
    <row r="20" spans="1:8" ht="144" customHeight="1">
      <c r="A20" s="19" t="s">
        <v>32</v>
      </c>
      <c r="B20" s="20" t="s">
        <v>33</v>
      </c>
      <c r="C20" s="21">
        <v>3438092</v>
      </c>
      <c r="D20" s="21">
        <v>5918436.9</v>
      </c>
      <c r="E20" s="21">
        <v>8119954</v>
      </c>
      <c r="F20" s="21">
        <v>7743723.2</v>
      </c>
      <c r="G20" s="5">
        <f t="shared" si="0"/>
        <v>225.23315839134034</v>
      </c>
      <c r="H20" s="35" t="s">
        <v>96</v>
      </c>
    </row>
    <row r="21" spans="1:8" ht="191.25" customHeight="1">
      <c r="A21" s="19" t="s">
        <v>34</v>
      </c>
      <c r="B21" s="20" t="s">
        <v>35</v>
      </c>
      <c r="C21" s="21">
        <v>861672</v>
      </c>
      <c r="D21" s="21">
        <v>3450428.3</v>
      </c>
      <c r="E21" s="21">
        <v>3799512.9</v>
      </c>
      <c r="F21" s="21">
        <v>3656874.5</v>
      </c>
      <c r="G21" s="5">
        <f t="shared" si="0"/>
        <v>424.3928664271324</v>
      </c>
      <c r="H21" s="35" t="s">
        <v>97</v>
      </c>
    </row>
    <row r="22" spans="1:8" ht="147" customHeight="1">
      <c r="A22" s="19" t="s">
        <v>36</v>
      </c>
      <c r="B22" s="20" t="s">
        <v>37</v>
      </c>
      <c r="C22" s="21">
        <v>9237.4</v>
      </c>
      <c r="D22" s="21">
        <v>31017.4</v>
      </c>
      <c r="E22" s="21">
        <v>31419.2</v>
      </c>
      <c r="F22" s="21">
        <v>31068.7</v>
      </c>
      <c r="G22" s="5">
        <f t="shared" si="0"/>
        <v>336.3359819862732</v>
      </c>
      <c r="H22" s="35" t="s">
        <v>96</v>
      </c>
    </row>
    <row r="23" spans="1:8" ht="47.25" customHeight="1">
      <c r="A23" s="19" t="s">
        <v>38</v>
      </c>
      <c r="B23" s="20" t="s">
        <v>39</v>
      </c>
      <c r="C23" s="21">
        <v>291849.2</v>
      </c>
      <c r="D23" s="21">
        <v>297509.2</v>
      </c>
      <c r="E23" s="21">
        <v>297570.3</v>
      </c>
      <c r="F23" s="21">
        <v>293093.8</v>
      </c>
      <c r="G23" s="5">
        <f t="shared" si="0"/>
        <v>100.42645311345721</v>
      </c>
      <c r="H23" s="33"/>
    </row>
    <row r="24" spans="1:8" s="9" customFormat="1" ht="83.25" customHeight="1">
      <c r="A24" s="22" t="s">
        <v>40</v>
      </c>
      <c r="B24" s="23" t="s">
        <v>41</v>
      </c>
      <c r="C24" s="24">
        <v>174737.8</v>
      </c>
      <c r="D24" s="24">
        <v>640175.5</v>
      </c>
      <c r="E24" s="24">
        <v>572028.6</v>
      </c>
      <c r="F24" s="24">
        <v>565562.9</v>
      </c>
      <c r="G24" s="8">
        <f t="shared" si="0"/>
        <v>323.66374075901155</v>
      </c>
      <c r="H24" s="35" t="s">
        <v>109</v>
      </c>
    </row>
    <row r="25" spans="1:8" ht="66.75" customHeight="1">
      <c r="A25" s="19" t="s">
        <v>42</v>
      </c>
      <c r="B25" s="20" t="s">
        <v>43</v>
      </c>
      <c r="C25" s="21">
        <v>550</v>
      </c>
      <c r="D25" s="21">
        <v>5921.8</v>
      </c>
      <c r="E25" s="21">
        <v>5921.8</v>
      </c>
      <c r="F25" s="21">
        <v>5632.8</v>
      </c>
      <c r="G25" s="5">
        <f t="shared" si="0"/>
        <v>1024.1454545454546</v>
      </c>
      <c r="H25" s="35" t="s">
        <v>93</v>
      </c>
    </row>
    <row r="26" spans="1:8" ht="148.5" customHeight="1">
      <c r="A26" s="19" t="s">
        <v>44</v>
      </c>
      <c r="B26" s="20" t="s">
        <v>45</v>
      </c>
      <c r="C26" s="21">
        <v>69549</v>
      </c>
      <c r="D26" s="21">
        <v>142752.5</v>
      </c>
      <c r="E26" s="21">
        <v>178174.4</v>
      </c>
      <c r="F26" s="21">
        <v>174200.4</v>
      </c>
      <c r="G26" s="5">
        <f t="shared" si="0"/>
        <v>250.47146616054866</v>
      </c>
      <c r="H26" s="35" t="s">
        <v>114</v>
      </c>
    </row>
    <row r="27" spans="1:8" s="9" customFormat="1" ht="81" customHeight="1">
      <c r="A27" s="22" t="s">
        <v>46</v>
      </c>
      <c r="B27" s="23" t="s">
        <v>47</v>
      </c>
      <c r="C27" s="24">
        <v>36944.9</v>
      </c>
      <c r="D27" s="24">
        <v>51581.1</v>
      </c>
      <c r="E27" s="24">
        <v>42498.4</v>
      </c>
      <c r="F27" s="24">
        <v>42348.5</v>
      </c>
      <c r="G27" s="8">
        <f t="shared" si="0"/>
        <v>114.62610536230981</v>
      </c>
      <c r="H27" s="34" t="s">
        <v>98</v>
      </c>
    </row>
    <row r="28" spans="1:8" ht="111" customHeight="1">
      <c r="A28" s="19" t="s">
        <v>48</v>
      </c>
      <c r="B28" s="20" t="s">
        <v>49</v>
      </c>
      <c r="C28" s="21">
        <v>67785.6</v>
      </c>
      <c r="D28" s="21">
        <v>401987.8</v>
      </c>
      <c r="E28" s="21">
        <v>401987.8</v>
      </c>
      <c r="F28" s="21">
        <v>401038.4</v>
      </c>
      <c r="G28" s="5">
        <f t="shared" si="0"/>
        <v>591.6277203417834</v>
      </c>
      <c r="H28" s="35" t="s">
        <v>110</v>
      </c>
    </row>
    <row r="29" spans="1:8" s="9" customFormat="1" ht="116.25" customHeight="1">
      <c r="A29" s="22" t="s">
        <v>50</v>
      </c>
      <c r="B29" s="23" t="s">
        <v>51</v>
      </c>
      <c r="C29" s="24">
        <v>2154347.6</v>
      </c>
      <c r="D29" s="24">
        <v>2497257</v>
      </c>
      <c r="E29" s="24">
        <v>2487828</v>
      </c>
      <c r="F29" s="24">
        <v>2470304.1</v>
      </c>
      <c r="G29" s="8">
        <f t="shared" si="0"/>
        <v>114.6659944755433</v>
      </c>
      <c r="H29" s="34" t="s">
        <v>115</v>
      </c>
    </row>
    <row r="30" spans="1:8" s="9" customFormat="1" ht="53.25" customHeight="1">
      <c r="A30" s="22" t="s">
        <v>52</v>
      </c>
      <c r="B30" s="23" t="s">
        <v>53</v>
      </c>
      <c r="C30" s="24">
        <v>40285.8</v>
      </c>
      <c r="D30" s="24">
        <v>50282.8</v>
      </c>
      <c r="E30" s="24">
        <v>50733</v>
      </c>
      <c r="F30" s="24">
        <v>45292.5</v>
      </c>
      <c r="G30" s="8">
        <f t="shared" si="0"/>
        <v>112.4279522809526</v>
      </c>
      <c r="H30" s="34" t="s">
        <v>99</v>
      </c>
    </row>
    <row r="31" spans="1:8" s="9" customFormat="1" ht="78" customHeight="1">
      <c r="A31" s="22" t="s">
        <v>54</v>
      </c>
      <c r="B31" s="23" t="s">
        <v>55</v>
      </c>
      <c r="C31" s="24">
        <v>2850</v>
      </c>
      <c r="D31" s="24">
        <v>5480.8</v>
      </c>
      <c r="E31" s="24">
        <v>5480.8</v>
      </c>
      <c r="F31" s="24">
        <v>4827</v>
      </c>
      <c r="G31" s="8">
        <f t="shared" si="0"/>
        <v>169.3684210526316</v>
      </c>
      <c r="H31" s="34" t="s">
        <v>116</v>
      </c>
    </row>
    <row r="32" spans="1:8" ht="22.5" customHeight="1" outlineLevel="5">
      <c r="A32" s="25" t="s">
        <v>83</v>
      </c>
      <c r="B32" s="26"/>
      <c r="C32" s="27">
        <f>SUM(C6:C31)</f>
        <v>31497367.700000003</v>
      </c>
      <c r="D32" s="27">
        <f>SUM(D6:D31)</f>
        <v>45467020.62099999</v>
      </c>
      <c r="E32" s="27">
        <f>SUM(E6:E31)</f>
        <v>47556658.499999985</v>
      </c>
      <c r="F32" s="27">
        <f>SUM(F6:F31)</f>
        <v>46441058.8</v>
      </c>
      <c r="G32" s="6">
        <f t="shared" si="0"/>
        <v>147.44425388919086</v>
      </c>
      <c r="H32" s="33"/>
    </row>
    <row r="33" spans="1:8" ht="84.75" customHeight="1">
      <c r="A33" s="19" t="s">
        <v>58</v>
      </c>
      <c r="B33" s="20" t="s">
        <v>59</v>
      </c>
      <c r="C33" s="21">
        <v>241246.6</v>
      </c>
      <c r="D33" s="21">
        <v>326238.5</v>
      </c>
      <c r="E33" s="21">
        <v>325423.9</v>
      </c>
      <c r="F33" s="21">
        <v>316634.7</v>
      </c>
      <c r="G33" s="5">
        <f t="shared" si="0"/>
        <v>131.24939377383973</v>
      </c>
      <c r="H33" s="35" t="s">
        <v>111</v>
      </c>
    </row>
    <row r="34" spans="1:8" ht="145.5" customHeight="1">
      <c r="A34" s="19" t="s">
        <v>60</v>
      </c>
      <c r="B34" s="20" t="s">
        <v>61</v>
      </c>
      <c r="C34" s="21">
        <v>2708757.4</v>
      </c>
      <c r="D34" s="21">
        <v>2264747.5</v>
      </c>
      <c r="E34" s="21">
        <v>2941063.4</v>
      </c>
      <c r="F34" s="21">
        <v>2901895.5</v>
      </c>
      <c r="G34" s="5">
        <f t="shared" si="0"/>
        <v>107.13013649727363</v>
      </c>
      <c r="H34" s="36" t="s">
        <v>101</v>
      </c>
    </row>
    <row r="35" spans="1:8" ht="37.5" customHeight="1">
      <c r="A35" s="19" t="s">
        <v>62</v>
      </c>
      <c r="B35" s="20" t="s">
        <v>63</v>
      </c>
      <c r="C35" s="21">
        <v>11357.7</v>
      </c>
      <c r="D35" s="21">
        <v>11355.6</v>
      </c>
      <c r="E35" s="21">
        <v>11355.6</v>
      </c>
      <c r="F35" s="21">
        <v>11238.8</v>
      </c>
      <c r="G35" s="5">
        <f t="shared" si="0"/>
        <v>98.95313311674016</v>
      </c>
      <c r="H35" s="33"/>
    </row>
    <row r="36" spans="1:8" s="9" customFormat="1" ht="78" customHeight="1">
      <c r="A36" s="22" t="s">
        <v>64</v>
      </c>
      <c r="B36" s="23" t="s">
        <v>65</v>
      </c>
      <c r="C36" s="24">
        <v>12342.3</v>
      </c>
      <c r="D36" s="24">
        <v>14525.6</v>
      </c>
      <c r="E36" s="24">
        <v>14693.7</v>
      </c>
      <c r="F36" s="24">
        <v>14674.3</v>
      </c>
      <c r="G36" s="8">
        <f t="shared" si="0"/>
        <v>118.8943713894493</v>
      </c>
      <c r="H36" s="34" t="s">
        <v>102</v>
      </c>
    </row>
    <row r="37" spans="1:8" ht="51.75" customHeight="1">
      <c r="A37" s="19" t="s">
        <v>66</v>
      </c>
      <c r="B37" s="20" t="s">
        <v>67</v>
      </c>
      <c r="C37" s="21">
        <v>2000</v>
      </c>
      <c r="D37" s="21">
        <v>2000</v>
      </c>
      <c r="E37" s="21">
        <v>2000</v>
      </c>
      <c r="F37" s="21">
        <v>2000</v>
      </c>
      <c r="G37" s="5">
        <f t="shared" si="0"/>
        <v>100</v>
      </c>
      <c r="H37" s="33"/>
    </row>
    <row r="38" spans="1:8" ht="39.75" customHeight="1">
      <c r="A38" s="19" t="s">
        <v>68</v>
      </c>
      <c r="B38" s="20" t="s">
        <v>69</v>
      </c>
      <c r="C38" s="21">
        <v>8408.7</v>
      </c>
      <c r="D38" s="21">
        <v>8408.7</v>
      </c>
      <c r="E38" s="21">
        <v>8691.4</v>
      </c>
      <c r="F38" s="21">
        <v>8642.7</v>
      </c>
      <c r="G38" s="5">
        <f t="shared" si="0"/>
        <v>102.78283206678798</v>
      </c>
      <c r="H38" s="33"/>
    </row>
    <row r="39" spans="1:8" ht="52.5" customHeight="1">
      <c r="A39" s="19" t="s">
        <v>70</v>
      </c>
      <c r="B39" s="20" t="s">
        <v>71</v>
      </c>
      <c r="C39" s="21">
        <v>143114.3</v>
      </c>
      <c r="D39" s="21">
        <v>164260.5</v>
      </c>
      <c r="E39" s="21">
        <v>163360.7</v>
      </c>
      <c r="F39" s="21">
        <v>162899.4</v>
      </c>
      <c r="G39" s="5">
        <f t="shared" si="0"/>
        <v>113.8246841859968</v>
      </c>
      <c r="H39" s="35" t="s">
        <v>103</v>
      </c>
    </row>
    <row r="40" spans="1:8" ht="99.75" customHeight="1">
      <c r="A40" s="19" t="s">
        <v>72</v>
      </c>
      <c r="B40" s="20" t="s">
        <v>73</v>
      </c>
      <c r="C40" s="21">
        <v>166519.6</v>
      </c>
      <c r="D40" s="21">
        <v>178407.6</v>
      </c>
      <c r="E40" s="21">
        <v>178598.6</v>
      </c>
      <c r="F40" s="21">
        <v>176803.1</v>
      </c>
      <c r="G40" s="5">
        <f t="shared" si="0"/>
        <v>106.17554930470646</v>
      </c>
      <c r="H40" s="34" t="s">
        <v>112</v>
      </c>
    </row>
    <row r="41" spans="1:8" ht="129.75" customHeight="1">
      <c r="A41" s="19" t="s">
        <v>74</v>
      </c>
      <c r="B41" s="20" t="s">
        <v>75</v>
      </c>
      <c r="C41" s="21">
        <v>43896.3</v>
      </c>
      <c r="D41" s="21">
        <v>0</v>
      </c>
      <c r="E41" s="21">
        <v>0</v>
      </c>
      <c r="F41" s="21">
        <v>0</v>
      </c>
      <c r="G41" s="5">
        <f t="shared" si="0"/>
        <v>0</v>
      </c>
      <c r="H41" s="35" t="s">
        <v>104</v>
      </c>
    </row>
    <row r="42" spans="1:8" ht="54.75" customHeight="1">
      <c r="A42" s="19" t="s">
        <v>76</v>
      </c>
      <c r="B42" s="20" t="s">
        <v>77</v>
      </c>
      <c r="C42" s="21">
        <v>82291.1</v>
      </c>
      <c r="D42" s="21">
        <v>89693.3</v>
      </c>
      <c r="E42" s="21">
        <v>109833.7</v>
      </c>
      <c r="F42" s="21">
        <v>109833.7</v>
      </c>
      <c r="G42" s="5">
        <f t="shared" si="0"/>
        <v>133.46971908262253</v>
      </c>
      <c r="H42" s="35" t="s">
        <v>105</v>
      </c>
    </row>
    <row r="43" spans="1:8" ht="40.5" customHeight="1">
      <c r="A43" s="28" t="s">
        <v>82</v>
      </c>
      <c r="B43" s="29"/>
      <c r="C43" s="30">
        <f>SUM(C33:C42)</f>
        <v>3419934</v>
      </c>
      <c r="D43" s="30">
        <f>SUM(D33:D42)</f>
        <v>3059637.3000000003</v>
      </c>
      <c r="E43" s="30">
        <f>SUM(E33:E42)</f>
        <v>3755021.0000000005</v>
      </c>
      <c r="F43" s="30">
        <f>SUM(F33:F42)</f>
        <v>3704622.2</v>
      </c>
      <c r="G43" s="7">
        <f t="shared" si="0"/>
        <v>108.32437702014134</v>
      </c>
      <c r="H43" s="33"/>
    </row>
    <row r="44" spans="1:8" ht="35.25" customHeight="1" outlineLevel="5">
      <c r="A44" s="19" t="s">
        <v>56</v>
      </c>
      <c r="B44" s="20" t="s">
        <v>57</v>
      </c>
      <c r="C44" s="21">
        <v>0</v>
      </c>
      <c r="D44" s="21">
        <v>51271.7</v>
      </c>
      <c r="E44" s="21">
        <v>51271.7</v>
      </c>
      <c r="F44" s="21">
        <v>51271.7</v>
      </c>
      <c r="G44" s="5">
        <v>0</v>
      </c>
      <c r="H44" s="33"/>
    </row>
    <row r="45" spans="1:8" ht="39.75" customHeight="1">
      <c r="A45" s="19" t="s">
        <v>78</v>
      </c>
      <c r="B45" s="20" t="s">
        <v>79</v>
      </c>
      <c r="C45" s="21">
        <v>3629580</v>
      </c>
      <c r="D45" s="21">
        <v>3636780</v>
      </c>
      <c r="E45" s="21">
        <v>3642180</v>
      </c>
      <c r="F45" s="21">
        <v>3642180</v>
      </c>
      <c r="G45" s="5">
        <f t="shared" si="0"/>
        <v>100.34714760385498</v>
      </c>
      <c r="H45" s="33"/>
    </row>
    <row r="46" spans="1:8" ht="25.5" customHeight="1" outlineLevel="5">
      <c r="A46" s="28" t="s">
        <v>81</v>
      </c>
      <c r="B46" s="26"/>
      <c r="C46" s="27">
        <f>C44+C45</f>
        <v>3629580</v>
      </c>
      <c r="D46" s="27">
        <f>D44+D45</f>
        <v>3688051.7</v>
      </c>
      <c r="E46" s="27">
        <f>E44+E45</f>
        <v>3693451.7</v>
      </c>
      <c r="F46" s="27">
        <f>F44+F45</f>
        <v>3693451.7</v>
      </c>
      <c r="G46" s="6">
        <f t="shared" si="0"/>
        <v>101.75975457215435</v>
      </c>
      <c r="H46" s="33"/>
    </row>
    <row r="47" spans="1:8" ht="98.25" customHeight="1" outlineLevel="5">
      <c r="A47" s="31" t="s">
        <v>80</v>
      </c>
      <c r="B47" s="26"/>
      <c r="C47" s="27">
        <v>2295131.3</v>
      </c>
      <c r="D47" s="27">
        <v>2368968.9</v>
      </c>
      <c r="E47" s="27">
        <v>1711179</v>
      </c>
      <c r="F47" s="27">
        <v>1684204.8</v>
      </c>
      <c r="G47" s="6">
        <f t="shared" si="0"/>
        <v>73.3816318046815</v>
      </c>
      <c r="H47" s="37" t="s">
        <v>117</v>
      </c>
    </row>
    <row r="48" spans="1:8" ht="35.25" customHeight="1">
      <c r="A48" s="14" t="s">
        <v>89</v>
      </c>
      <c r="B48" s="15"/>
      <c r="C48" s="16">
        <f>C47+C46+C43+C32</f>
        <v>40842013</v>
      </c>
      <c r="D48" s="16">
        <f>D47+D46+D43+D32</f>
        <v>54583678.52099999</v>
      </c>
      <c r="E48" s="16">
        <f>E47+E46+E43+E32</f>
        <v>56716310.19999999</v>
      </c>
      <c r="F48" s="16">
        <f>F47+F46+F43+F32</f>
        <v>55523337.5</v>
      </c>
      <c r="G48" s="17">
        <f t="shared" si="0"/>
        <v>135.94662315003916</v>
      </c>
      <c r="H48" s="18"/>
    </row>
    <row r="49" spans="1:6" ht="12.75" customHeight="1">
      <c r="A49" s="2"/>
      <c r="B49" s="2"/>
      <c r="C49" s="2"/>
      <c r="D49" s="2"/>
      <c r="E49" s="2"/>
      <c r="F49" s="2"/>
    </row>
    <row r="50" spans="1:6" ht="12.75" customHeight="1">
      <c r="A50" s="42"/>
      <c r="B50" s="43"/>
      <c r="C50" s="43"/>
      <c r="D50" s="3"/>
      <c r="E50" s="3"/>
      <c r="F50" s="3"/>
    </row>
    <row r="51" spans="3:6" ht="15">
      <c r="C51" s="4"/>
      <c r="D51" s="4"/>
      <c r="E51" s="4"/>
      <c r="F51" s="4"/>
    </row>
    <row r="52" spans="3:6" ht="15">
      <c r="C52" s="4"/>
      <c r="D52" s="4"/>
      <c r="E52" s="4"/>
      <c r="F52" s="4"/>
    </row>
    <row r="53" spans="3:6" ht="15">
      <c r="C53" s="4"/>
      <c r="D53" s="4"/>
      <c r="E53" s="4"/>
      <c r="F53" s="4"/>
    </row>
    <row r="54" spans="3:6" ht="15">
      <c r="C54" s="4"/>
      <c r="D54" s="4"/>
      <c r="E54" s="4"/>
      <c r="F54" s="4"/>
    </row>
    <row r="55" spans="3:6" ht="15">
      <c r="C55" s="4"/>
      <c r="D55" s="4"/>
      <c r="E55" s="4"/>
      <c r="F55" s="4"/>
    </row>
    <row r="56" spans="3:6" ht="15">
      <c r="C56" s="4"/>
      <c r="D56" s="4"/>
      <c r="E56" s="4"/>
      <c r="F56" s="4"/>
    </row>
    <row r="57" spans="3:6" ht="15">
      <c r="C57" s="4"/>
      <c r="D57" s="4"/>
      <c r="E57" s="4"/>
      <c r="F57" s="4"/>
    </row>
    <row r="59" spans="3:6" ht="15">
      <c r="C59" s="4"/>
      <c r="D59" s="4"/>
      <c r="E59" s="4"/>
      <c r="F59" s="4"/>
    </row>
  </sheetData>
  <sheetProtection/>
  <mergeCells count="12">
    <mergeCell ref="A3:H3"/>
    <mergeCell ref="D4:D5"/>
    <mergeCell ref="E4:E5"/>
    <mergeCell ref="F4:F5"/>
    <mergeCell ref="A50:C50"/>
    <mergeCell ref="G4:G5"/>
    <mergeCell ref="H4:H5"/>
    <mergeCell ref="A1:F1"/>
    <mergeCell ref="A4:A5"/>
    <mergeCell ref="B4:B5"/>
    <mergeCell ref="C4:C5"/>
    <mergeCell ref="A2:H2"/>
  </mergeCells>
  <printOptions/>
  <pageMargins left="0.3937007874015748" right="0.3937007874015748" top="0.3937007874015748" bottom="0.3937007874015748" header="0.3937007874015748" footer="0.3937007874015748"/>
  <pageSetup errors="blank" fitToHeight="0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ragimova LK.</dc:creator>
  <cp:keywords/>
  <dc:description/>
  <cp:lastModifiedBy>ragimova LK.</cp:lastModifiedBy>
  <cp:lastPrinted>2018-05-30T11:42:19Z</cp:lastPrinted>
  <dcterms:created xsi:type="dcterms:W3CDTF">2018-05-17T05:30:15Z</dcterms:created>
  <dcterms:modified xsi:type="dcterms:W3CDTF">2018-05-30T11:42:20Z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Исполнение расходов областного бюджета по ЦСР ВР (2017).xls</vt:lpwstr>
  </property>
  <property fmtid="{D5CDD505-2E9C-101B-9397-08002B2CF9AE}" pid="3" name="Название отчета">
    <vt:lpwstr>Исполнение расходов областного бюджета по ЦСР ВР (2017).xls</vt:lpwstr>
  </property>
  <property fmtid="{D5CDD505-2E9C-101B-9397-08002B2CF9AE}" pid="4" name="Версия клиента">
    <vt:lpwstr>18.1.7.4030</vt:lpwstr>
  </property>
  <property fmtid="{D5CDD505-2E9C-101B-9397-08002B2CF9AE}" pid="5" name="Версия базы">
    <vt:lpwstr>18.1.1323.341093850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192.168.100.234</vt:lpwstr>
  </property>
  <property fmtid="{D5CDD505-2E9C-101B-9397-08002B2CF9AE}" pid="8" name="База">
    <vt:lpwstr>bks_2017</vt:lpwstr>
  </property>
  <property fmtid="{D5CDD505-2E9C-101B-9397-08002B2CF9AE}" pid="9" name="Пользователь">
    <vt:lpwstr>рагимова</vt:lpwstr>
  </property>
  <property fmtid="{D5CDD505-2E9C-101B-9397-08002B2CF9AE}" pid="10" name="Шаблон">
    <vt:lpwstr>SQR_ISPCV2017</vt:lpwstr>
  </property>
  <property fmtid="{D5CDD505-2E9C-101B-9397-08002B2CF9AE}" pid="11" name="Локальная база">
    <vt:lpwstr>используется</vt:lpwstr>
  </property>
</Properties>
</file>