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ТАБЛИЦА №1" sheetId="1" r:id="rId1"/>
    <sheet name="ТАБЛИЦА №2" sheetId="2" r:id="rId2"/>
    <sheet name="ТАБЛИЦА №3 и ТАБЛИЦА №4" sheetId="3" r:id="rId3"/>
  </sheets>
  <definedNames/>
  <calcPr fullCalcOnLoad="1"/>
</workbook>
</file>

<file path=xl/sharedStrings.xml><?xml version="1.0" encoding="utf-8"?>
<sst xmlns="http://schemas.openxmlformats.org/spreadsheetml/2006/main" count="204" uniqueCount="75">
  <si>
    <t>Анализ результативности ВЦП</t>
  </si>
  <si>
    <t>____________________________________________________________</t>
  </si>
  <si>
    <t>(наименование ВЦП)</t>
  </si>
  <si>
    <t>№ №п/п</t>
  </si>
  <si>
    <t>в отчет-ном году</t>
  </si>
  <si>
    <t>Итого по задаче</t>
  </si>
  <si>
    <t xml:space="preserve">  </t>
  </si>
  <si>
    <t>Наименование задачи, мероприятия</t>
  </si>
  <si>
    <t>Показатели результатов деятельности</t>
  </si>
  <si>
    <t xml:space="preserve">Объем бюджетных расходов, тыс. руб.  </t>
  </si>
  <si>
    <t xml:space="preserve">плановое значение   </t>
  </si>
  <si>
    <t>фактическое значение</t>
  </si>
  <si>
    <t>отклонение, %</t>
  </si>
  <si>
    <t>за предыдущий год</t>
  </si>
  <si>
    <t xml:space="preserve">Наименование  показателя, ед. изм. </t>
  </si>
  <si>
    <t xml:space="preserve">в % к предыдущему году </t>
  </si>
  <si>
    <t>х</t>
  </si>
  <si>
    <t>Состояние                      целевого индикатора</t>
  </si>
  <si>
    <t>Оценка состояния целевого индикатора</t>
  </si>
  <si>
    <t>ТАБЛИЦА №2</t>
  </si>
  <si>
    <t>ТАБЛИЦА №1</t>
  </si>
  <si>
    <t>ТАБЛИЦА №3</t>
  </si>
  <si>
    <t>Наименование целевого индикатора</t>
  </si>
  <si>
    <t>Оценка состояния целевого индикатора (баллов)</t>
  </si>
  <si>
    <r>
      <t xml:space="preserve">Количество целевых индикаторов равно </t>
    </r>
    <r>
      <rPr>
        <b/>
        <i/>
        <sz val="12"/>
        <rFont val="Arial Cyr"/>
        <family val="0"/>
      </rPr>
      <t>N</t>
    </r>
  </si>
  <si>
    <t>…………..</t>
  </si>
  <si>
    <t>ЗАДАЧА №1</t>
  </si>
  <si>
    <t>ЗАДАЧА №2</t>
  </si>
  <si>
    <t>ЗАДАЧА №3</t>
  </si>
  <si>
    <t>ЗАДАЧА №4</t>
  </si>
  <si>
    <t>ЗАДАЧА №5</t>
  </si>
  <si>
    <t>ЗАДАЧА №6</t>
  </si>
  <si>
    <t>№ п/п</t>
  </si>
  <si>
    <t xml:space="preserve">Итого по ВЦП  </t>
  </si>
  <si>
    <t xml:space="preserve"> - количестко индикаторов (N)</t>
  </si>
  <si>
    <t xml:space="preserve">  -финансирование</t>
  </si>
  <si>
    <t>Расчет количества индикаторов</t>
  </si>
  <si>
    <t xml:space="preserve">Целевой индикатор </t>
  </si>
  <si>
    <t>Задача 1</t>
  </si>
  <si>
    <t xml:space="preserve"> содержание задачи</t>
  </si>
  <si>
    <t xml:space="preserve">Задача 2 </t>
  </si>
  <si>
    <t xml:space="preserve">Задача 3 </t>
  </si>
  <si>
    <t xml:space="preserve">Задача 4 </t>
  </si>
  <si>
    <t>Задача 6</t>
  </si>
  <si>
    <t>Задача 5</t>
  </si>
  <si>
    <t>Оценка состояния целевого индикатора (балл)</t>
  </si>
  <si>
    <t xml:space="preserve"> таблицу не заполнять</t>
  </si>
  <si>
    <r>
      <t xml:space="preserve">Итоговая сводная оценка (сумма баллов по строкам - </t>
    </r>
    <r>
      <rPr>
        <b/>
        <i/>
        <sz val="12"/>
        <rFont val="Arial Cyr"/>
        <family val="0"/>
      </rPr>
      <t>V</t>
    </r>
    <r>
      <rPr>
        <b/>
        <sz val="10"/>
        <rFont val="Arial Cyr"/>
        <family val="0"/>
      </rPr>
      <t>)</t>
    </r>
  </si>
  <si>
    <t>Пояснительная записка</t>
  </si>
  <si>
    <t xml:space="preserve">промежуточный расчет  </t>
  </si>
  <si>
    <t>Внесение изменений в утвержденную ВЦП осуществляется при наличии следующих причин:</t>
  </si>
  <si>
    <t>В этом случае внесение изменений может осуществляться путем:</t>
  </si>
  <si>
    <t>ТАБЛИЦА №4   - Результат</t>
  </si>
  <si>
    <t xml:space="preserve">В случае снижения эффективности бюджетных расходов по сравнению с предыдущим годом субъект бюджетного планирования принимает одно из следующих решений:      </t>
  </si>
  <si>
    <t>1.     Невозможности достижения целей ВЦП и результатов ВЦП без внесения в состав планируемых задач и мероприятий ВЦП изменений, не требующих дополнительного финансирования.</t>
  </si>
  <si>
    <t>2.     Невозможности достижения целей ВЦП и целевых индикаторов ВЦП за счет предусмотренных в ВЦП объемов финансирования.</t>
  </si>
  <si>
    <t>3.     Изменения компетенции субъекта бюджетного планирования ВЦП по полномочиям, в пределах которых реализуется соответствующая ВЦП.</t>
  </si>
  <si>
    <t>4.     Принятия нормативных правовых актов, изменяющих объемы расходов на финансирование ВЦП.</t>
  </si>
  <si>
    <t xml:space="preserve">  Выписка из приказа МЭР от 05.06.2008 № 592-п</t>
  </si>
  <si>
    <t>заполняется заказчиком</t>
  </si>
  <si>
    <t xml:space="preserve">Информация приведена для подготовки формализованного ответа всеми заказчиками программ. Возможно удаление данной ссылки в окончательном варианте ответа </t>
  </si>
  <si>
    <r>
      <t>-</t>
    </r>
    <r>
      <rPr>
        <sz val="10"/>
        <rFont val="Times New Roman"/>
        <family val="1"/>
      </rPr>
      <t>          о внесении изменений в ВЦП;</t>
    </r>
  </si>
  <si>
    <r>
      <t>-</t>
    </r>
    <r>
      <rPr>
        <sz val="10"/>
        <rFont val="Times New Roman"/>
        <family val="1"/>
      </rPr>
      <t>          о досрочном прекращении ВЦП.</t>
    </r>
  </si>
  <si>
    <r>
      <t>-</t>
    </r>
    <r>
      <rPr>
        <sz val="10"/>
        <rFont val="Times New Roman"/>
        <family val="1"/>
      </rPr>
      <t>          изменения состава планируемых задач ВЦП;</t>
    </r>
  </si>
  <si>
    <r>
      <t>-</t>
    </r>
    <r>
      <rPr>
        <sz val="10"/>
        <rFont val="Times New Roman"/>
        <family val="1"/>
      </rPr>
      <t>          изменения состава и значений целевых индикаторов ВЦП;</t>
    </r>
  </si>
  <si>
    <r>
      <t>-</t>
    </r>
    <r>
      <rPr>
        <sz val="10"/>
        <rFont val="Times New Roman"/>
        <family val="1"/>
      </rPr>
      <t>          изменения состава и сроков реализации мероприятий ВЦП.</t>
    </r>
  </si>
  <si>
    <r>
      <t>-</t>
    </r>
    <r>
      <rPr>
        <sz val="10"/>
        <rFont val="Times New Roman"/>
        <family val="1"/>
      </rPr>
      <t>          изменения состава планируемых задач и/или мероприятий ВЦП, необходимых для достижения запланированных целей ВЦП;</t>
    </r>
  </si>
  <si>
    <r>
      <t>-</t>
    </r>
    <r>
      <rPr>
        <sz val="10"/>
        <rFont val="Times New Roman"/>
        <family val="1"/>
      </rPr>
      <t>          увеличения объемов финансирования ВЦП.</t>
    </r>
  </si>
  <si>
    <r>
      <t>-</t>
    </r>
    <r>
      <rPr>
        <sz val="10"/>
        <rFont val="Times New Roman"/>
        <family val="1"/>
      </rPr>
      <t>          сокращения состава целей, планируемых задач и/или мероприятий ВЦП;</t>
    </r>
  </si>
  <si>
    <r>
      <t>-</t>
    </r>
    <r>
      <rPr>
        <sz val="10"/>
        <rFont val="Times New Roman"/>
        <family val="1"/>
      </rPr>
      <t>          сокращения состава и значений целевых индикаторов ВЦП;</t>
    </r>
  </si>
  <si>
    <r>
      <t>-</t>
    </r>
    <r>
      <rPr>
        <sz val="10"/>
        <rFont val="Times New Roman"/>
        <family val="1"/>
      </rPr>
      <t>          изменения объемов финансирования ВЦП.</t>
    </r>
  </si>
  <si>
    <t>таблица заполняется автоматически!                                                      не нужные строки- удалить !</t>
  </si>
  <si>
    <t xml:space="preserve">таблица заполняется автоматически!      </t>
  </si>
  <si>
    <t>Внимание ! Формулы!</t>
  </si>
  <si>
    <t xml:space="preserve">Заполняются только поля выделенные желтым цветом!!!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</si>
</sst>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i/>
      <u val="single"/>
      <sz val="12"/>
      <name val="Arial Cyr"/>
      <family val="0"/>
    </font>
    <font>
      <b/>
      <i/>
      <sz val="12"/>
      <name val="Times New Roman"/>
      <family val="1"/>
    </font>
    <font>
      <sz val="11"/>
      <name val="Symbol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b/>
      <sz val="11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5" fillId="35" borderId="0" xfId="0" applyFont="1" applyFill="1" applyAlignment="1">
      <alignment horizontal="center" wrapText="1" shrinkToFit="1"/>
    </xf>
    <xf numFmtId="0" fontId="12" fillId="35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7" fillId="35" borderId="0" xfId="0" applyFont="1" applyFill="1" applyAlignment="1">
      <alignment horizontal="center"/>
    </xf>
    <xf numFmtId="0" fontId="16" fillId="33" borderId="18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1" fillId="33" borderId="0" xfId="0" applyFont="1" applyFill="1" applyAlignment="1">
      <alignment horizontal="center"/>
    </xf>
    <xf numFmtId="0" fontId="1" fillId="0" borderId="2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right"/>
    </xf>
    <xf numFmtId="0" fontId="9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34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M8" sqref="M8"/>
    </sheetView>
  </sheetViews>
  <sheetFormatPr defaultColWidth="9.00390625" defaultRowHeight="12.75"/>
  <cols>
    <col min="1" max="1" width="4.25390625" style="0" customWidth="1"/>
    <col min="2" max="2" width="22.875" style="0" customWidth="1"/>
    <col min="3" max="3" width="9.125" style="25" customWidth="1"/>
    <col min="4" max="4" width="20.125" style="0" customWidth="1"/>
    <col min="5" max="5" width="10.75390625" style="0" customWidth="1"/>
    <col min="6" max="6" width="10.375" style="0" customWidth="1"/>
    <col min="7" max="7" width="12.375" style="0" customWidth="1"/>
    <col min="8" max="8" width="9.375" style="0" bestFit="1" customWidth="1"/>
    <col min="10" max="10" width="13.125" style="6" customWidth="1"/>
    <col min="14" max="14" width="7.625" style="0" customWidth="1"/>
    <col min="15" max="15" width="6.25390625" style="0" customWidth="1"/>
  </cols>
  <sheetData>
    <row r="1" spans="1:17" ht="21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L1" s="48" t="s">
        <v>73</v>
      </c>
      <c r="M1" s="48"/>
      <c r="N1" s="48"/>
      <c r="O1" s="48"/>
      <c r="P1" s="6"/>
      <c r="Q1" s="6"/>
    </row>
    <row r="2" spans="1:17" ht="24" customHeight="1" thickBo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L2" s="48"/>
      <c r="M2" s="48"/>
      <c r="N2" s="48"/>
      <c r="O2" s="48"/>
      <c r="P2" s="6"/>
      <c r="Q2" s="6"/>
    </row>
    <row r="3" spans="1:17" ht="16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L3" s="49" t="s">
        <v>74</v>
      </c>
      <c r="M3" s="50"/>
      <c r="N3" s="50"/>
      <c r="O3" s="51"/>
      <c r="P3" s="6"/>
      <c r="Q3" s="6"/>
    </row>
    <row r="4" spans="1:17" ht="17.25" customHeight="1" thickBo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L4" s="52"/>
      <c r="M4" s="53"/>
      <c r="N4" s="53"/>
      <c r="O4" s="54"/>
      <c r="P4" s="6"/>
      <c r="Q4" s="6"/>
    </row>
    <row r="5" spans="1:15" s="6" customFormat="1" ht="31.5" customHeight="1">
      <c r="A5" s="64" t="s">
        <v>3</v>
      </c>
      <c r="B5" s="61" t="s">
        <v>7</v>
      </c>
      <c r="C5" s="61" t="s">
        <v>36</v>
      </c>
      <c r="D5" s="61" t="s">
        <v>8</v>
      </c>
      <c r="E5" s="61"/>
      <c r="F5" s="61"/>
      <c r="G5" s="61"/>
      <c r="H5" s="61" t="s">
        <v>9</v>
      </c>
      <c r="I5" s="61"/>
      <c r="J5" s="63"/>
      <c r="L5" s="52"/>
      <c r="M5" s="53"/>
      <c r="N5" s="53"/>
      <c r="O5" s="54"/>
    </row>
    <row r="6" spans="1:15" s="6" customFormat="1" ht="63.75" customHeight="1" thickBot="1">
      <c r="A6" s="65"/>
      <c r="B6" s="62"/>
      <c r="C6" s="62"/>
      <c r="D6" s="22" t="s">
        <v>14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4</v>
      </c>
      <c r="J6" s="23" t="s">
        <v>15</v>
      </c>
      <c r="L6" s="55"/>
      <c r="M6" s="56"/>
      <c r="N6" s="56"/>
      <c r="O6" s="57"/>
    </row>
    <row r="7" spans="1:10" ht="16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1">
        <v>10</v>
      </c>
    </row>
    <row r="8" spans="1:10" ht="27.75" customHeight="1">
      <c r="A8" s="2"/>
      <c r="B8" s="29" t="s">
        <v>38</v>
      </c>
      <c r="C8" s="2"/>
      <c r="D8" s="2"/>
      <c r="E8" s="2"/>
      <c r="F8" s="2"/>
      <c r="G8" s="2"/>
      <c r="H8" s="2"/>
      <c r="I8" s="2"/>
      <c r="J8" s="21"/>
    </row>
    <row r="9" spans="1:10" ht="32.25" customHeight="1">
      <c r="A9" s="67"/>
      <c r="B9" s="3" t="s">
        <v>39</v>
      </c>
      <c r="C9" s="26">
        <f>IF(E9&gt;=0,1)</f>
        <v>1</v>
      </c>
      <c r="D9" s="3" t="s">
        <v>37</v>
      </c>
      <c r="E9" s="3"/>
      <c r="F9" s="3"/>
      <c r="G9" s="20" t="e">
        <f>F9/E9*100%</f>
        <v>#DIV/0!</v>
      </c>
      <c r="H9" s="2" t="s">
        <v>16</v>
      </c>
      <c r="I9" s="2" t="s">
        <v>16</v>
      </c>
      <c r="J9" s="21" t="s">
        <v>16</v>
      </c>
    </row>
    <row r="10" spans="1:10" ht="32.25" customHeight="1">
      <c r="A10" s="68"/>
      <c r="B10" s="2"/>
      <c r="C10" s="26">
        <f>IF(E10&gt;=0,1)</f>
        <v>1</v>
      </c>
      <c r="D10" s="3" t="s">
        <v>37</v>
      </c>
      <c r="E10" s="3"/>
      <c r="F10" s="3"/>
      <c r="G10" s="20" t="e">
        <f>F10/E10*100%</f>
        <v>#DIV/0!</v>
      </c>
      <c r="H10" s="5" t="s">
        <v>16</v>
      </c>
      <c r="I10" s="5" t="s">
        <v>16</v>
      </c>
      <c r="J10" s="24" t="s">
        <v>16</v>
      </c>
    </row>
    <row r="11" spans="1:10" ht="32.25" customHeight="1">
      <c r="A11" s="1"/>
      <c r="B11" s="2"/>
      <c r="C11" s="26">
        <f>IF(E11&gt;=0,1)</f>
        <v>1</v>
      </c>
      <c r="D11" s="3" t="s">
        <v>37</v>
      </c>
      <c r="E11" s="3"/>
      <c r="F11" s="3"/>
      <c r="G11" s="20" t="e">
        <f>F11/E11*100%</f>
        <v>#DIV/0!</v>
      </c>
      <c r="H11" s="5" t="s">
        <v>16</v>
      </c>
      <c r="I11" s="5" t="s">
        <v>16</v>
      </c>
      <c r="J11" s="24" t="s">
        <v>16</v>
      </c>
    </row>
    <row r="12" spans="1:10" ht="32.25" customHeight="1">
      <c r="A12" s="1"/>
      <c r="B12" s="2"/>
      <c r="C12" s="26"/>
      <c r="D12" s="3" t="s">
        <v>25</v>
      </c>
      <c r="E12" s="3"/>
      <c r="F12" s="3"/>
      <c r="G12" s="20" t="e">
        <f>F12/E12*100%</f>
        <v>#DIV/0!</v>
      </c>
      <c r="H12" s="5" t="s">
        <v>16</v>
      </c>
      <c r="I12" s="5" t="s">
        <v>16</v>
      </c>
      <c r="J12" s="24" t="s">
        <v>16</v>
      </c>
    </row>
    <row r="13" spans="1:10" ht="16.5">
      <c r="A13" s="1"/>
      <c r="B13" s="1" t="s">
        <v>5</v>
      </c>
      <c r="C13" s="26">
        <f>SUM(C9:C12)</f>
        <v>3</v>
      </c>
      <c r="D13" s="1"/>
      <c r="E13" s="2" t="s">
        <v>16</v>
      </c>
      <c r="F13" s="2" t="s">
        <v>16</v>
      </c>
      <c r="G13" s="21" t="s">
        <v>16</v>
      </c>
      <c r="H13" s="3"/>
      <c r="I13" s="3"/>
      <c r="J13" s="20" t="e">
        <f>I13/H13*100%</f>
        <v>#DIV/0!</v>
      </c>
    </row>
    <row r="14" spans="1:10" ht="24.75" customHeight="1">
      <c r="A14" s="1"/>
      <c r="B14" s="29" t="s">
        <v>40</v>
      </c>
      <c r="C14" s="26"/>
      <c r="D14" s="1"/>
      <c r="E14" s="2"/>
      <c r="F14" s="2"/>
      <c r="G14" s="21"/>
      <c r="H14" s="1"/>
      <c r="I14" s="1"/>
      <c r="J14" s="18"/>
    </row>
    <row r="15" spans="1:10" ht="35.25" customHeight="1">
      <c r="A15" s="69" t="s">
        <v>6</v>
      </c>
      <c r="B15" s="3" t="s">
        <v>39</v>
      </c>
      <c r="C15" s="26">
        <f>IF(E15&gt;=0,1)</f>
        <v>1</v>
      </c>
      <c r="D15" s="3" t="s">
        <v>37</v>
      </c>
      <c r="E15" s="3"/>
      <c r="F15" s="3"/>
      <c r="G15" s="20" t="e">
        <f>F15/E15*100%</f>
        <v>#DIV/0!</v>
      </c>
      <c r="H15" s="5" t="s">
        <v>16</v>
      </c>
      <c r="I15" s="5" t="s">
        <v>16</v>
      </c>
      <c r="J15" s="24" t="s">
        <v>16</v>
      </c>
    </row>
    <row r="16" spans="1:10" ht="33">
      <c r="A16" s="69"/>
      <c r="B16" s="2"/>
      <c r="C16" s="26">
        <f>IF(E16&gt;=0,1)</f>
        <v>1</v>
      </c>
      <c r="D16" s="3" t="s">
        <v>37</v>
      </c>
      <c r="E16" s="3"/>
      <c r="F16" s="3"/>
      <c r="G16" s="20" t="e">
        <f>F16/E16*100%</f>
        <v>#DIV/0!</v>
      </c>
      <c r="H16" s="5" t="s">
        <v>16</v>
      </c>
      <c r="I16" s="5" t="s">
        <v>16</v>
      </c>
      <c r="J16" s="24" t="s">
        <v>16</v>
      </c>
    </row>
    <row r="17" spans="1:10" ht="36.75" customHeight="1">
      <c r="A17" s="1"/>
      <c r="B17" s="2"/>
      <c r="C17" s="26">
        <f>IF(E17&gt;=0,1)</f>
        <v>1</v>
      </c>
      <c r="D17" s="3" t="s">
        <v>37</v>
      </c>
      <c r="E17" s="3"/>
      <c r="F17" s="3"/>
      <c r="G17" s="20" t="e">
        <f>F17/E17*100%</f>
        <v>#DIV/0!</v>
      </c>
      <c r="H17" s="5"/>
      <c r="I17" s="5"/>
      <c r="J17" s="24"/>
    </row>
    <row r="18" spans="1:10" ht="36.75" customHeight="1">
      <c r="A18" s="1"/>
      <c r="B18" s="1"/>
      <c r="C18" s="26"/>
      <c r="D18" s="3" t="s">
        <v>25</v>
      </c>
      <c r="E18" s="4"/>
      <c r="F18" s="4"/>
      <c r="G18" s="20" t="e">
        <f>F18/E18*100%</f>
        <v>#DIV/0!</v>
      </c>
      <c r="H18" s="5" t="s">
        <v>16</v>
      </c>
      <c r="I18" s="5" t="s">
        <v>16</v>
      </c>
      <c r="J18" s="24" t="s">
        <v>16</v>
      </c>
    </row>
    <row r="19" spans="1:10" ht="16.5">
      <c r="A19" s="1"/>
      <c r="B19" s="1" t="s">
        <v>5</v>
      </c>
      <c r="C19" s="26">
        <f>SUM(C15:C18)</f>
        <v>3</v>
      </c>
      <c r="D19" s="1"/>
      <c r="E19" s="2" t="s">
        <v>16</v>
      </c>
      <c r="F19" s="2" t="s">
        <v>16</v>
      </c>
      <c r="G19" s="21" t="s">
        <v>16</v>
      </c>
      <c r="H19" s="3"/>
      <c r="I19" s="3"/>
      <c r="J19" s="20" t="e">
        <f>I19/H19*100%</f>
        <v>#DIV/0!</v>
      </c>
    </row>
    <row r="20" spans="1:10" ht="21.75" customHeight="1">
      <c r="A20" s="2"/>
      <c r="B20" s="29" t="s">
        <v>41</v>
      </c>
      <c r="C20" s="27"/>
      <c r="D20" s="2"/>
      <c r="E20" s="2"/>
      <c r="F20" s="2"/>
      <c r="G20" s="21"/>
      <c r="H20" s="2"/>
      <c r="I20" s="2"/>
      <c r="J20" s="21"/>
    </row>
    <row r="21" spans="1:10" ht="32.25" customHeight="1">
      <c r="A21" s="69"/>
      <c r="B21" s="3" t="s">
        <v>39</v>
      </c>
      <c r="C21" s="26">
        <f>IF(E21&gt;=0,1)</f>
        <v>1</v>
      </c>
      <c r="D21" s="3" t="s">
        <v>37</v>
      </c>
      <c r="E21" s="3"/>
      <c r="F21" s="3"/>
      <c r="G21" s="20" t="e">
        <f>F21/E21*100%</f>
        <v>#DIV/0!</v>
      </c>
      <c r="H21" s="2" t="s">
        <v>16</v>
      </c>
      <c r="I21" s="2" t="s">
        <v>16</v>
      </c>
      <c r="J21" s="21" t="s">
        <v>16</v>
      </c>
    </row>
    <row r="22" spans="1:10" ht="32.25" customHeight="1">
      <c r="A22" s="69"/>
      <c r="B22" s="2"/>
      <c r="C22" s="26">
        <f>IF(E22&gt;=0,1)</f>
        <v>1</v>
      </c>
      <c r="D22" s="3" t="s">
        <v>37</v>
      </c>
      <c r="E22" s="3"/>
      <c r="F22" s="3"/>
      <c r="G22" s="20" t="e">
        <f>F22/E22*100%</f>
        <v>#DIV/0!</v>
      </c>
      <c r="H22" s="5" t="s">
        <v>16</v>
      </c>
      <c r="I22" s="5" t="s">
        <v>16</v>
      </c>
      <c r="J22" s="24" t="s">
        <v>16</v>
      </c>
    </row>
    <row r="23" spans="1:10" ht="32.25" customHeight="1">
      <c r="A23" s="1"/>
      <c r="B23" s="2"/>
      <c r="C23" s="26">
        <f>IF(E23&gt;=0,1)</f>
        <v>1</v>
      </c>
      <c r="D23" s="3" t="s">
        <v>37</v>
      </c>
      <c r="E23" s="4"/>
      <c r="F23" s="4"/>
      <c r="G23" s="20" t="e">
        <f>F23/E23*100%</f>
        <v>#DIV/0!</v>
      </c>
      <c r="H23" s="5" t="s">
        <v>16</v>
      </c>
      <c r="I23" s="5" t="s">
        <v>16</v>
      </c>
      <c r="J23" s="24" t="s">
        <v>16</v>
      </c>
    </row>
    <row r="24" spans="1:10" ht="32.25" customHeight="1">
      <c r="A24" s="1"/>
      <c r="B24" s="2"/>
      <c r="C24" s="26"/>
      <c r="D24" s="3" t="s">
        <v>25</v>
      </c>
      <c r="E24" s="4"/>
      <c r="F24" s="4"/>
      <c r="G24" s="20" t="e">
        <f>F24/E24*100%</f>
        <v>#DIV/0!</v>
      </c>
      <c r="H24" s="5" t="s">
        <v>16</v>
      </c>
      <c r="I24" s="5" t="s">
        <v>16</v>
      </c>
      <c r="J24" s="24" t="s">
        <v>16</v>
      </c>
    </row>
    <row r="25" spans="1:10" ht="16.5">
      <c r="A25" s="1"/>
      <c r="B25" s="1" t="s">
        <v>5</v>
      </c>
      <c r="C25" s="26">
        <f>SUM(C21:C24)</f>
        <v>3</v>
      </c>
      <c r="D25" s="1"/>
      <c r="E25" s="2" t="s">
        <v>16</v>
      </c>
      <c r="F25" s="2" t="s">
        <v>16</v>
      </c>
      <c r="G25" s="21" t="s">
        <v>16</v>
      </c>
      <c r="H25" s="3"/>
      <c r="I25" s="3"/>
      <c r="J25" s="20" t="e">
        <f>I25/H25*100%</f>
        <v>#DIV/0!</v>
      </c>
    </row>
    <row r="26" spans="1:10" ht="35.25" customHeight="1">
      <c r="A26" s="2"/>
      <c r="B26" s="29" t="s">
        <v>42</v>
      </c>
      <c r="C26" s="27"/>
      <c r="D26" s="2"/>
      <c r="E26" s="2"/>
      <c r="F26" s="2"/>
      <c r="G26" s="21"/>
      <c r="H26" s="2"/>
      <c r="I26" s="2"/>
      <c r="J26" s="21"/>
    </row>
    <row r="27" spans="1:10" ht="32.25" customHeight="1">
      <c r="A27" s="67"/>
      <c r="B27" s="3" t="s">
        <v>39</v>
      </c>
      <c r="C27" s="26">
        <f>IF(E27&gt;=0,1)</f>
        <v>1</v>
      </c>
      <c r="D27" s="3" t="s">
        <v>37</v>
      </c>
      <c r="E27" s="3"/>
      <c r="F27" s="3"/>
      <c r="G27" s="20" t="e">
        <f>F27/E27*100%</f>
        <v>#DIV/0!</v>
      </c>
      <c r="H27" s="2" t="s">
        <v>16</v>
      </c>
      <c r="I27" s="2" t="s">
        <v>16</v>
      </c>
      <c r="J27" s="21" t="s">
        <v>16</v>
      </c>
    </row>
    <row r="28" spans="1:10" ht="32.25" customHeight="1">
      <c r="A28" s="68"/>
      <c r="B28" s="2"/>
      <c r="C28" s="26">
        <f>IF(E28&gt;=0,1)</f>
        <v>1</v>
      </c>
      <c r="D28" s="3" t="s">
        <v>37</v>
      </c>
      <c r="E28" s="3"/>
      <c r="F28" s="3"/>
      <c r="G28" s="20" t="e">
        <f>F28/E28*100%</f>
        <v>#DIV/0!</v>
      </c>
      <c r="H28" s="5" t="s">
        <v>16</v>
      </c>
      <c r="I28" s="5" t="s">
        <v>16</v>
      </c>
      <c r="J28" s="24" t="s">
        <v>16</v>
      </c>
    </row>
    <row r="29" spans="1:10" ht="32.25" customHeight="1">
      <c r="A29" s="1"/>
      <c r="B29" s="2"/>
      <c r="C29" s="26">
        <f>IF(E29&gt;=0,1)</f>
        <v>1</v>
      </c>
      <c r="D29" s="3" t="s">
        <v>37</v>
      </c>
      <c r="E29" s="4"/>
      <c r="F29" s="4"/>
      <c r="G29" s="20" t="e">
        <f>F29/E29*100%</f>
        <v>#DIV/0!</v>
      </c>
      <c r="H29" s="5" t="s">
        <v>16</v>
      </c>
      <c r="I29" s="5" t="s">
        <v>16</v>
      </c>
      <c r="J29" s="24" t="s">
        <v>16</v>
      </c>
    </row>
    <row r="30" spans="1:10" ht="32.25" customHeight="1">
      <c r="A30" s="1"/>
      <c r="B30" s="2"/>
      <c r="C30" s="26">
        <f>IF(E30&gt;=0,1)</f>
        <v>1</v>
      </c>
      <c r="D30" s="3" t="s">
        <v>25</v>
      </c>
      <c r="E30" s="4"/>
      <c r="F30" s="4"/>
      <c r="G30" s="20" t="e">
        <f>F30/E30*100%</f>
        <v>#DIV/0!</v>
      </c>
      <c r="H30" s="5" t="s">
        <v>16</v>
      </c>
      <c r="I30" s="5" t="s">
        <v>16</v>
      </c>
      <c r="J30" s="24" t="s">
        <v>16</v>
      </c>
    </row>
    <row r="31" spans="1:10" ht="16.5">
      <c r="A31" s="1"/>
      <c r="B31" s="1" t="s">
        <v>5</v>
      </c>
      <c r="C31" s="26">
        <f>SUM(C27:C30)</f>
        <v>4</v>
      </c>
      <c r="D31" s="1"/>
      <c r="E31" s="2" t="s">
        <v>16</v>
      </c>
      <c r="F31" s="2" t="s">
        <v>16</v>
      </c>
      <c r="G31" s="21" t="s">
        <v>16</v>
      </c>
      <c r="H31" s="3"/>
      <c r="I31" s="3"/>
      <c r="J31" s="20" t="e">
        <f>I31/H31*100%</f>
        <v>#DIV/0!</v>
      </c>
    </row>
    <row r="32" spans="1:10" ht="19.5" customHeight="1">
      <c r="A32" s="2"/>
      <c r="B32" s="29" t="s">
        <v>44</v>
      </c>
      <c r="C32" s="27"/>
      <c r="D32" s="2"/>
      <c r="E32" s="2"/>
      <c r="F32" s="2"/>
      <c r="G32" s="21"/>
      <c r="H32" s="2"/>
      <c r="I32" s="2"/>
      <c r="J32" s="21"/>
    </row>
    <row r="33" spans="1:10" ht="32.25" customHeight="1">
      <c r="A33" s="67"/>
      <c r="B33" s="70"/>
      <c r="C33" s="26">
        <f>IF(E33&gt;=0,1)</f>
        <v>1</v>
      </c>
      <c r="D33" s="3" t="s">
        <v>37</v>
      </c>
      <c r="E33" s="3"/>
      <c r="F33" s="3"/>
      <c r="G33" s="20" t="e">
        <f>F33/E33*100%</f>
        <v>#DIV/0!</v>
      </c>
      <c r="H33" s="2" t="s">
        <v>16</v>
      </c>
      <c r="I33" s="2" t="s">
        <v>16</v>
      </c>
      <c r="J33" s="21" t="s">
        <v>16</v>
      </c>
    </row>
    <row r="34" spans="1:10" ht="32.25" customHeight="1">
      <c r="A34" s="68"/>
      <c r="B34" s="71"/>
      <c r="C34" s="26">
        <f>IF(E34&gt;=0,1)</f>
        <v>1</v>
      </c>
      <c r="D34" s="3" t="s">
        <v>37</v>
      </c>
      <c r="E34" s="3"/>
      <c r="F34" s="3"/>
      <c r="G34" s="20" t="e">
        <f>F34/E34*100%</f>
        <v>#DIV/0!</v>
      </c>
      <c r="H34" s="5" t="s">
        <v>16</v>
      </c>
      <c r="I34" s="5" t="s">
        <v>16</v>
      </c>
      <c r="J34" s="24" t="s">
        <v>16</v>
      </c>
    </row>
    <row r="35" spans="1:10" ht="32.25" customHeight="1">
      <c r="A35" s="1"/>
      <c r="B35" s="2"/>
      <c r="C35" s="26">
        <f>IF(E35&gt;=0,1)</f>
        <v>1</v>
      </c>
      <c r="D35" s="3" t="s">
        <v>37</v>
      </c>
      <c r="E35" s="4"/>
      <c r="F35" s="4"/>
      <c r="G35" s="20" t="e">
        <f>F35/E35*100%</f>
        <v>#DIV/0!</v>
      </c>
      <c r="H35" s="5" t="s">
        <v>16</v>
      </c>
      <c r="I35" s="5" t="s">
        <v>16</v>
      </c>
      <c r="J35" s="24" t="s">
        <v>16</v>
      </c>
    </row>
    <row r="36" spans="1:10" ht="32.25" customHeight="1">
      <c r="A36" s="1"/>
      <c r="B36" s="2"/>
      <c r="C36" s="26"/>
      <c r="D36" s="3" t="s">
        <v>25</v>
      </c>
      <c r="E36" s="4"/>
      <c r="F36" s="4"/>
      <c r="G36" s="20" t="e">
        <f>F36/E36*100%</f>
        <v>#DIV/0!</v>
      </c>
      <c r="H36" s="5" t="s">
        <v>16</v>
      </c>
      <c r="I36" s="5" t="s">
        <v>16</v>
      </c>
      <c r="J36" s="24" t="s">
        <v>16</v>
      </c>
    </row>
    <row r="37" spans="1:10" ht="16.5">
      <c r="A37" s="1"/>
      <c r="B37" s="1" t="s">
        <v>5</v>
      </c>
      <c r="C37" s="26">
        <f>SUM(C33:C36)</f>
        <v>3</v>
      </c>
      <c r="D37" s="1"/>
      <c r="E37" s="2" t="s">
        <v>16</v>
      </c>
      <c r="F37" s="2" t="s">
        <v>16</v>
      </c>
      <c r="G37" s="21" t="s">
        <v>16</v>
      </c>
      <c r="H37" s="3"/>
      <c r="I37" s="3"/>
      <c r="J37" s="20" t="e">
        <f>I37/H37*100%</f>
        <v>#DIV/0!</v>
      </c>
    </row>
    <row r="38" spans="1:10" ht="22.5" customHeight="1">
      <c r="A38" s="2"/>
      <c r="B38" s="29" t="s">
        <v>43</v>
      </c>
      <c r="C38" s="27"/>
      <c r="D38" s="2"/>
      <c r="E38" s="2"/>
      <c r="F38" s="2"/>
      <c r="G38" s="21"/>
      <c r="H38" s="2"/>
      <c r="I38" s="2"/>
      <c r="J38" s="21"/>
    </row>
    <row r="39" spans="1:10" ht="32.25" customHeight="1">
      <c r="A39" s="67"/>
      <c r="B39" s="3" t="s">
        <v>39</v>
      </c>
      <c r="C39" s="26">
        <f>IF(E39&gt;=0,1)</f>
        <v>1</v>
      </c>
      <c r="D39" s="3" t="s">
        <v>37</v>
      </c>
      <c r="E39" s="3"/>
      <c r="F39" s="3"/>
      <c r="G39" s="20" t="e">
        <f>F39/E39*100%</f>
        <v>#DIV/0!</v>
      </c>
      <c r="H39" s="2" t="s">
        <v>16</v>
      </c>
      <c r="I39" s="2" t="s">
        <v>16</v>
      </c>
      <c r="J39" s="21" t="s">
        <v>16</v>
      </c>
    </row>
    <row r="40" spans="1:10" ht="32.25" customHeight="1">
      <c r="A40" s="68"/>
      <c r="B40" s="2"/>
      <c r="C40" s="26">
        <f>IF(E40&gt;=0,1)</f>
        <v>1</v>
      </c>
      <c r="D40" s="3" t="s">
        <v>37</v>
      </c>
      <c r="E40" s="3"/>
      <c r="F40" s="3"/>
      <c r="G40" s="20" t="e">
        <f>F40/E40*100%</f>
        <v>#DIV/0!</v>
      </c>
      <c r="H40" s="5" t="s">
        <v>16</v>
      </c>
      <c r="I40" s="5" t="s">
        <v>16</v>
      </c>
      <c r="J40" s="24" t="s">
        <v>16</v>
      </c>
    </row>
    <row r="41" spans="1:10" ht="32.25" customHeight="1">
      <c r="A41" s="1"/>
      <c r="B41" s="2"/>
      <c r="C41" s="26">
        <f>IF(E41&gt;=0,1)</f>
        <v>1</v>
      </c>
      <c r="D41" s="3" t="s">
        <v>37</v>
      </c>
      <c r="E41" s="4"/>
      <c r="F41" s="4"/>
      <c r="G41" s="20" t="e">
        <f>F41/E41*100%</f>
        <v>#DIV/0!</v>
      </c>
      <c r="H41" s="5" t="s">
        <v>16</v>
      </c>
      <c r="I41" s="5" t="s">
        <v>16</v>
      </c>
      <c r="J41" s="24" t="s">
        <v>16</v>
      </c>
    </row>
    <row r="42" spans="1:10" ht="32.25" customHeight="1">
      <c r="A42" s="1"/>
      <c r="B42" s="2"/>
      <c r="C42" s="26"/>
      <c r="D42" s="3" t="s">
        <v>25</v>
      </c>
      <c r="E42" s="4"/>
      <c r="F42" s="4"/>
      <c r="G42" s="20" t="e">
        <f>F42/E42*100%</f>
        <v>#DIV/0!</v>
      </c>
      <c r="H42" s="5" t="s">
        <v>16</v>
      </c>
      <c r="I42" s="5" t="s">
        <v>16</v>
      </c>
      <c r="J42" s="24" t="s">
        <v>16</v>
      </c>
    </row>
    <row r="43" spans="1:10" ht="16.5">
      <c r="A43" s="1"/>
      <c r="B43" s="1" t="s">
        <v>5</v>
      </c>
      <c r="C43" s="26">
        <f>SUM(C39:C42)</f>
        <v>3</v>
      </c>
      <c r="D43" s="1"/>
      <c r="E43" s="2" t="s">
        <v>16</v>
      </c>
      <c r="F43" s="2" t="s">
        <v>16</v>
      </c>
      <c r="G43" s="21" t="s">
        <v>16</v>
      </c>
      <c r="H43" s="3"/>
      <c r="I43" s="3"/>
      <c r="J43" s="20" t="e">
        <f>I43/H43*100%</f>
        <v>#DIV/0!</v>
      </c>
    </row>
    <row r="44" spans="1:10" ht="16.5">
      <c r="A44" s="1"/>
      <c r="B44" s="1"/>
      <c r="C44" s="26"/>
      <c r="D44" s="1"/>
      <c r="E44" s="2"/>
      <c r="F44" s="2"/>
      <c r="G44" s="21"/>
      <c r="H44" s="2"/>
      <c r="I44" s="2"/>
      <c r="J44" s="20"/>
    </row>
    <row r="45" spans="1:10" ht="18" customHeight="1">
      <c r="A45" s="1"/>
      <c r="B45" s="30" t="s">
        <v>33</v>
      </c>
      <c r="C45" s="26"/>
      <c r="D45" s="1"/>
      <c r="E45" s="1"/>
      <c r="F45" s="1"/>
      <c r="G45" s="18"/>
      <c r="H45" s="19"/>
      <c r="I45" s="19"/>
      <c r="J45" s="12"/>
    </row>
    <row r="46" spans="1:10" ht="33">
      <c r="A46" s="17"/>
      <c r="B46" s="46" t="s">
        <v>34</v>
      </c>
      <c r="C46" s="39">
        <f>C13+C19+C25+C31+C37+C43</f>
        <v>19</v>
      </c>
      <c r="D46" s="12"/>
      <c r="E46" s="12"/>
      <c r="F46" s="12"/>
      <c r="G46" s="12"/>
      <c r="H46" s="12"/>
      <c r="I46" s="12"/>
      <c r="J46" s="12"/>
    </row>
    <row r="47" spans="1:10" ht="24.75" customHeight="1">
      <c r="A47" s="19"/>
      <c r="B47" s="47" t="s">
        <v>35</v>
      </c>
      <c r="C47" s="9"/>
      <c r="D47" s="12"/>
      <c r="E47" s="12"/>
      <c r="F47" s="12"/>
      <c r="G47" s="12"/>
      <c r="H47" s="18">
        <f>H13+H19+H25+H31+H37+H43</f>
        <v>0</v>
      </c>
      <c r="I47" s="18">
        <f>I13+I19+I25+I31+I37+I43</f>
        <v>0</v>
      </c>
      <c r="J47" s="20" t="e">
        <f>I47/H47*100%</f>
        <v>#DIV/0!</v>
      </c>
    </row>
    <row r="48" ht="12.75">
      <c r="G48" s="6"/>
    </row>
    <row r="49" ht="12.75">
      <c r="G49" s="6"/>
    </row>
    <row r="50" ht="12.75">
      <c r="G50" s="6"/>
    </row>
    <row r="51" ht="12.75">
      <c r="G51" s="6"/>
    </row>
    <row r="52" ht="12.75">
      <c r="G52" s="6"/>
    </row>
    <row r="53" ht="12.75">
      <c r="G53" s="6"/>
    </row>
    <row r="54" ht="12.75">
      <c r="G54" s="6"/>
    </row>
    <row r="55" ht="12.75">
      <c r="G55" s="6"/>
    </row>
    <row r="56" ht="12.75">
      <c r="G56" s="6"/>
    </row>
    <row r="57" ht="12.75">
      <c r="G57" s="6"/>
    </row>
  </sheetData>
  <sheetProtection/>
  <mergeCells count="18">
    <mergeCell ref="A3:J3"/>
    <mergeCell ref="A39:A40"/>
    <mergeCell ref="A15:A16"/>
    <mergeCell ref="A9:A10"/>
    <mergeCell ref="A33:A34"/>
    <mergeCell ref="B33:B34"/>
    <mergeCell ref="A21:A22"/>
    <mergeCell ref="A27:A28"/>
    <mergeCell ref="L1:O2"/>
    <mergeCell ref="L3:O6"/>
    <mergeCell ref="A1:J1"/>
    <mergeCell ref="A2:J2"/>
    <mergeCell ref="A4:J4"/>
    <mergeCell ref="B5:B6"/>
    <mergeCell ref="C5:C6"/>
    <mergeCell ref="D5:G5"/>
    <mergeCell ref="H5:J5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8.625" style="6" customWidth="1"/>
    <col min="2" max="2" width="23.00390625" style="6" customWidth="1"/>
    <col min="3" max="3" width="16.00390625" style="6" customWidth="1"/>
    <col min="4" max="4" width="12.00390625" style="6" customWidth="1"/>
    <col min="5" max="5" width="11.00390625" style="6" customWidth="1"/>
    <col min="6" max="6" width="10.75390625" style="6" customWidth="1"/>
    <col min="7" max="7" width="9.75390625" style="6" customWidth="1"/>
    <col min="8" max="16384" width="9.125" style="6" customWidth="1"/>
  </cols>
  <sheetData>
    <row r="2" spans="1:7" ht="23.25" customHeight="1">
      <c r="A2" s="74" t="s">
        <v>19</v>
      </c>
      <c r="B2" s="74"/>
      <c r="C2" s="72" t="s">
        <v>49</v>
      </c>
      <c r="D2" s="72"/>
      <c r="E2" s="72"/>
      <c r="F2" s="72"/>
      <c r="G2" s="72"/>
    </row>
    <row r="3" spans="3:7" ht="15">
      <c r="C3" s="72" t="s">
        <v>46</v>
      </c>
      <c r="D3" s="72"/>
      <c r="E3" s="72"/>
      <c r="F3" s="72"/>
      <c r="G3" s="72"/>
    </row>
    <row r="4" spans="1:2" ht="12.75">
      <c r="A4" s="73" t="s">
        <v>26</v>
      </c>
      <c r="B4" s="73"/>
    </row>
    <row r="5" spans="1:2" ht="38.25">
      <c r="A5" s="7" t="s">
        <v>17</v>
      </c>
      <c r="B5" s="7" t="s">
        <v>45</v>
      </c>
    </row>
    <row r="6" spans="1:2" ht="12.75">
      <c r="A6" s="8" t="e">
        <f>IF('ТАБЛИЦА №1'!G9&gt;1,"Положительная динамика состояния индикатора",IF('ТАБЛИЦА №1'!G9=1,"Сохранение значения целевого индикатора","Отрицательная динамика состояния индикатора"))</f>
        <v>#DIV/0!</v>
      </c>
      <c r="B6" s="9" t="e">
        <f>IF(AND('ТАБЛИЦА №1'!G9&gt;1,'ТАБЛИЦА №1'!J13&gt;1),1,IF(AND('ТАБЛИЦА №1'!G9&gt;1,'ТАБЛИЦА №1'!J13=1),2,IF(AND('ТАБЛИЦА №1'!G9&gt;1,'ТАБЛИЦА №1'!J13&lt;1),3,IF(AND('ТАБЛИЦА №1'!G9=1,'ТАБЛИЦА №1'!J13&gt;1),0,IF(AND('ТАБЛИЦА №1'!G9=1,'ТАБЛИЦА №1'!J13=1),1,IF(AND('ТАБЛИЦА №1'!G9=1,'ТАБЛИЦА №1'!J13&lt;1),2,IF(AND('ТАБЛИЦА №1'!G9&lt;1,'ТАБЛИЦА №1'!J13&gt;=1),0,1)))))))</f>
        <v>#DIV/0!</v>
      </c>
    </row>
    <row r="7" spans="1:2" ht="12.75">
      <c r="A7" s="8" t="e">
        <f>IF('ТАБЛИЦА №1'!G10&gt;1,"Положительная динамика состояния индикатора",IF('ТАБЛИЦА №1'!G10=1,"Сохранение значения целевого индикатора","Отрицательная динамика состояния индикатора"))</f>
        <v>#DIV/0!</v>
      </c>
      <c r="B7" s="9" t="e">
        <f>IF(AND('ТАБЛИЦА №1'!G10&gt;1,'ТАБЛИЦА №1'!$J$13&gt;1),1,IF(AND('ТАБЛИЦА №1'!G10&gt;1,'ТАБЛИЦА №1'!$J$13=1),2,IF(AND('ТАБЛИЦА №1'!G10&gt;1,'ТАБЛИЦА №1'!$J$13&lt;1),3,IF(AND('ТАБЛИЦА №1'!G10=1,'ТАБЛИЦА №1'!$J$13&gt;1),0,IF(AND('ТАБЛИЦА №1'!G10=1,'ТАБЛИЦА №1'!$J$13=1),1,IF(AND('ТАБЛИЦА №1'!G10=1,'ТАБЛИЦА №1'!$J$13&lt;1),2,IF(AND('ТАБЛИЦА №1'!G10&lt;1,'ТАБЛИЦА №1'!$J$13&gt;=1),0,1)))))))</f>
        <v>#DIV/0!</v>
      </c>
    </row>
    <row r="8" spans="1:2" ht="12.75">
      <c r="A8" s="8" t="e">
        <f>IF('ТАБЛИЦА №1'!G11&gt;1,"Положительная динамика состояния индикатора",IF('ТАБЛИЦА №1'!G11=1,"Сохранение значения целевого индикатора","Отрицательная динамика состояния индикатора"))</f>
        <v>#DIV/0!</v>
      </c>
      <c r="B8" s="9" t="e">
        <f>IF(AND('ТАБЛИЦА №1'!G11&gt;1,'ТАБЛИЦА №1'!$J$13&gt;1),1,IF(AND('ТАБЛИЦА №1'!G11&gt;1,'ТАБЛИЦА №1'!$J$13=1),2,IF(AND('ТАБЛИЦА №1'!G11&gt;1,'ТАБЛИЦА №1'!$J$13&lt;1),3,IF(AND('ТАБЛИЦА №1'!G11=1,'ТАБЛИЦА №1'!$J$13&gt;1),0,IF(AND('ТАБЛИЦА №1'!G11=1,'ТАБЛИЦА №1'!$J$13=1),1,IF(AND('ТАБЛИЦА №1'!G11=1,'ТАБЛИЦА №1'!$J$13&lt;1),2,IF(AND('ТАБЛИЦА №1'!G11&lt;1,'ТАБЛИЦА №1'!$J$13&gt;=1),0,1)))))))</f>
        <v>#DIV/0!</v>
      </c>
    </row>
    <row r="9" spans="1:2" ht="12.75">
      <c r="A9" s="8" t="e">
        <f>IF('ТАБЛИЦА №1'!G12&gt;1,"Положительная динамика состояния индикатора",IF('ТАБЛИЦА №1'!G12=1,"Сохранение значения целевого индикатора","Отрицательная динамика состояния индикатора"))</f>
        <v>#DIV/0!</v>
      </c>
      <c r="B9" s="9" t="e">
        <f>IF(AND('ТАБЛИЦА №1'!G12&gt;1,'ТАБЛИЦА №1'!$J$13&gt;1),1,IF(AND('ТАБЛИЦА №1'!G12&gt;1,'ТАБЛИЦА №1'!$J$13=1),2,IF(AND('ТАБЛИЦА №1'!G12&gt;1,'ТАБЛИЦА №1'!$J$13&lt;1),3,IF(AND('ТАБЛИЦА №1'!G12=1,'ТАБЛИЦА №1'!$J$13&gt;1),0,IF(AND('ТАБЛИЦА №1'!G12=1,'ТАБЛИЦА №1'!$J$13=1),1,IF(AND('ТАБЛИЦА №1'!G12=1,'ТАБЛИЦА №1'!$J$13&lt;1),2,IF(AND('ТАБЛИЦА №1'!G12&lt;1,'ТАБЛИЦА №1'!$J$13&gt;=1),0,1)))))))</f>
        <v>#DIV/0!</v>
      </c>
    </row>
    <row r="10" spans="1:2" ht="12.75">
      <c r="A10" s="8"/>
      <c r="B10" s="9"/>
    </row>
    <row r="11" spans="1:2" ht="12.75">
      <c r="A11" s="8"/>
      <c r="B11" s="9"/>
    </row>
    <row r="13" spans="1:2" ht="12.75">
      <c r="A13" s="73" t="s">
        <v>27</v>
      </c>
      <c r="B13" s="73"/>
    </row>
    <row r="14" spans="1:2" ht="38.25">
      <c r="A14" s="7" t="s">
        <v>17</v>
      </c>
      <c r="B14" s="7" t="s">
        <v>45</v>
      </c>
    </row>
    <row r="15" spans="1:2" ht="12.75">
      <c r="A15" s="8" t="e">
        <f>IF('ТАБЛИЦА №1'!G15&gt;1,"Положительная динамика состояния индикатора",IF('ТАБЛИЦА №1'!G15=1,"Сохранение значения целевого индикатора","Отрицательная динамика состояния индикатора"))</f>
        <v>#DIV/0!</v>
      </c>
      <c r="B15" s="9" t="e">
        <f>IF(AND('ТАБЛИЦА №1'!G15&gt;1,'ТАБЛИЦА №1'!J19&gt;1),1,IF(AND('ТАБЛИЦА №1'!G15&gt;1,'ТАБЛИЦА №1'!J19=1),2,IF(AND('ТАБЛИЦА №1'!G15&gt;1,'ТАБЛИЦА №1'!J19&lt;1),3,IF(AND('ТАБЛИЦА №1'!G15=1,'ТАБЛИЦА №1'!J19&gt;1),0,IF(AND('ТАБЛИЦА №1'!G15=1,'ТАБЛИЦА №1'!J19=1),1,IF(AND('ТАБЛИЦА №1'!G15=1,'ТАБЛИЦА №1'!J19&lt;1),2,IF(AND('ТАБЛИЦА №1'!G15&lt;1,'ТАБЛИЦА №1'!J19&gt;=1),0,1)))))))</f>
        <v>#DIV/0!</v>
      </c>
    </row>
    <row r="16" spans="1:2" ht="12.75">
      <c r="A16" s="8" t="e">
        <f>IF('ТАБЛИЦА №1'!G16&gt;1,"Положительная динамика состояния индикатора",IF('ТАБЛИЦА №1'!G16=1,"Сохранение значения целевого индикатора","Отрицательная динамика состояния индикатора"))</f>
        <v>#DIV/0!</v>
      </c>
      <c r="B16" s="9" t="e">
        <f>IF(AND('ТАБЛИЦА №1'!G16&gt;1,'ТАБЛИЦА №1'!$J$19&gt;1),1,IF(AND('ТАБЛИЦА №1'!G16&gt;1,'ТАБЛИЦА №1'!$J$19=1),2,IF(AND('ТАБЛИЦА №1'!G16&gt;1,'ТАБЛИЦА №1'!$J$19&lt;1),3,IF(AND('ТАБЛИЦА №1'!G16=1,'ТАБЛИЦА №1'!$J$19&gt;1),0,IF(AND('ТАБЛИЦА №1'!G16=1,'ТАБЛИЦА №1'!$J$19=1),1,IF(AND('ТАБЛИЦА №1'!G16=1,'ТАБЛИЦА №1'!$J$19&lt;1),2,IF(AND('ТАБЛИЦА №1'!G16&lt;1,'ТАБЛИЦА №1'!$J$19&gt;=1),0,1)))))))</f>
        <v>#DIV/0!</v>
      </c>
    </row>
    <row r="17" spans="1:2" ht="12.75">
      <c r="A17" s="8" t="e">
        <f>IF('ТАБЛИЦА №1'!G17&gt;1,"Положительная динамика состояния индикатора",IF('ТАБЛИЦА №1'!G17=1,"Сохранение значения целевого индикатора","Отрицательная динамика состояния индикатора"))</f>
        <v>#DIV/0!</v>
      </c>
      <c r="B17" s="9" t="e">
        <f>IF(AND('ТАБЛИЦА №1'!G17&gt;1,'ТАБЛИЦА №1'!$J$19&gt;1),1,IF(AND('ТАБЛИЦА №1'!G17&gt;1,'ТАБЛИЦА №1'!$J$19=1),2,IF(AND('ТАБЛИЦА №1'!G17&gt;1,'ТАБЛИЦА №1'!$J$19&lt;1),3,IF(AND('ТАБЛИЦА №1'!G17=1,'ТАБЛИЦА №1'!$J$19&gt;1),0,IF(AND('ТАБЛИЦА №1'!G17=1,'ТАБЛИЦА №1'!$J$19=1),1,IF(AND('ТАБЛИЦА №1'!G17=1,'ТАБЛИЦА №1'!$J$19&lt;1),2,IF(AND('ТАБЛИЦА №1'!G17&lt;1,'ТАБЛИЦА №1'!$J$19&gt;=1),0,1)))))))</f>
        <v>#DIV/0!</v>
      </c>
    </row>
    <row r="18" spans="1:2" ht="12.75">
      <c r="A18" s="8" t="e">
        <f>IF('ТАБЛИЦА №1'!G18&gt;1,"Положительная динамика состояния индикатора",IF('ТАБЛИЦА №1'!G18=1,"Сохранение значения целевого индикатора","Отрицательная динамика состояния индикатора"))</f>
        <v>#DIV/0!</v>
      </c>
      <c r="B18" s="9" t="e">
        <f>IF(AND('ТАБЛИЦА №1'!G18&gt;1,'ТАБЛИЦА №1'!$J$19&gt;1),1,IF(AND('ТАБЛИЦА №1'!G18&gt;1,'ТАБЛИЦА №1'!$J$19=1),2,IF(AND('ТАБЛИЦА №1'!G18&gt;1,'ТАБЛИЦА №1'!$J$19&lt;1),3,IF(AND('ТАБЛИЦА №1'!G18=1,'ТАБЛИЦА №1'!$J$19&gt;1),0,IF(AND('ТАБЛИЦА №1'!G18=1,'ТАБЛИЦА №1'!$J$19=1),1,IF(AND('ТАБЛИЦА №1'!G18=1,'ТАБЛИЦА №1'!$J$19&lt;1),2,IF(AND('ТАБЛИЦА №1'!G18&lt;1,'ТАБЛИЦА №1'!$J$19&gt;=1),0,1)))))))</f>
        <v>#DIV/0!</v>
      </c>
    </row>
    <row r="20" spans="1:2" ht="12.75">
      <c r="A20" s="73" t="s">
        <v>28</v>
      </c>
      <c r="B20" s="73"/>
    </row>
    <row r="21" spans="1:2" ht="38.25">
      <c r="A21" s="7" t="s">
        <v>17</v>
      </c>
      <c r="B21" s="7" t="s">
        <v>45</v>
      </c>
    </row>
    <row r="22" spans="1:2" ht="12.75">
      <c r="A22" s="8" t="e">
        <f>IF('ТАБЛИЦА №1'!G21&gt;1,"Положительная динамика состояния индикатора",IF('ТАБЛИЦА №1'!G21=1,"Сохранение значения целевого индикатора","Отрицательная динамика состояния индикатора"))</f>
        <v>#DIV/0!</v>
      </c>
      <c r="B22" s="9" t="e">
        <f>IF(AND('ТАБЛИЦА №1'!G21&gt;1,'ТАБЛИЦА №1'!J25&gt;1),1,IF(AND('ТАБЛИЦА №1'!G21&gt;1,'ТАБЛИЦА №1'!J25=1),2,IF(AND('ТАБЛИЦА №1'!G21&gt;1,'ТАБЛИЦА №1'!J25&lt;1),3,IF(AND('ТАБЛИЦА №1'!G21=1,'ТАБЛИЦА №1'!J25&gt;1),0,IF(AND('ТАБЛИЦА №1'!G21=1,'ТАБЛИЦА №1'!J25=1),1,IF(AND('ТАБЛИЦА №1'!G21=1,'ТАБЛИЦА №1'!J25&lt;1),2,IF(AND('ТАБЛИЦА №1'!G21&lt;1,'ТАБЛИЦА №1'!J25&gt;=1),0,1)))))))</f>
        <v>#DIV/0!</v>
      </c>
    </row>
    <row r="23" spans="1:2" ht="12.75">
      <c r="A23" s="8" t="e">
        <f>IF('ТАБЛИЦА №1'!G22&gt;1,"Положительная динамика состояния индикатора",IF('ТАБЛИЦА №1'!G22=1,"Сохранение значения целевого индикатора","Отрицательная динамика состояния индикатора"))</f>
        <v>#DIV/0!</v>
      </c>
      <c r="B23" s="9" t="e">
        <f>IF(AND('ТАБЛИЦА №1'!G22&gt;1,'ТАБЛИЦА №1'!$J$25&gt;1),1,IF(AND('ТАБЛИЦА №1'!G22&gt;1,'ТАБЛИЦА №1'!$J$25=1),2,IF(AND('ТАБЛИЦА №1'!G22&gt;1,'ТАБЛИЦА №1'!$J$25&lt;1),3,IF(AND('ТАБЛИЦА №1'!G22=1,'ТАБЛИЦА №1'!$J$25&gt;1),0,IF(AND('ТАБЛИЦА №1'!G22=1,'ТАБЛИЦА №1'!$J$25=1),1,IF(AND('ТАБЛИЦА №1'!G22=1,'ТАБЛИЦА №1'!$J$25&lt;1),2,IF(AND('ТАБЛИЦА №1'!G22&lt;1,'ТАБЛИЦА №1'!$J$25&gt;=1),0,1)))))))</f>
        <v>#DIV/0!</v>
      </c>
    </row>
    <row r="24" spans="1:2" ht="12.75">
      <c r="A24" s="8" t="e">
        <f>IF('ТАБЛИЦА №1'!G23&gt;1,"Положительная динамика состояния индикатора",IF('ТАБЛИЦА №1'!G23=1,"Сохранение значения целевого индикатора","Отрицательная динамика состояния индикатора"))</f>
        <v>#DIV/0!</v>
      </c>
      <c r="B24" s="9" t="e">
        <f>IF(AND('ТАБЛИЦА №1'!G23&gt;1,'ТАБЛИЦА №1'!$J$25&gt;1),1,IF(AND('ТАБЛИЦА №1'!G23&gt;1,'ТАБЛИЦА №1'!$J$25=1),2,IF(AND('ТАБЛИЦА №1'!G23&gt;1,'ТАБЛИЦА №1'!$J$25&lt;1),3,IF(AND('ТАБЛИЦА №1'!G23=1,'ТАБЛИЦА №1'!$J$25&gt;1),0,IF(AND('ТАБЛИЦА №1'!G23=1,'ТАБЛИЦА №1'!$J$25=1),1,IF(AND('ТАБЛИЦА №1'!G23=1,'ТАБЛИЦА №1'!$J$25&lt;1),2,IF(AND('ТАБЛИЦА №1'!G23&lt;1,'ТАБЛИЦА №1'!$J$25&gt;=1),0,1)))))))</f>
        <v>#DIV/0!</v>
      </c>
    </row>
    <row r="25" spans="1:2" ht="12.75">
      <c r="A25" s="8" t="e">
        <f>IF('ТАБЛИЦА №1'!G24&gt;1,"Положительная динамика состояния индикатора",IF('ТАБЛИЦА №1'!G24=1,"Сохранение значения целевого индикатора","Отрицательная динамика состояния индикатора"))</f>
        <v>#DIV/0!</v>
      </c>
      <c r="B25" s="9" t="e">
        <f>IF(AND('ТАБЛИЦА №1'!G24&gt;1,'ТАБЛИЦА №1'!$J$25&gt;1),1,IF(AND('ТАБЛИЦА №1'!G24&gt;1,'ТАБЛИЦА №1'!$J$25=1),2,IF(AND('ТАБЛИЦА №1'!G24&gt;1,'ТАБЛИЦА №1'!$J$25&lt;1),3,IF(AND('ТАБЛИЦА №1'!G24=1,'ТАБЛИЦА №1'!$J$25&gt;1),0,IF(AND('ТАБЛИЦА №1'!G24=1,'ТАБЛИЦА №1'!$J$25=1),1,IF(AND('ТАБЛИЦА №1'!G24=1,'ТАБЛИЦА №1'!$J$25&lt;1),2,IF(AND('ТАБЛИЦА №1'!G24&lt;1,'ТАБЛИЦА №1'!$J$25&gt;=1),0,1)))))))</f>
        <v>#DIV/0!</v>
      </c>
    </row>
    <row r="26" spans="1:2" ht="12.75">
      <c r="A26" s="8"/>
      <c r="B26" s="9"/>
    </row>
    <row r="27" spans="1:2" ht="12.75">
      <c r="A27" s="8"/>
      <c r="B27" s="9"/>
    </row>
    <row r="29" spans="1:2" ht="12.75">
      <c r="A29" s="73" t="s">
        <v>29</v>
      </c>
      <c r="B29" s="73"/>
    </row>
    <row r="30" spans="1:2" ht="25.5">
      <c r="A30" s="7" t="s">
        <v>17</v>
      </c>
      <c r="B30" s="7" t="s">
        <v>18</v>
      </c>
    </row>
    <row r="31" spans="1:2" ht="12.75">
      <c r="A31" s="8" t="e">
        <f>IF('ТАБЛИЦА №1'!G27&gt;1,"Положительная динамика состояния индикатора",IF('ТАБЛИЦА №1'!G27=1,"Сохранение значения целевого индикатора","Отрицательная динамика состояния индикатора"))</f>
        <v>#DIV/0!</v>
      </c>
      <c r="B31" s="9" t="e">
        <f>IF(AND('ТАБЛИЦА №1'!G27&gt;1,'ТАБЛИЦА №1'!J31&gt;1),1,IF(AND('ТАБЛИЦА №1'!G27&gt;1,'ТАБЛИЦА №1'!J31=1),2,IF(AND('ТАБЛИЦА №1'!G27&gt;1,'ТАБЛИЦА №1'!J31&lt;1),3,IF(AND('ТАБЛИЦА №1'!G27=1,'ТАБЛИЦА №1'!J31&gt;1),0,IF(AND('ТАБЛИЦА №1'!G27=1,'ТАБЛИЦА №1'!J31=1),1,IF(AND('ТАБЛИЦА №1'!G27=1,'ТАБЛИЦА №1'!J31&lt;1),2,IF(AND('ТАБЛИЦА №1'!G27&lt;1,'ТАБЛИЦА №1'!J31&gt;=1),0,1)))))))</f>
        <v>#DIV/0!</v>
      </c>
    </row>
    <row r="32" spans="1:2" ht="12.75">
      <c r="A32" s="8" t="e">
        <f>IF('ТАБЛИЦА №1'!G28&gt;1,"Положительная динамика состояния индикатора",IF('ТАБЛИЦА №1'!G28=1,"Сохранение значения целевого индикатора","Отрицательная динамика состояния индикатора"))</f>
        <v>#DIV/0!</v>
      </c>
      <c r="B32" s="9" t="e">
        <f>IF(AND('ТАБЛИЦА №1'!G28&gt;1,'ТАБЛИЦА №1'!$J$31&gt;1),1,IF(AND('ТАБЛИЦА №1'!G28&gt;1,'ТАБЛИЦА №1'!$J$31=1),2,IF(AND('ТАБЛИЦА №1'!G28&gt;1,'ТАБЛИЦА №1'!$J$31&lt;1),3,IF(AND('ТАБЛИЦА №1'!G28=1,'ТАБЛИЦА №1'!$J$31&gt;1),0,IF(AND('ТАБЛИЦА №1'!G28=1,'ТАБЛИЦА №1'!$J$31=1),1,IF(AND('ТАБЛИЦА №1'!G28=1,'ТАБЛИЦА №1'!$J$31&lt;1),2,IF(AND('ТАБЛИЦА №1'!G28&lt;1,'ТАБЛИЦА №1'!$J$31&gt;=1),0,1)))))))</f>
        <v>#DIV/0!</v>
      </c>
    </row>
    <row r="33" spans="1:2" ht="12.75">
      <c r="A33" s="8" t="e">
        <f>IF('ТАБЛИЦА №1'!G29&gt;1,"Положительная динамика состояния индикатора",IF('ТАБЛИЦА №1'!G29=1,"Сохранение значения целевого индикатора","Отрицательная динамика состояния индикатора"))</f>
        <v>#DIV/0!</v>
      </c>
      <c r="B33" s="9" t="e">
        <f>IF(AND('ТАБЛИЦА №1'!G29&gt;1,'ТАБЛИЦА №1'!$J$13&gt;1),1,IF(AND('ТАБЛИЦА №1'!G29&gt;1,'ТАБЛИЦА №1'!$J$13=1),2,IF(AND('ТАБЛИЦА №1'!G29&gt;1,'ТАБЛИЦА №1'!$J$13&lt;1),3,IF(AND('ТАБЛИЦА №1'!G29=1,'ТАБЛИЦА №1'!$J$13&gt;1),0,IF(AND('ТАБЛИЦА №1'!G29=1,'ТАБЛИЦА №1'!$J$13=1),1,IF(AND('ТАБЛИЦА №1'!G29=1,'ТАБЛИЦА №1'!$J$13&lt;1),2,IF(AND('ТАБЛИЦА №1'!G29&lt;1,'ТАБЛИЦА №1'!$J$13&gt;=1),0,1)))))))</f>
        <v>#DIV/0!</v>
      </c>
    </row>
    <row r="34" spans="1:2" ht="12.75">
      <c r="A34" s="8" t="e">
        <f>IF('ТАБЛИЦА №1'!G30&gt;1,"Положительная динамика состояния индикатора",IF('ТАБЛИЦА №1'!G30=1,"Сохранение значения целевого индикатора","Отрицательная динамика состояния индикатора"))</f>
        <v>#DIV/0!</v>
      </c>
      <c r="B34" s="9" t="e">
        <f>IF(AND('ТАБЛИЦА №1'!G30&gt;1,'ТАБЛИЦА №1'!$J$13&gt;1),1,IF(AND('ТАБЛИЦА №1'!G30&gt;1,'ТАБЛИЦА №1'!$J$13=1),2,IF(AND('ТАБЛИЦА №1'!G30&gt;1,'ТАБЛИЦА №1'!$J$13&lt;1),3,IF(AND('ТАБЛИЦА №1'!G30=1,'ТАБЛИЦА №1'!$J$13&gt;1),0,IF(AND('ТАБЛИЦА №1'!G30=1,'ТАБЛИЦА №1'!$J$13=1),1,IF(AND('ТАБЛИЦА №1'!G30=1,'ТАБЛИЦА №1'!$J$13&lt;1),2,IF(AND('ТАБЛИЦА №1'!G30&lt;1,'ТАБЛИЦА №1'!$J$13&gt;=1),0,1)))))))</f>
        <v>#DIV/0!</v>
      </c>
    </row>
    <row r="35" spans="1:2" ht="12.75">
      <c r="A35" s="8"/>
      <c r="B35" s="9"/>
    </row>
    <row r="36" spans="1:2" ht="12.75">
      <c r="A36" s="8"/>
      <c r="B36" s="9"/>
    </row>
    <row r="38" spans="1:2" ht="12.75">
      <c r="A38" s="73" t="s">
        <v>30</v>
      </c>
      <c r="B38" s="73"/>
    </row>
    <row r="39" spans="1:2" ht="38.25">
      <c r="A39" s="7" t="s">
        <v>17</v>
      </c>
      <c r="B39" s="7" t="s">
        <v>45</v>
      </c>
    </row>
    <row r="40" spans="1:2" ht="12.75">
      <c r="A40" s="8" t="e">
        <f>IF('ТАБЛИЦА №1'!G33&gt;1,"Положительная динамика состояния индикатора",IF('ТАБЛИЦА №1'!G33=1,"сохранение значения целевого индикатора","Отрицательная динамика состояния индикатора"))</f>
        <v>#DIV/0!</v>
      </c>
      <c r="B40" s="9" t="e">
        <f>IF(AND('ТАБЛИЦА №1'!G33&gt;1,'ТАБЛИЦА №1'!J37&gt;1),1,IF(AND('ТАБЛИЦА №1'!G33&gt;1,'ТАБЛИЦА №1'!J37=1),2,IF(AND('ТАБЛИЦА №1'!G33&gt;1,'ТАБЛИЦА №1'!J37&lt;1),3,IF(AND('ТАБЛИЦА №1'!G33=1,'ТАБЛИЦА №1'!J37&gt;1),0,IF(AND('ТАБЛИЦА №1'!G33=1,'ТАБЛИЦА №1'!J37=1),1,IF(AND('ТАБЛИЦА №1'!G33=1,'ТАБЛИЦА №1'!J37&lt;1),2,IF(AND('ТАБЛИЦА №1'!G33&lt;1,'ТАБЛИЦА №1'!J37&gt;=1),0,1)))))))</f>
        <v>#DIV/0!</v>
      </c>
    </row>
    <row r="41" spans="1:2" ht="12.75">
      <c r="A41" s="8" t="e">
        <f>IF('ТАБЛИЦА №1'!G34&gt;1,"Положительная динамика состояния индикатора",IF('ТАБЛИЦА №1'!G34=1,"сохранение значения целевого индикатора","Отрицательная динамика состояния индикатора"))</f>
        <v>#DIV/0!</v>
      </c>
      <c r="B41" s="9" t="e">
        <f>IF(AND('ТАБЛИЦА №1'!G34&gt;1,'ТАБЛИЦА №1'!$J$13&gt;1),1,IF(AND('ТАБЛИЦА №1'!G34&gt;1,'ТАБЛИЦА №1'!$J$13=1),2,IF(AND('ТАБЛИЦА №1'!G34&gt;1,'ТАБЛИЦА №1'!$J$13&lt;1),3,IF(AND('ТАБЛИЦА №1'!G34=1,'ТАБЛИЦА №1'!$J$13&gt;1),0,IF(AND('ТАБЛИЦА №1'!G34=1,'ТАБЛИЦА №1'!$J$13=1),1,IF(AND('ТАБЛИЦА №1'!G34=1,'ТАБЛИЦА №1'!$J$13&lt;1),2,IF(AND('ТАБЛИЦА №1'!G34&lt;1,'ТАБЛИЦА №1'!$J$13&gt;=1),0,1)))))))</f>
        <v>#DIV/0!</v>
      </c>
    </row>
    <row r="42" spans="1:2" ht="12.75">
      <c r="A42" s="8" t="e">
        <f>IF('ТАБЛИЦА №1'!G35&gt;1,"Положительная динамика состояния индикатора",IF('ТАБЛИЦА №1'!G35=1,"сохранение значения целевого индикатора","Отрицательная динамика состояния индикатора"))</f>
        <v>#DIV/0!</v>
      </c>
      <c r="B42" s="9" t="e">
        <f>IF(AND('ТАБЛИЦА №1'!G35&gt;1,'ТАБЛИЦА №1'!$J$13&gt;1),1,IF(AND('ТАБЛИЦА №1'!G35&gt;1,'ТАБЛИЦА №1'!$J$13=1),2,IF(AND('ТАБЛИЦА №1'!G35&gt;1,'ТАБЛИЦА №1'!$J$13&lt;1),3,IF(AND('ТАБЛИЦА №1'!G35=1,'ТАБЛИЦА №1'!$J$13&gt;1),0,IF(AND('ТАБЛИЦА №1'!G35=1,'ТАБЛИЦА №1'!$J$13=1),1,IF(AND('ТАБЛИЦА №1'!G35=1,'ТАБЛИЦА №1'!$J$13&lt;1),2,IF(AND('ТАБЛИЦА №1'!G35&lt;1,'ТАБЛИЦА №1'!$J$13&gt;=1),0,1)))))))</f>
        <v>#DIV/0!</v>
      </c>
    </row>
    <row r="43" spans="1:2" ht="12.75">
      <c r="A43" s="8" t="e">
        <f>IF('ТАБЛИЦА №1'!G36&gt;1,"Положительная динамика состояния индикатора",IF('ТАБЛИЦА №1'!G36=1,"Сохранение значения целевого индикатора","Отрицательная динамика состояния индикатора"))</f>
        <v>#DIV/0!</v>
      </c>
      <c r="B43" s="9" t="e">
        <f>IF(AND('ТАБЛИЦА №1'!G36&gt;1,'ТАБЛИЦА №1'!$J$13&gt;1),1,IF(AND('ТАБЛИЦА №1'!G36&gt;1,'ТАБЛИЦА №1'!$J$13=1),2,IF(AND('ТАБЛИЦА №1'!G36&gt;1,'ТАБЛИЦА №1'!$J$13&lt;1),3,IF(AND('ТАБЛИЦА №1'!G36=1,'ТАБЛИЦА №1'!$J$13&gt;1),0,IF(AND('ТАБЛИЦА №1'!G36=1,'ТАБЛИЦА №1'!$J$13=1),1,IF(AND('ТАБЛИЦА №1'!G36=1,'ТАБЛИЦА №1'!$J$13&lt;1),2,IF(AND('ТАБЛИЦА №1'!G36&lt;1,'ТАБЛИЦА №1'!$J$13&gt;=1),0,1)))))))</f>
        <v>#DIV/0!</v>
      </c>
    </row>
    <row r="44" spans="1:2" ht="12.75">
      <c r="A44" s="8"/>
      <c r="B44" s="9"/>
    </row>
    <row r="45" spans="1:2" ht="12.75">
      <c r="A45" s="8"/>
      <c r="B45" s="9"/>
    </row>
    <row r="47" spans="1:2" ht="12.75">
      <c r="A47" s="73" t="s">
        <v>31</v>
      </c>
      <c r="B47" s="73"/>
    </row>
    <row r="48" spans="1:2" ht="38.25">
      <c r="A48" s="7" t="s">
        <v>17</v>
      </c>
      <c r="B48" s="7" t="s">
        <v>45</v>
      </c>
    </row>
    <row r="49" spans="1:2" ht="12.75">
      <c r="A49" s="8" t="e">
        <f>IF('ТАБЛИЦА №1'!G39&gt;1,"Положительная динамика состояния индикатора",IF('ТАБЛИЦА №1'!G39=1,"сохранение значения целевого индикатора","Отрицательная динамика состояния индикатора"))</f>
        <v>#DIV/0!</v>
      </c>
      <c r="B49" s="9" t="e">
        <f>IF(AND('ТАБЛИЦА №1'!G39&gt;1,'ТАБЛИЦА №1'!J43&gt;1),1,IF(AND('ТАБЛИЦА №1'!G39&gt;1,'ТАБЛИЦА №1'!J43=1),2,IF(AND('ТАБЛИЦА №1'!G39&gt;1,'ТАБЛИЦА №1'!J43&lt;1),3,IF(AND('ТАБЛИЦА №1'!G39=1,'ТАБЛИЦА №1'!J43&gt;1),0,IF(AND('ТАБЛИЦА №1'!G39=1,'ТАБЛИЦА №1'!J43=1),1,IF(AND('ТАБЛИЦА №1'!G39=1,'ТАБЛИЦА №1'!J43&lt;1),2,IF(AND('ТАБЛИЦА №1'!G39&lt;1,'ТАБЛИЦА №1'!J43&gt;=1),0,1)))))))</f>
        <v>#DIV/0!</v>
      </c>
    </row>
    <row r="50" spans="1:2" ht="12.75">
      <c r="A50" s="8" t="e">
        <f>IF('ТАБЛИЦА №1'!G40&gt;1,"Положительная динамика состояния индикатора",IF('ТАБЛИЦА №1'!G40=1,"сохранение значения целевого индикатора","Отрицательная динамика состояния индикатора"))</f>
        <v>#DIV/0!</v>
      </c>
      <c r="B50" s="9" t="e">
        <f>IF(AND('ТАБЛИЦА №1'!G40&gt;1,'ТАБЛИЦА №1'!$J$43&gt;1),1,IF(AND('ТАБЛИЦА №1'!G40&gt;1,'ТАБЛИЦА №1'!$J$43=1),2,IF(AND('ТАБЛИЦА №1'!G40&gt;1,'ТАБЛИЦА №1'!$J$43&lt;1),3,IF(AND('ТАБЛИЦА №1'!G40=1,'ТАБЛИЦА №1'!$J$43&gt;1),0,IF(AND('ТАБЛИЦА №1'!G40=1,'ТАБЛИЦА №1'!$J$43=1),1,IF(AND('ТАБЛИЦА №1'!G40=1,'ТАБЛИЦА №1'!$J$43&lt;1),2,IF(AND('ТАБЛИЦА №1'!G40&lt;1,'ТАБЛИЦА №1'!$J$43&gt;=1),0,1)))))))</f>
        <v>#DIV/0!</v>
      </c>
    </row>
    <row r="51" spans="1:2" ht="12.75">
      <c r="A51" s="8" t="e">
        <f>IF('ТАБЛИЦА №1'!G41&gt;1,"Положительная динамика состояния индикатора",IF('ТАБЛИЦА №1'!G41=1,"сохранение значения целевого индикатора","Отрицательная динамика состояния индикатора"))</f>
        <v>#DIV/0!</v>
      </c>
      <c r="B51" s="9" t="e">
        <f>IF(AND('ТАБЛИЦА №1'!G41&gt;1,'ТАБЛИЦА №1'!$J$43&gt;1),1,IF(AND('ТАБЛИЦА №1'!G41&gt;1,'ТАБЛИЦА №1'!$J$43=1),2,IF(AND('ТАБЛИЦА №1'!G41&gt;1,'ТАБЛИЦА №1'!$J$43&lt;1),3,IF(AND('ТАБЛИЦА №1'!G41=1,'ТАБЛИЦА №1'!$J$43&gt;1),0,IF(AND('ТАБЛИЦА №1'!G41=1,'ТАБЛИЦА №1'!$J$43=1),1,IF(AND('ТАБЛИЦА №1'!G41=1,'ТАБЛИЦА №1'!$J$43&lt;1),2,IF(AND('ТАБЛИЦА №1'!G41&lt;1,'ТАБЛИЦА №1'!$J$43&gt;=1),0,1)))))))</f>
        <v>#DIV/0!</v>
      </c>
    </row>
    <row r="52" spans="1:2" ht="12.75">
      <c r="A52" s="8" t="e">
        <f>IF('ТАБЛИЦА №1'!G42&gt;1,"Положительная динамика состояния индикатора",IF('ТАБЛИЦА №1'!G42=1,"сохранение значения целевого индикатора","Отрицательная динамика состояния индикатора"))</f>
        <v>#DIV/0!</v>
      </c>
      <c r="B52" s="9" t="e">
        <f>IF(AND('ТАБЛИЦА №1'!G42&gt;1,'ТАБЛИЦА №1'!$J$43&gt;1),1,IF(AND('ТАБЛИЦА №1'!G42&gt;1,'ТАБЛИЦА №1'!$J$43=1),2,IF(AND('ТАБЛИЦА №1'!G42&gt;1,'ТАБЛИЦА №1'!$J$43&lt;1),3,IF(AND('ТАБЛИЦА №1'!G42=1,'ТАБЛИЦА №1'!$J$43&gt;1),0,IF(AND('ТАБЛИЦА №1'!G42=1,'ТАБЛИЦА №1'!$J$43=1),1,IF(AND('ТАБЛИЦА №1'!G42=1,'ТАБЛИЦА №1'!$J$43&lt;1),2,IF(AND('ТАБЛИЦА №1'!G42&lt;1,'ТАБЛИЦА №1'!$J$43&gt;=1),0,1)))))))</f>
        <v>#DIV/0!</v>
      </c>
    </row>
    <row r="53" spans="1:2" ht="12.75">
      <c r="A53" s="8"/>
      <c r="B53" s="9"/>
    </row>
    <row r="54" spans="1:2" ht="12.75">
      <c r="A54" s="8"/>
      <c r="B54" s="9"/>
    </row>
  </sheetData>
  <sheetProtection/>
  <mergeCells count="9">
    <mergeCell ref="C2:G2"/>
    <mergeCell ref="A29:B29"/>
    <mergeCell ref="A38:B38"/>
    <mergeCell ref="A47:B47"/>
    <mergeCell ref="A2:B2"/>
    <mergeCell ref="A4:B4"/>
    <mergeCell ref="A13:B13"/>
    <mergeCell ref="A20:B20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8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5.00390625" style="0" customWidth="1"/>
    <col min="2" max="2" width="38.25390625" style="6" customWidth="1"/>
    <col min="3" max="3" width="31.25390625" style="6" customWidth="1"/>
    <col min="4" max="4" width="58.00390625" style="0" customWidth="1"/>
    <col min="5" max="5" width="20.00390625" style="0" customWidth="1"/>
    <col min="6" max="6" width="18.00390625" style="0" customWidth="1"/>
  </cols>
  <sheetData>
    <row r="2" spans="2:8" ht="31.5" customHeight="1">
      <c r="B2" s="74" t="s">
        <v>21</v>
      </c>
      <c r="C2" s="74"/>
      <c r="D2" s="43" t="s">
        <v>71</v>
      </c>
      <c r="F2" s="74"/>
      <c r="G2" s="74"/>
      <c r="H2" s="28"/>
    </row>
    <row r="3" spans="2:3" ht="12.75" customHeight="1">
      <c r="B3" s="16"/>
      <c r="C3" s="16"/>
    </row>
    <row r="4" spans="1:3" ht="25.5">
      <c r="A4" s="14" t="s">
        <v>32</v>
      </c>
      <c r="B4" s="7" t="s">
        <v>22</v>
      </c>
      <c r="C4" s="7" t="s">
        <v>23</v>
      </c>
    </row>
    <row r="5" spans="1:3" ht="12.75">
      <c r="A5" s="13">
        <v>1</v>
      </c>
      <c r="B5" s="10" t="str">
        <f>'ТАБЛИЦА №1'!D9</f>
        <v>Целевой индикатор </v>
      </c>
      <c r="C5" s="10" t="e">
        <f>'ТАБЛИЦА №2'!B6</f>
        <v>#DIV/0!</v>
      </c>
    </row>
    <row r="6" spans="1:3" ht="12.75">
      <c r="A6" s="13">
        <v>2</v>
      </c>
      <c r="B6" s="10" t="str">
        <f>'ТАБЛИЦА №1'!D10</f>
        <v>Целевой индикатор </v>
      </c>
      <c r="C6" s="10" t="e">
        <f>'ТАБЛИЦА №2'!B7</f>
        <v>#DIV/0!</v>
      </c>
    </row>
    <row r="7" spans="1:3" ht="12.75">
      <c r="A7" s="13">
        <v>3</v>
      </c>
      <c r="B7" s="10" t="str">
        <f>'ТАБЛИЦА №1'!D11</f>
        <v>Целевой индикатор </v>
      </c>
      <c r="C7" s="10" t="e">
        <f>'ТАБЛИЦА №2'!B8</f>
        <v>#DIV/0!</v>
      </c>
    </row>
    <row r="8" spans="1:3" ht="12.75">
      <c r="A8" s="13">
        <v>4</v>
      </c>
      <c r="B8" s="10" t="str">
        <f>'ТАБЛИЦА №1'!D12</f>
        <v>…………..</v>
      </c>
      <c r="C8" s="10" t="e">
        <f>'ТАБЛИЦА №2'!B9</f>
        <v>#DIV/0!</v>
      </c>
    </row>
    <row r="9" spans="1:3" ht="12.75">
      <c r="A9" s="13">
        <v>5</v>
      </c>
      <c r="B9" s="10" t="str">
        <f>'ТАБЛИЦА №1'!D15</f>
        <v>Целевой индикатор </v>
      </c>
      <c r="C9" s="10" t="e">
        <f>'ТАБЛИЦА №2'!B15</f>
        <v>#DIV/0!</v>
      </c>
    </row>
    <row r="10" spans="1:3" ht="12.75">
      <c r="A10" s="13">
        <v>6</v>
      </c>
      <c r="B10" s="10" t="str">
        <f>'ТАБЛИЦА №1'!D16</f>
        <v>Целевой индикатор </v>
      </c>
      <c r="C10" s="10" t="e">
        <f>'ТАБЛИЦА №2'!B16</f>
        <v>#DIV/0!</v>
      </c>
    </row>
    <row r="11" spans="1:3" ht="12.75">
      <c r="A11" s="13">
        <v>7</v>
      </c>
      <c r="B11" s="10" t="str">
        <f>'ТАБЛИЦА №1'!D17</f>
        <v>Целевой индикатор </v>
      </c>
      <c r="C11" s="10" t="e">
        <f>'ТАБЛИЦА №2'!B17</f>
        <v>#DIV/0!</v>
      </c>
    </row>
    <row r="12" spans="1:3" ht="12.75">
      <c r="A12" s="13">
        <v>8</v>
      </c>
      <c r="B12" s="10" t="str">
        <f>'ТАБЛИЦА №1'!D18</f>
        <v>…………..</v>
      </c>
      <c r="C12" s="10" t="e">
        <f>'ТАБЛИЦА №2'!B18</f>
        <v>#DIV/0!</v>
      </c>
    </row>
    <row r="13" spans="1:3" ht="12.75">
      <c r="A13" s="13">
        <v>9</v>
      </c>
      <c r="B13" s="10" t="str">
        <f>'ТАБЛИЦА №1'!D21</f>
        <v>Целевой индикатор </v>
      </c>
      <c r="C13" s="10" t="e">
        <f>'ТАБЛИЦА №2'!B22</f>
        <v>#DIV/0!</v>
      </c>
    </row>
    <row r="14" spans="1:3" ht="12.75">
      <c r="A14" s="13">
        <v>10</v>
      </c>
      <c r="B14" s="10" t="str">
        <f>'ТАБЛИЦА №1'!D22</f>
        <v>Целевой индикатор </v>
      </c>
      <c r="C14" s="10" t="e">
        <f>'ТАБЛИЦА №2'!B23</f>
        <v>#DIV/0!</v>
      </c>
    </row>
    <row r="15" spans="1:3" ht="12.75">
      <c r="A15" s="13">
        <v>11</v>
      </c>
      <c r="B15" s="10" t="str">
        <f>'ТАБЛИЦА №1'!D23</f>
        <v>Целевой индикатор </v>
      </c>
      <c r="C15" s="10" t="e">
        <f>'ТАБЛИЦА №2'!B24</f>
        <v>#DIV/0!</v>
      </c>
    </row>
    <row r="16" spans="1:3" ht="12.75">
      <c r="A16" s="13">
        <v>12</v>
      </c>
      <c r="B16" s="10" t="str">
        <f>'ТАБЛИЦА №1'!D24</f>
        <v>…………..</v>
      </c>
      <c r="C16" s="10" t="e">
        <f>'ТАБЛИЦА №2'!B25</f>
        <v>#DIV/0!</v>
      </c>
    </row>
    <row r="17" spans="1:3" ht="12.75">
      <c r="A17" s="13">
        <v>13</v>
      </c>
      <c r="B17" s="10" t="str">
        <f>'ТАБЛИЦА №1'!D27</f>
        <v>Целевой индикатор </v>
      </c>
      <c r="C17" s="10" t="e">
        <f>'ТАБЛИЦА №2'!B31</f>
        <v>#DIV/0!</v>
      </c>
    </row>
    <row r="18" spans="1:3" ht="12.75">
      <c r="A18" s="13">
        <v>14</v>
      </c>
      <c r="B18" s="10" t="str">
        <f>'ТАБЛИЦА №1'!D28</f>
        <v>Целевой индикатор </v>
      </c>
      <c r="C18" s="10" t="e">
        <f>'ТАБЛИЦА №2'!B32</f>
        <v>#DIV/0!</v>
      </c>
    </row>
    <row r="19" spans="1:3" ht="12.75">
      <c r="A19" s="13">
        <v>15</v>
      </c>
      <c r="B19" s="10" t="str">
        <f>'ТАБЛИЦА №1'!D29</f>
        <v>Целевой индикатор </v>
      </c>
      <c r="C19" s="10" t="e">
        <f>'ТАБЛИЦА №2'!B33</f>
        <v>#DIV/0!</v>
      </c>
    </row>
    <row r="20" spans="1:3" ht="12.75">
      <c r="A20" s="13">
        <v>16</v>
      </c>
      <c r="B20" s="10" t="str">
        <f>'ТАБЛИЦА №1'!D30</f>
        <v>…………..</v>
      </c>
      <c r="C20" s="10" t="e">
        <f>'ТАБЛИЦА №2'!B34</f>
        <v>#DIV/0!</v>
      </c>
    </row>
    <row r="21" spans="1:3" ht="12.75">
      <c r="A21" s="13">
        <v>17</v>
      </c>
      <c r="B21" s="10" t="str">
        <f>'ТАБЛИЦА №1'!D33</f>
        <v>Целевой индикатор </v>
      </c>
      <c r="C21" s="10" t="e">
        <f>'ТАБЛИЦА №2'!B40</f>
        <v>#DIV/0!</v>
      </c>
    </row>
    <row r="22" spans="1:3" ht="12.75">
      <c r="A22" s="13">
        <v>18</v>
      </c>
      <c r="B22" s="10" t="str">
        <f>'ТАБЛИЦА №1'!D34</f>
        <v>Целевой индикатор </v>
      </c>
      <c r="C22" s="10" t="e">
        <f>'ТАБЛИЦА №2'!B41</f>
        <v>#DIV/0!</v>
      </c>
    </row>
    <row r="23" spans="1:3" ht="12.75">
      <c r="A23" s="13">
        <v>19</v>
      </c>
      <c r="B23" s="10" t="str">
        <f>'ТАБЛИЦА №1'!D35</f>
        <v>Целевой индикатор </v>
      </c>
      <c r="C23" s="10" t="e">
        <f>'ТАБЛИЦА №2'!B42</f>
        <v>#DIV/0!</v>
      </c>
    </row>
    <row r="24" spans="1:3" ht="12.75">
      <c r="A24" s="13">
        <v>20</v>
      </c>
      <c r="B24" s="10" t="str">
        <f>'ТАБЛИЦА №1'!D36</f>
        <v>…………..</v>
      </c>
      <c r="C24" s="10" t="e">
        <f>'ТАБЛИЦА №2'!B43</f>
        <v>#DIV/0!</v>
      </c>
    </row>
    <row r="25" spans="1:3" ht="12.75">
      <c r="A25" s="13">
        <v>21</v>
      </c>
      <c r="B25" s="10" t="str">
        <f>'ТАБЛИЦА №1'!D39</f>
        <v>Целевой индикатор </v>
      </c>
      <c r="C25" s="10" t="e">
        <f>'ТАБЛИЦА №2'!B49</f>
        <v>#DIV/0!</v>
      </c>
    </row>
    <row r="26" spans="1:3" ht="12.75">
      <c r="A26" s="13">
        <v>22</v>
      </c>
      <c r="B26" s="10" t="str">
        <f>'ТАБЛИЦА №1'!D40</f>
        <v>Целевой индикатор </v>
      </c>
      <c r="C26" s="10" t="e">
        <f>'ТАБЛИЦА №2'!B50</f>
        <v>#DIV/0!</v>
      </c>
    </row>
    <row r="27" spans="1:3" ht="12.75">
      <c r="A27" s="13">
        <v>23</v>
      </c>
      <c r="B27" s="10" t="str">
        <f>'ТАБЛИЦА №1'!D41</f>
        <v>Целевой индикатор </v>
      </c>
      <c r="C27" s="10" t="e">
        <f>'ТАБЛИЦА №2'!B51</f>
        <v>#DIV/0!</v>
      </c>
    </row>
    <row r="28" spans="1:3" ht="12.75">
      <c r="A28" s="13">
        <v>24</v>
      </c>
      <c r="B28" s="10" t="str">
        <f>'ТАБЛИЦА №1'!D42</f>
        <v>…………..</v>
      </c>
      <c r="C28" s="10" t="e">
        <f>'ТАБЛИЦА №2'!B52</f>
        <v>#DIV/0!</v>
      </c>
    </row>
    <row r="29" spans="1:3" ht="12.75">
      <c r="A29" s="13">
        <v>25</v>
      </c>
      <c r="B29" s="10"/>
      <c r="C29" s="10"/>
    </row>
    <row r="30" spans="1:3" ht="15">
      <c r="A30" s="12"/>
      <c r="B30" s="15"/>
      <c r="C30" s="42" t="e">
        <f>SUM(C5:C29)</f>
        <v>#DIV/0!</v>
      </c>
    </row>
    <row r="32" spans="2:4" ht="25.5" customHeight="1">
      <c r="B32" s="74" t="s">
        <v>52</v>
      </c>
      <c r="C32" s="74"/>
      <c r="D32" s="33" t="s">
        <v>72</v>
      </c>
    </row>
    <row r="33" ht="13.5" thickBot="1"/>
    <row r="34" spans="2:3" ht="27.75">
      <c r="B34" s="31" t="s">
        <v>24</v>
      </c>
      <c r="C34" s="40">
        <f>'ТАБЛИЦА №1'!C46</f>
        <v>19</v>
      </c>
    </row>
    <row r="35" spans="2:3" ht="27.75">
      <c r="B35" s="32" t="s">
        <v>47</v>
      </c>
      <c r="C35" s="41" t="e">
        <f>C30</f>
        <v>#DIV/0!</v>
      </c>
    </row>
    <row r="36" spans="2:3" ht="84.75" customHeight="1" thickBot="1">
      <c r="B36" s="77" t="e">
        <f>IF(C35&gt;C34,"Эффективность бюджетных расходов повысилась по сравнению с предыдущим годом",IF(C35=C34,"Эффективность бюджетных расходов находится на уровне предыдущего года","Эффективность бюджетных расходов снизилась по сравнению с предыдущим годом"))</f>
        <v>#DIV/0!</v>
      </c>
      <c r="C36" s="78"/>
    </row>
    <row r="37" spans="2:3" ht="21.75" customHeight="1" thickBot="1">
      <c r="B37" s="45"/>
      <c r="C37" s="45"/>
    </row>
    <row r="38" spans="2:4" ht="48.75" customHeight="1">
      <c r="B38" s="76" t="s">
        <v>48</v>
      </c>
      <c r="C38" s="76"/>
      <c r="D38" s="44" t="s">
        <v>60</v>
      </c>
    </row>
    <row r="39" spans="2:4" ht="14.25" customHeight="1">
      <c r="B39" s="75" t="s">
        <v>59</v>
      </c>
      <c r="C39" s="75"/>
      <c r="D39" s="34" t="s">
        <v>58</v>
      </c>
    </row>
    <row r="40" spans="2:4" ht="39">
      <c r="B40" s="38"/>
      <c r="C40" s="38"/>
      <c r="D40" s="35" t="s">
        <v>53</v>
      </c>
    </row>
    <row r="41" spans="2:4" ht="15">
      <c r="B41" s="38"/>
      <c r="C41" s="38"/>
      <c r="D41" s="36" t="s">
        <v>61</v>
      </c>
    </row>
    <row r="42" spans="2:4" ht="15">
      <c r="B42" s="38"/>
      <c r="C42" s="38"/>
      <c r="D42" s="36" t="s">
        <v>62</v>
      </c>
    </row>
    <row r="43" spans="2:4" ht="26.25">
      <c r="B43" s="38"/>
      <c r="C43" s="38"/>
      <c r="D43" s="35" t="s">
        <v>50</v>
      </c>
    </row>
    <row r="44" spans="2:4" ht="39">
      <c r="B44" s="38"/>
      <c r="C44" s="38"/>
      <c r="D44" s="35" t="s">
        <v>54</v>
      </c>
    </row>
    <row r="45" spans="2:4" ht="15">
      <c r="B45" s="38"/>
      <c r="C45" s="38"/>
      <c r="D45" s="35" t="s">
        <v>51</v>
      </c>
    </row>
    <row r="46" spans="2:4" ht="15">
      <c r="B46" s="38"/>
      <c r="C46" s="38"/>
      <c r="D46" s="36" t="s">
        <v>63</v>
      </c>
    </row>
    <row r="47" spans="2:4" ht="15">
      <c r="B47" s="38"/>
      <c r="C47" s="38"/>
      <c r="D47" s="36" t="s">
        <v>64</v>
      </c>
    </row>
    <row r="48" spans="2:4" ht="15">
      <c r="B48" s="38"/>
      <c r="C48" s="38"/>
      <c r="D48" s="36" t="s">
        <v>65</v>
      </c>
    </row>
    <row r="49" spans="2:4" ht="26.25">
      <c r="B49" s="38"/>
      <c r="C49" s="38"/>
      <c r="D49" s="35" t="s">
        <v>55</v>
      </c>
    </row>
    <row r="50" spans="2:4" ht="15">
      <c r="B50" s="38"/>
      <c r="C50" s="38"/>
      <c r="D50" s="35" t="s">
        <v>51</v>
      </c>
    </row>
    <row r="51" spans="2:4" ht="26.25">
      <c r="B51" s="38"/>
      <c r="C51" s="38"/>
      <c r="D51" s="36" t="s">
        <v>66</v>
      </c>
    </row>
    <row r="52" spans="2:4" ht="15">
      <c r="B52" s="38"/>
      <c r="C52" s="38"/>
      <c r="D52" s="36" t="s">
        <v>64</v>
      </c>
    </row>
    <row r="53" spans="2:4" ht="15">
      <c r="B53" s="38"/>
      <c r="C53" s="38"/>
      <c r="D53" s="36" t="s">
        <v>67</v>
      </c>
    </row>
    <row r="54" spans="2:4" ht="39">
      <c r="B54" s="38"/>
      <c r="C54" s="38"/>
      <c r="D54" s="35" t="s">
        <v>56</v>
      </c>
    </row>
    <row r="55" spans="2:4" ht="15">
      <c r="B55" s="38"/>
      <c r="C55" s="38"/>
      <c r="D55" s="35" t="s">
        <v>51</v>
      </c>
    </row>
    <row r="56" spans="2:4" ht="26.25">
      <c r="B56" s="38"/>
      <c r="C56" s="38"/>
      <c r="D56" s="36" t="s">
        <v>68</v>
      </c>
    </row>
    <row r="57" spans="2:4" ht="15">
      <c r="B57" s="38"/>
      <c r="C57" s="38"/>
      <c r="D57" s="36" t="s">
        <v>69</v>
      </c>
    </row>
    <row r="58" spans="2:4" ht="15">
      <c r="B58" s="38"/>
      <c r="C58" s="38"/>
      <c r="D58" s="36" t="s">
        <v>70</v>
      </c>
    </row>
    <row r="59" spans="2:4" ht="26.25">
      <c r="B59" s="38"/>
      <c r="C59" s="38"/>
      <c r="D59" s="35" t="s">
        <v>57</v>
      </c>
    </row>
    <row r="60" spans="2:4" ht="12.75">
      <c r="B60" s="11"/>
      <c r="C60" s="11"/>
      <c r="D60" s="37"/>
    </row>
    <row r="61" spans="2:3" ht="12.75">
      <c r="B61" s="11"/>
      <c r="C61" s="11"/>
    </row>
    <row r="62" spans="2:3" ht="12.75">
      <c r="B62" s="11"/>
      <c r="C62" s="11"/>
    </row>
    <row r="63" spans="2:3" ht="12.75">
      <c r="B63" s="11"/>
      <c r="C63" s="11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  <row r="73" spans="2:3" ht="12.75">
      <c r="B73" s="11"/>
      <c r="C73" s="11"/>
    </row>
    <row r="74" spans="2:3" ht="12.75">
      <c r="B74" s="11"/>
      <c r="C74" s="11"/>
    </row>
    <row r="75" spans="2:3" ht="12.75">
      <c r="B75" s="11"/>
      <c r="C75" s="11"/>
    </row>
    <row r="76" spans="2:3" ht="12.75">
      <c r="B76" s="11"/>
      <c r="C76" s="11"/>
    </row>
    <row r="77" spans="2:3" ht="12.75">
      <c r="B77" s="11"/>
      <c r="C77" s="11"/>
    </row>
    <row r="78" spans="2:3" ht="12.75">
      <c r="B78" s="11"/>
      <c r="C78" s="11"/>
    </row>
    <row r="79" spans="2:3" ht="12.75">
      <c r="B79" s="11"/>
      <c r="C79" s="11"/>
    </row>
    <row r="80" spans="2:3" ht="12.75">
      <c r="B80" s="11"/>
      <c r="C80" s="11"/>
    </row>
    <row r="81" spans="2:3" ht="12.75">
      <c r="B81" s="11"/>
      <c r="C81" s="11"/>
    </row>
    <row r="82" spans="2:3" ht="12.75">
      <c r="B82" s="11"/>
      <c r="C82" s="11"/>
    </row>
    <row r="83" spans="2:3" ht="12.75">
      <c r="B83" s="11"/>
      <c r="C83" s="11"/>
    </row>
    <row r="84" spans="2:3" ht="12.75">
      <c r="B84" s="11"/>
      <c r="C84" s="11"/>
    </row>
    <row r="85" spans="2:3" ht="12.75">
      <c r="B85" s="11"/>
      <c r="C85" s="11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1"/>
      <c r="C96" s="11"/>
    </row>
    <row r="97" spans="2:3" ht="12.75">
      <c r="B97" s="11"/>
      <c r="C97" s="11"/>
    </row>
    <row r="98" spans="2:3" ht="12.75">
      <c r="B98" s="11"/>
      <c r="C98" s="11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11"/>
      <c r="C102" s="11"/>
    </row>
    <row r="103" spans="2:3" ht="12.75">
      <c r="B103" s="11"/>
      <c r="C103" s="11"/>
    </row>
    <row r="104" spans="2:3" ht="12.75">
      <c r="B104" s="11"/>
      <c r="C104" s="11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1"/>
      <c r="C107" s="11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</sheetData>
  <sheetProtection/>
  <mergeCells count="6">
    <mergeCell ref="B39:C39"/>
    <mergeCell ref="B38:C38"/>
    <mergeCell ref="B36:C36"/>
    <mergeCell ref="B2:C2"/>
    <mergeCell ref="B32:C32"/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Quake3 forever!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Kapany3</dc:creator>
  <cp:keywords/>
  <dc:description/>
  <cp:lastModifiedBy>Мужичкова Елена Владимировна</cp:lastModifiedBy>
  <dcterms:created xsi:type="dcterms:W3CDTF">2011-03-18T12:57:01Z</dcterms:created>
  <dcterms:modified xsi:type="dcterms:W3CDTF">2015-03-10T08:24:16Z</dcterms:modified>
  <cp:category/>
  <cp:version/>
  <cp:contentType/>
  <cp:contentStatus/>
</cp:coreProperties>
</file>