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40" windowWidth="19420" windowHeight="110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'Лист1'!$A$1:$D$134</definedName>
  </definedNames>
  <calcPr fullCalcOnLoad="1"/>
</workbook>
</file>

<file path=xl/sharedStrings.xml><?xml version="1.0" encoding="utf-8"?>
<sst xmlns="http://schemas.openxmlformats.org/spreadsheetml/2006/main" count="174" uniqueCount="84">
  <si>
    <t>в том числе за счет средств:</t>
  </si>
  <si>
    <t>Таблица № 2</t>
  </si>
  <si>
    <t>Пояснение о выполненных программных мероприятиях в отчетном году</t>
  </si>
  <si>
    <t>областного бюджета</t>
  </si>
  <si>
    <t>федерального бюджета</t>
  </si>
  <si>
    <t>Предоставление субсидии уполномоченной организации в сфере создания и развития инфраструктуры индустриальных парков и технопарков на возмещение затрат в связи с производством (реализацией) товаров, выполнением работ и оказанием услуг в соответствии с законодательством Российской Федерации и Калужской области - всего</t>
  </si>
  <si>
    <t>Субсидия на выполнение государственного задания (в том числе выполнения работ по информационно-консультативной поддержке субъектов инвестиционной деятельности, осуществлению маркетинговых исследований, производству и распространению массовой информации, организации и обеспечению участия области в публичных событиях межрегионального, федерального и международного уровня) - всего</t>
  </si>
  <si>
    <t>Предоставление субсидии инвесторам в целях финансового обеспечения (возмещения) затрат в связи с выполнением работ в рамках реализации инвестиционного проекта - всего</t>
  </si>
  <si>
    <t>предусмотрено</t>
  </si>
  <si>
    <t xml:space="preserve">кассовое исполнение </t>
  </si>
  <si>
    <t xml:space="preserve">Общий объем  финансирования  государственной программы </t>
  </si>
  <si>
    <t>Обеспечение экономико-статистической информацией органов исполнительной власти Калужской области для проведения комплексного анализа по показателям социально-экономического развития</t>
  </si>
  <si>
    <t>Осуществление государственной поддержки в форме субсидии по оказываемым услугам по перевозке пассажиров автомобильным транспортом общего пользования по маршрутам общеобластного значения (межмуниципальное сообщение), всего</t>
  </si>
  <si>
    <t>Осуществление государственной поддержки в форме субсидии по оказываемым услугам по перевозке пассажиров железнодорожным транспортом в пригородном сообщении, всего</t>
  </si>
  <si>
    <t xml:space="preserve">Взнос в уставный фонд
государственного предприятия Калужской области «Аэродром»
</t>
  </si>
  <si>
    <t>Наименование подпрограмм, мероприятий</t>
  </si>
  <si>
    <t>Из них:</t>
  </si>
  <si>
    <t>Из них по мероприятиям:</t>
  </si>
  <si>
    <t>Осуществление государственной поддержки в форме субсидии организациям железнодорожного транспорта в связи с установлением льгот по тарифам на проезд обучающихся общеобразовательных организаций, обучающихся очной формы обучения профессиональных образовательных организаций и образовательных организаций высшего образования и детей от 5 до 7 лет железнодорожным транспортом общего пользования в пригородном сообщении</t>
  </si>
  <si>
    <t>Взнос в уставный капитал акционерного общества "Международный аэропорт "Калуга"</t>
  </si>
  <si>
    <t>Осуществление государственной поддержки в форме субсидии организациям воздушного транспорта на осуществление региональных воздушных перевозок пассажиров с территории Калужской области</t>
  </si>
  <si>
    <t>местных бюджетов</t>
  </si>
  <si>
    <t>средства юридических лиц</t>
  </si>
  <si>
    <t>Взнос в уставный капитал АО "Особая экономическая зона промышленно-производственного типа "Калуга"</t>
  </si>
  <si>
    <t>Средства по указанному мероприятию предоставлялись в соответствии с постановлением Правительства Калужской области от 17.03.2008 № 98 «Об утверждении Положения о предоставлении субсидий инвесторам в целях финансового обеспечения (возмещения) затрат в связи с выполнением работ в рамках реализации инвестиционного проекта».</t>
  </si>
  <si>
    <t>Взнос в уставный капитал ОАО «Корпорация развития Калужской области - всего</t>
  </si>
  <si>
    <r>
      <t xml:space="preserve">Средства направлены на выполнение обязательств Калужской области по заключенным инвестиционным соглашениям в части обеспечения объектами инженерной и транспортной инфраструктуры  привлеченных инвесторов в соответствии с с постановлением Правительства Калужской области от 17 февраля 2017 года № 73 «О направлении средств областного бюджета в уставный капитал акционерного общества «Корпорация развития Калужской области» и постановлением Правительства Калужской области от 14 сентября 2017 года № 526 «О направлении средств областного бюджета в уставный капитал акционерного общества «Корпорация развития Калужской области». </t>
    </r>
    <r>
      <rPr>
        <b/>
        <i/>
        <sz val="12"/>
        <rFont val="Times New Roman"/>
        <family val="1"/>
      </rPr>
      <t xml:space="preserve"> </t>
    </r>
  </si>
  <si>
    <t>Средства по указанному мероприятию направлены на создание и содержание объектов инженерной и транспортной инфраструктуры для резидентов, расположенных на территории ОЭЗ ППТ "Калуга"  и функционироваие АО ОЭЗ ППТ "Калуга" в соответствии с постановлением Правительства Калужской области от 06 февраля 2017 года № 48  «О направлении средств областного бюджета в уставный капитал акционерного общества «Особая экономическая зона промышленно-производственного типа «Калуга» и договора на приобретение акций от 03.03.2017 между министерством экономического развития и АО «Особая экономическая зона промышленно-производственного типа «Калуга» на приобретение акций.</t>
  </si>
  <si>
    <r>
      <t xml:space="preserve"> </t>
    </r>
    <r>
      <rPr>
        <sz val="12"/>
        <color indexed="8"/>
        <rFont val="Times New Roman"/>
        <family val="1"/>
      </rPr>
      <t>Государственным автономным учреждением Калужской области «Агентство регионального развития Калужской области» в рамках выполнения государственного задания за 2017 год:  1. оказано 1100 консультаций по вопросам реализации инвестиционных проектов и 160 консультаций по вопросам проектного управления;  2. С целью привлечения инвестиций в Калужскую область организовано и проведено 3 мероприятия: 1. Международный форум по развитию фармацевтической отрасли в России «ФармЭволюция 2017», 5 апреля 2017, Калуга;
2. Деловой вечер Клуба инвесторов Калужской области, 28 июня 2017, Москва (Представительство).
3. VIII Международный форум по развитию автомобилестроения - экспорт как драйвер роста «АвтоЭволюция 2017» (14-15 сентября 2017 г. , Калуга, ИКЦ)
3. Организовано участие представителей Калужской области в 20 выставках, ярмарках, форумах, иных публичных мероприятиях, направленных на реализацию инвестиционных проектов на территории Калужской области.  
4. Организовано 8 пресс-туров, издано 10 «Информационных вестников», выпущено 230 пресс-релизов, 300 презентационных материалов для информационного освещения реализации инвестиционных проектов на территории Калужской области через средства массовой информации.
В целях оптимизации подачи информации в интернет-пространстве об инвестиционном потенциале Калужской области в 2017 году проведена модернизация Инвестиционного портала,  расположенного в сети Интернет по адресу: http://www.investkaluga.com.
Появились такие разделы как "единое окно", меры государственной поддержки, предложения для партнерства. Создано дополнительное окно для обратной связи в целях выбора площадки в конкретном индустриальном парке.</t>
    </r>
    <r>
      <rPr>
        <sz val="11"/>
        <color indexed="8"/>
        <rFont val="Times New Roman"/>
        <family val="1"/>
      </rPr>
      <t xml:space="preserve">
Предоставление субсидии Агентству в 2017 году осуществлялось на основании соглашения от 30.12.2016 № 1 о порядке и условиях предоставления субсидии на финансовое обеспечение выполнения государственного задания на оказание государственных услуг (выполнение работ) (далее – Соглашение) и дополнительных соглашений к нему от 30.06.17 № 2, от 28.08.17 № 3, от 29.08.17 № 4, от 30.09.17 № 5, от 20.12.2017 № 1 в соответствии с постановлением Правительства Калужской области  от 31.12.2015 № 763 «О порядке формирования государственного задания на оказание государственных услуг (выполнение работ) в отношении государственных учреждений Калужской области и финансовом обеспечении выполнения государственного задания»</t>
    </r>
  </si>
  <si>
    <t>Субсидия на иные цели государственному автономному учреждению Калужской области "Агентство регионального развития Калужской области"</t>
  </si>
  <si>
    <t>Предоставление субсидий на иные цели осуществлялось на основании  соглашения от 28.02.2017 № 5-с о предоставлении субсидий на иные цели в соответствии с постановлением  Правительства Калужской области от 31.07.2012 № 384 «Об  утверждении  порядка  определения объема и условий предоставления  из областного бюджета субсидий на иные цели государственным бюджетным  и  государственным  автономным  учреждениям, в отношении которых министерство  экономического развития Калужской области осуществляет функции и полномочия  учредителя»</t>
  </si>
  <si>
    <t>Субсидия на выполнение государственного задания государственному автономному учреждению Калужской области "Центр государственно-частного партнерства Калужской области" (в том числе выполнение работ по информационно-консультативной поддержке субъектов инвестиционной деятельности, реализующих или планируемых реализацию проектов с применением механизма государственно-частного партнерства на территории Калужской области; распространению массовой информации о применении механизмов государственно-частного партнерства; организации и обеспечению участия Калужской области в публичных событиях межрегионального, федерального и международного уровней, направленных на реализацию проектов с применением государственно-частного партнерства)</t>
  </si>
  <si>
    <t xml:space="preserve">Государственным автономным учреждением Калужской области «Центр государственно-частного партнерства Калужской области» в рамках выполнения государственного задания за 2017 год в рамках развития на территории Калужской области государственно-частного партнёрства:
 проведено 200 консультаций по процедуре реализации проектов с использованием механизмов ГЧП;
 подписано 1 концессионное соглашение в отношении реконструкции и эксплуатации объекта здравоохранения (патологоанатомического отделения (морга) в городе Калуге;
 подготовлено 2 правовых заключения и 3 справки по проектам концессионных соглашений;
 разработан и отдан в печать буклет «Государственно-частное партнерство на территории Калужской области»;
 проведены 22 рабочие  встречи с инвесторами по вопросам реализации проектов с использованием механизмов ГЧП.        
Предоставление субсидии Центру ГЧП в 2017 году осуществлялось на основании соглашения от 29.08.2017 № 55-с о порядке и условиях предоставления субсидии на финансовое обеспечение выполнения государственного задания на оказание государственных услуг (выполнение работ) в соответствии с постановлением Правительства Калужской области  от 31.12.2015 № 763 «О порядке формирования государственного задания на оказание государственных услуг (выполнение работ) в отношении государственных учреждений Калужской области и финансовом обеспечении выполнения государственного задания».
</t>
  </si>
  <si>
    <t>Субсидия на иные цели государственному автономному учреждению Калужской области "Центр государственно-частного партнерства Калужской области"</t>
  </si>
  <si>
    <t>Основанием для предоставления  субсидий на иные цели являются соглашения о предоставлении субсидий на иные цели от 21.09.2017 № 85-с,                     от 30.10.17 № 91-с, от 13.12.2017 № 97-с, заключенное в соответствии с постановлением  Правительства Калужской области от 31.07.2012 № 384                      «Об  утверждении  порядка  определения объема и условий предоставления  из областного бюджета субсидий на иные цели государственным бюджетным  и  государственным  автономным  учреждениям, в отношении которых министерство  экономического развития Калужской области осуществляет функции и полномочия  учредителя».</t>
  </si>
  <si>
    <t>средств физических лиц</t>
  </si>
  <si>
    <t xml:space="preserve"> </t>
  </si>
  <si>
    <t>государственных внебюджетных фондов Российской Федерации</t>
  </si>
  <si>
    <t xml:space="preserve">В первом полугодии 2017 года предприятию ООО «Гигиена-сервис мед» предоставлена субсидия на сумму 40,137 млн. рублей, в декабре 2017 года  - на сумму 9,863 млн. рублей в соответствии с постановлением Правительства Калужской области от 17.04.2017 № 222. </t>
  </si>
  <si>
    <t>Общий объем  финансирования  подпрограммы "Развитие промышленного сектора экономики Калужской области"  - всего</t>
  </si>
  <si>
    <t>Общий объем финансирования подпрограммы "Формирование благоприятной инвестиционной среды в Калужской области" - всего</t>
  </si>
  <si>
    <t xml:space="preserve">Денежные средства перечислены на погашение задолженности по договорам за 2016 год и в рамках заключенных договоров  с  автотранспортными организациями о предоставлении субсидий на компенсацию затрат, связанных с оказанием услуг по перевозке пассажиров автомобильным транспортом общего пользования по маршрутам общеобластного значения (межмуниципальное сообщение) на 2017 год в соответствии с постановлением Правительства КО от 03.02.2014 № 62 (в ред. 27.03.2017). </t>
  </si>
  <si>
    <t xml:space="preserve">В 2017 договор с ОАО "ЦППК" о предоставлении субсидий на компенсацию недополученных доходов, связанных с осуществлением перевозок пассажиров в пригородном сообщении, заключен не был </t>
  </si>
  <si>
    <t xml:space="preserve"> Денежные средства перечислены на погашение ОАО "ЦППК" задолженности  по договору о предоставлении субсидий на компенсацию недополученных доходов, связанных с осуществлением перевозок обучающихся железнодорожным транспортом в пригородном сообщении, за 2016 год.                   </t>
  </si>
  <si>
    <t>Осуществление государственной поддержки в форме субсидии организациям железнодорожного транспорта в связи с установлением льготы по тарифу за перевозку пассажиров железнодорожным транспортом общего пользования в пригородном сообщении на территории Калужской области (за исключением скорых пригородных электропоездов повышенной комфортности), для обучающихся общеобразовательных организаций, обучающихся очной формы обучения профессиональных образовательных организаций и образовательных организаций высшего образования и детей в возрасте от 5 до 7 лет</t>
  </si>
  <si>
    <t>Денежные средства перечислены в рамках заключенного договора с ОАО "ЦППК" о предоставлении субсидий на компенсацию недополученных доходов, связанных с осуществлением перевозок обучающихся железнодорожным транспортом в пригородном сообщении, на 2017 год в соответствии с постановлением Правительства КО от 03.02.2014 № 63 (в ред.27.03.2017).</t>
  </si>
  <si>
    <t>Финансирование по данному мероприятию направлено на использование и содержание имущества, находящегося в собственности Калужской области.</t>
  </si>
  <si>
    <t>По данному мероприятию осуществляется финансирование деятельности международного аэропорта "Калуга", а также финансирование выполнения работ в рамках реализации проекта по реконструкции аэропорта в г.Калуге.</t>
  </si>
  <si>
    <t xml:space="preserve">Денежные средствав перечислены на погашение задолженности по договорам о предоставлении субсидии организациям воздушного транспорта на осуществление региональных воздушных перевозок пассажиров с территории Калужской области за 2016 год и в рамках заключенных договоров с авиакомпаниями о предоставлении субсидии в 2017 году.   </t>
  </si>
  <si>
    <t>Общий объем  финансирования  подпрограммы "Организация транспортного обслуживания населения  на территории Калужской области" -  всего</t>
  </si>
  <si>
    <t xml:space="preserve">Погашена кредиторская задолженность за  2016 год - 23,4 тыс. руб., оплачены  лабораторные исследования  -  76,7  тыс. руб. 
</t>
  </si>
  <si>
    <t>В соответствии с постановлением Правительства области от 25 января 2016 г.     № 31 (в ред. от 21.09.2017 № 538) «Об утверждении Положения о порядке предоставления субсидий юридическим лицам (за исключением государственных (муниципальных) учреждений, некоммерческих организаций), индивидуальным предпринимателям, физическим лицам – производителям товаров, работ, услуг на развитие сети нестационарных торговых объектов в   2017 году проведены конкурсные отборы среди юридических лиц (за исключением государственных (муниципальных) учреждений, некоммерческих организаций), индивидуальных предпринимателей, физических лиц – производителей товаров, работ, услуг с целью возмещения части затрат получателей связанных с приобретением нестационарного торгового объекта, осуществленных в текущем финансовом году и не более чем в двух предшествующих годах. По итогам проведения конкурсных отборов определены три победителя конкурсного отбора получателей субсидий на развитие сети нестационарных торговых объектов.</t>
  </si>
  <si>
    <t>затраты участников конкурса на приобретение нестационарного торгового объекта</t>
  </si>
  <si>
    <t xml:space="preserve">Все органы исполнительной власти Калужской области в 2017 году обеспечены экономико-статистической информацией в полном объеме по своим заказам, включенным в Госконтракт от 16.02.2017 № 0137200000817000001 </t>
  </si>
  <si>
    <t>-</t>
  </si>
  <si>
    <t>Погашена кредиторская задолженность  министерства тарифного  регулирования Калужской области  за 2016 год - 1715,0 тыс. руб.; -  200,0 тыс. руб. на техническую поддержку ЕИАС, которая  необходима в связи с тем, что из 206 организаций Калужской области в сферах теплоснабжения, водоснабжения и водоотведения, электроэнергетики, утилизации твердых коммунальных отходов, установление тарифов при помощи информации, поступившей или обработанной при  помощи единой информационно-аналитической системы Калужской области (далее - Система) составило 86% от общего количества организаций, к которым применяется тарифное регулирование в данных сферах, что на 20% больше по сравнению с прошлым отчетным периодом</t>
  </si>
  <si>
    <t>Погашена кредиторская задолженность за 2016 год в сумме  300,0 тыс. руб.  за модернизацию программной части программно-аппаратного комплекса и развитие автоматизированной информационной системы проведения закупочных процедур в рамках развития региональной контрактной системы (включая обновление и сопровождение баз данных)</t>
  </si>
  <si>
    <t>Средства  направлены на техническую поддержку АИС «СКАЛА.Лицензирование», т.к. в рамках исполняемых министерством полномочий  по оказанию государственных услуг по  лицензированию отдельных видов деятельности, лицензионному и государственному региональному контролю  министерство использует информационный ресурс АИС «Скала. Лицензирование». Посредством данного программного продукта осуществляется ведение лицензионных процессов (регистрация заявлений, электронное ведение баз данных лицензиатов, печать лицензий, выгрузка сведений о лицензиях в единый государственный реестр, передача сведений в электронном виде в ФНС России и т.д.), а также учет подконтрольных субъектов (объектов). Автоматизация всех процессов лицензирования  позволяет сотрудникам министерства оказывать государственные услуги в рамках установленных законодательством требований.</t>
  </si>
  <si>
    <t xml:space="preserve">  Погашена кредиторская задолженность за  2016 год в сумме 180,0 тыс.руб.Средства в сумме 180,0  тыс. руб. направлены  на проведение мониторинга  состояния и развития конкурентной среды на рынках  товаров, работ и услуг Калужской  области.
Данные  расходы обусловлены  необходимостью исполнения раздела 6 Стандарта развития конкуренции в субъектах Российской Федерации, утвержденного распоряжением Правительства Российской Федерации № 1738-р, а также пункта 3.2 распоряжения Губернатора Калужской области от 21.10.2015 № 96-р «О внедрении на территории Калужской области Стандарта развития конкуренции в субъектах Российской Федерации».</t>
  </si>
  <si>
    <t>обеспечение реализации государственной программы - 
всего</t>
  </si>
  <si>
    <t>- министерство экономического развития Калужской области</t>
  </si>
  <si>
    <t>в том числе расходы на обеспечение деятельности государственных учреждений</t>
  </si>
  <si>
    <t>- министерство конкурентной политики Калужской области</t>
  </si>
  <si>
    <t>- министерство внутренней политики и массовых коммуникаций Калужской области (государственное казенное учреждение Калужской области «Аппарат Общественной палаты Калужской области»)</t>
  </si>
  <si>
    <t>128213,8</t>
  </si>
  <si>
    <t>20,7 </t>
  </si>
  <si>
    <t>335,4 </t>
  </si>
  <si>
    <t>Данные об использовании бюджетных ассигнований и средств из иных источников, направленных на реализацию государственной программы Калужской области "Экономическое развитие в Калужской области" за 2017 год</t>
  </si>
  <si>
    <t xml:space="preserve"> 2017 год  (тыс. руб.)</t>
  </si>
  <si>
    <r>
      <rPr>
        <sz val="12"/>
        <rFont val="Times New Roman"/>
        <family val="1"/>
      </rPr>
      <t xml:space="preserve">На территории Калужской области реализуются 164 инвестиционных проекта, в том числе 99 – уже реализованы.                                                                         В настоящее время в переговорном портфеле находятся 182 проектов.   В первом полугодии 2017 года открыты 5 предприятий: ООО «Ламинам Рус» - строительство завода по производству сверхтонких керамических панелей; ООО «ПАЛЛАДИО ОБНИНСК» - строительство завода по производству упаковки для фармацевтической и косметической продукции; ООО «Теклеор» - строительство центра разработки и внедрения технологий обработки ускоренными электронами;  ООО «АЭРОЛАЙФ» – производство фотокаталитических очистителей воздуха;  АО «Техмашимпекс» – производство пластмассовых изделий.   Объем вложенных инвестиций составил около 31 млрд рублей. Создано более 2000 новых рабочих мест.            
</t>
    </r>
    <r>
      <rPr>
        <sz val="12"/>
        <color indexed="8"/>
        <rFont val="Times New Roman"/>
        <family val="1"/>
      </rPr>
      <t xml:space="preserve">
</t>
    </r>
  </si>
  <si>
    <t xml:space="preserve">В целях снятия инфраструктурных ограничений для развития инвестиционной деятельности продолжалось развитие инфраструктуры индустриальных парков Калужской области.
1. Индустриальный парк «Росва» построеы:  автомобильная дорога общего пользования «Вязьма – Калуга» – с. Козлово – завод «Континентал»; подъезд «Северный» на территории северной площадки индустриального парка «Росва»». 
2. Индустриальный парк «Грабцево»: осуществлено строительство сетей водоснабжения к участку 1 для резидентов парка.
3. Индустриальный парк «Ворсино»: В рамках реализации проекта «Строительство подъездных автомобильных дорог «Индустриального парка «Ворсино» I этап» построены подъездные автомобильные дороги №№ 1, 6, 7, 9, 10. В рамках реализации проекта: «Система водоснабжения и хозяйственно-бытовой канализации промплощадок «Восточная 1», «Восточная 2» и «Центральная» индустриального парка «Ворсино»: осуществлено строительство канализационной насосной станции № 3; организовано электроснабжение КНС-3 с максимальной мощностью 60 кВт по II категории надежности электроснабжения; сделано ограждение, благоустройство КНС-3 и подъезд для обслуживания КНС-3 к площадке автомобильной дороги Центральный проезд, Центральная площадка Индустриального парка «Ворсино»; проложены наружные сети канализации К1 от 2-го Восточного проезда до ОС;  построены наружные сети канализации К1 8-ая Восточная дорога; бытовая канализация участков вдоль 3 Восточного проезда». Кроме того для резидентов парка: построен распределительный газопровод для снабжения компаний, расположенных на Восточной площадке - 2 индустриального парка «Ворсино»; осуществлено строительство дождевого коллектора в районе 1-го Восточного проезда площадки «Восточная 1»; построены кабельные линии для резидентов парка ООО «ЛАМИНАМ РУС», ООО АЭРОЛАЙФ, ООО «Строительный мир», ООО «Сфера Фарм»; построены сети дождевой канализации для ООО «Сфера Фарм».
          Средства по указанному мероприятию предоставлялись в соответствии с постановлением Правительства Калужской области от 15.04.2008 № 148 «Об утверждении Положения о порядке предоставления субсидий на реализацию отдельных мероприятий в рамках подпрограммы ««Формирование благоприятной инвестиционной среды в Калужской области» государственной программы  Калужской области «Экономическое развитие в Калужской области».                                                                                                                                                                                                        
</t>
  </si>
  <si>
    <t>Наименование мероприятия  "Осуществление государственной поддержки в форме субсидии организациям, реализующим инвестиционные проекты и (или) осуществляющим модернизацию и техническое перевооружение производства, по возмещению части затрат на уплату процентов по займам, предоставленным федеральным государственным автономным учреждением "Российский фонд технологического развития" - всего</t>
  </si>
  <si>
    <t xml:space="preserve"> Организация лабораторных исследований качества и безопасности пищевых продуктов в рамках порядка предоставления права использования знака "Калужский продукт" согласно законодательству
 - всего</t>
  </si>
  <si>
    <t xml:space="preserve"> Предоставление субсидий юридическим лицам (за исключением государственных (муниципальных) учреждений), индивидуальным предпринимателям, а также физическим лицам - производителям товаров, работ, услуг на развитие сети нестационарных торговых объектов и объектов развозной торговли
- всего</t>
  </si>
  <si>
    <r>
      <t xml:space="preserve">Общий объем  финансирования  подпрограммы  </t>
    </r>
    <r>
      <rPr>
        <b/>
        <sz val="11"/>
        <color indexed="8"/>
        <rFont val="Times New Roman"/>
        <family val="1"/>
      </rPr>
      <t xml:space="preserve"> "Совершенствование государственного управления и регулирования в Калужской области"  - всего</t>
    </r>
  </si>
  <si>
    <r>
      <t xml:space="preserve">Общий объем  финансирования  подпрограммы </t>
    </r>
    <r>
      <rPr>
        <b/>
        <sz val="11"/>
        <color indexed="8"/>
        <rFont val="Times New Roman"/>
        <family val="1"/>
      </rPr>
      <t>"Развитие торговли в Калужской области""  - всего</t>
    </r>
  </si>
  <si>
    <r>
      <t xml:space="preserve"> </t>
    </r>
    <r>
      <rPr>
        <sz val="11"/>
        <color indexed="8"/>
        <rFont val="Times New Roman"/>
        <family val="1"/>
      </rPr>
      <t xml:space="preserve">Модернизация программной части аппаратно-программного комплекса единой информационно-аналитической системы Калужской области для расчета тарифных решений (включая обновление и сопровождение баз данных)
</t>
    </r>
  </si>
  <si>
    <t xml:space="preserve"> "Модернизация программной части программно-аппаратного комплекса и развитие автоматизированной информационной системы проведения закупочных процедур в рамках развития региональной контрактной системы (включая обновление и сопровождение баз данных)" - всего</t>
  </si>
  <si>
    <t>Модернизация аппаратной части программно-аппаратного комплекса модуля лицензирования отдельных видов деятельности, декларирования розничной продажи алкогольной продукции (оборудование)</t>
  </si>
  <si>
    <t>"Финансирование государственного задания бюджетным учреждениям, подведомственным МКП (в том числе выполнение работ по организации и проведению торгов для муниципальных и иных заказчиков, консультация по проведению товарной экспертизы, осуществление маркетинговых исследований и мониторинг цен товаров, работ, услуг, организация и проведение семинаров по закупкам для государственных и муниципальных нужд)
" - всего</t>
  </si>
  <si>
    <t xml:space="preserve">За   2017 год государственное задание выполнено:                                                                                                      1. Ведение информационных ресурсов и баз данных (организация и проведение закупок)  план -2000,  факт -  4939 
2. Ведение информационных ресурсов и баз данных (организация и проведение торгов) план - 1000,  факт - 2128
3. Ведение информационных ресурсов и баз данных (проведение мониторинга и маркетинговых исследований) план - 3 649,  факт - 4 121
</t>
  </si>
  <si>
    <t xml:space="preserve"> «Организация проведения мониторинга состояния и развития конкурентной среды на рынках товаров, работ и услуг Калужской области»"  - всего</t>
  </si>
  <si>
    <t xml:space="preserve"> Средства в сумме  50,0  тыс. руб.  направлены  на организацию проведения обучающих мероприятий и тренингов для органов местного самоуправления. 
Расходы обусловлены  необходимостью исполнения подпункта «д» пункта 9 раздела 2 Стандарта развития конкуренции в субъектах Российской Федерации, утвержденного распоряжением Правительства Российской Федерации № 1738-р, а также пункта 3.2 распоряжения Губернатора Калужской области от 21.10.2015 № 96-р «О внедрении на территории Калужской области Стандарта развития конкуренции в субъектах Российской Федерации». Министерство организовывало  обучение по дополнительной профессиональной программе повышения квалификации «Основы управления развитием конкуренции в муниципальных образованиях Калужской области» для специалистов структурных подразделений органов местного самоуправления муниципальных образований Калужской области.  </t>
  </si>
  <si>
    <t xml:space="preserve"> «Организация  проведения   обучающих мероприятий и тренингов для органов местного самоуправления по вопросам содействия развитию конкуренции в Калужской  области»   - 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</si>
</sst>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"/>
    <numFmt numFmtId="167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Times New Roman"/>
      <family val="1"/>
    </font>
    <font>
      <sz val="13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165" fontId="56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8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 wrapText="1"/>
    </xf>
    <xf numFmtId="165" fontId="60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61" fillId="0" borderId="12" xfId="0" applyFont="1" applyFill="1" applyBorder="1" applyAlignment="1">
      <alignment vertical="center" wrapText="1"/>
    </xf>
    <xf numFmtId="0" fontId="62" fillId="0" borderId="12" xfId="0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vertical="center" wrapText="1"/>
    </xf>
    <xf numFmtId="4" fontId="56" fillId="0" borderId="12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vertical="center" wrapText="1"/>
    </xf>
    <xf numFmtId="4" fontId="60" fillId="0" borderId="12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62" fillId="0" borderId="15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166" fontId="0" fillId="0" borderId="0" xfId="0" applyNumberFormat="1" applyFill="1" applyAlignment="1">
      <alignment/>
    </xf>
    <xf numFmtId="0" fontId="57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57" fillId="0" borderId="0" xfId="0" applyFont="1" applyFill="1" applyAlignment="1">
      <alignment horizontal="right"/>
    </xf>
    <xf numFmtId="0" fontId="63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167" fontId="62" fillId="0" borderId="12" xfId="0" applyNumberFormat="1" applyFont="1" applyFill="1" applyBorder="1" applyAlignment="1">
      <alignment horizontal="center" wrapText="1"/>
    </xf>
    <xf numFmtId="0" fontId="62" fillId="0" borderId="12" xfId="0" applyFont="1" applyFill="1" applyBorder="1" applyAlignment="1">
      <alignment wrapText="1"/>
    </xf>
    <xf numFmtId="167" fontId="57" fillId="0" borderId="12" xfId="0" applyNumberFormat="1" applyFont="1" applyFill="1" applyBorder="1" applyAlignment="1">
      <alignment horizontal="center" wrapText="1"/>
    </xf>
    <xf numFmtId="167" fontId="12" fillId="0" borderId="12" xfId="0" applyNumberFormat="1" applyFont="1" applyFill="1" applyBorder="1" applyAlignment="1">
      <alignment horizontal="center" vertical="center" shrinkToFit="1"/>
    </xf>
    <xf numFmtId="3" fontId="16" fillId="0" borderId="12" xfId="0" applyNumberFormat="1" applyFont="1" applyFill="1" applyBorder="1" applyAlignment="1">
      <alignment horizontal="justify" vertical="top" shrinkToFit="1"/>
    </xf>
    <xf numFmtId="167" fontId="12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 applyProtection="1">
      <alignment horizontal="justify" vertical="center" wrapText="1"/>
      <protection locked="0"/>
    </xf>
    <xf numFmtId="167" fontId="12" fillId="0" borderId="12" xfId="0" applyNumberFormat="1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wrapText="1"/>
    </xf>
    <xf numFmtId="0" fontId="57" fillId="0" borderId="0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4" fontId="57" fillId="0" borderId="17" xfId="0" applyNumberFormat="1" applyFont="1" applyFill="1" applyBorder="1" applyAlignment="1">
      <alignment horizontal="center"/>
    </xf>
    <xf numFmtId="3" fontId="56" fillId="0" borderId="12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wrapText="1"/>
    </xf>
    <xf numFmtId="2" fontId="57" fillId="0" borderId="12" xfId="0" applyNumberFormat="1" applyFont="1" applyFill="1" applyBorder="1" applyAlignment="1">
      <alignment horizontal="center" wrapText="1"/>
    </xf>
    <xf numFmtId="0" fontId="62" fillId="0" borderId="18" xfId="0" applyFont="1" applyFill="1" applyBorder="1" applyAlignment="1">
      <alignment wrapText="1"/>
    </xf>
    <xf numFmtId="164" fontId="12" fillId="0" borderId="12" xfId="0" applyNumberFormat="1" applyFont="1" applyFill="1" applyBorder="1" applyAlignment="1">
      <alignment horizontal="center" vertical="center"/>
    </xf>
    <xf numFmtId="164" fontId="62" fillId="0" borderId="12" xfId="0" applyNumberFormat="1" applyFont="1" applyFill="1" applyBorder="1" applyAlignment="1">
      <alignment horizontal="center" wrapText="1"/>
    </xf>
    <xf numFmtId="167" fontId="18" fillId="0" borderId="12" xfId="0" applyNumberFormat="1" applyFont="1" applyFill="1" applyBorder="1" applyAlignment="1">
      <alignment horizont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164" fontId="65" fillId="0" borderId="12" xfId="0" applyNumberFormat="1" applyFont="1" applyFill="1" applyBorder="1" applyAlignment="1">
      <alignment horizontal="center" vertical="center" wrapText="1"/>
    </xf>
    <xf numFmtId="164" fontId="66" fillId="0" borderId="12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left"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justify" vertical="center"/>
    </xf>
    <xf numFmtId="0" fontId="20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5" fillId="0" borderId="12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vertical="center" wrapText="1"/>
    </xf>
    <xf numFmtId="0" fontId="69" fillId="0" borderId="12" xfId="0" applyFont="1" applyFill="1" applyBorder="1" applyAlignment="1">
      <alignment wrapText="1"/>
    </xf>
    <xf numFmtId="2" fontId="69" fillId="0" borderId="12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wrapText="1"/>
    </xf>
    <xf numFmtId="0" fontId="67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vertical="center" wrapText="1"/>
    </xf>
    <xf numFmtId="0" fontId="69" fillId="0" borderId="12" xfId="0" applyFont="1" applyFill="1" applyBorder="1" applyAlignment="1">
      <alignment vertical="center" wrapText="1"/>
    </xf>
    <xf numFmtId="2" fontId="69" fillId="0" borderId="12" xfId="0" applyNumberFormat="1" applyFont="1" applyFill="1" applyBorder="1" applyAlignment="1">
      <alignment horizontal="right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wrapText="1"/>
    </xf>
    <xf numFmtId="0" fontId="70" fillId="0" borderId="12" xfId="0" applyFont="1" applyFill="1" applyBorder="1" applyAlignment="1">
      <alignment horizontal="justify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tabSelected="1" view="pageBreakPreview" zoomScale="50" zoomScaleSheetLayoutView="50" zoomScalePageLayoutView="0" workbookViewId="0" topLeftCell="A116">
      <selection activeCell="D127" sqref="D127"/>
    </sheetView>
  </sheetViews>
  <sheetFormatPr defaultColWidth="9.140625" defaultRowHeight="15"/>
  <cols>
    <col min="1" max="1" width="59.57421875" style="29" customWidth="1"/>
    <col min="2" max="3" width="20.140625" style="29" customWidth="1"/>
    <col min="4" max="4" width="107.8515625" style="30" customWidth="1"/>
    <col min="5" max="5" width="12.00390625" style="5" customWidth="1"/>
    <col min="6" max="7" width="8.7109375" style="5" customWidth="1"/>
    <col min="8" max="8" width="11.57421875" style="5" bestFit="1" customWidth="1"/>
    <col min="9" max="16384" width="8.7109375" style="5" customWidth="1"/>
  </cols>
  <sheetData>
    <row r="1" spans="2:4" ht="14.25">
      <c r="B1" s="31"/>
      <c r="C1" s="31"/>
      <c r="D1" s="31" t="s">
        <v>1</v>
      </c>
    </row>
    <row r="2" spans="1:4" ht="45.75" customHeight="1">
      <c r="A2" s="85" t="s">
        <v>67</v>
      </c>
      <c r="B2" s="85"/>
      <c r="C2" s="85"/>
      <c r="D2" s="85"/>
    </row>
    <row r="3" spans="1:4" ht="14.25">
      <c r="A3" s="32" t="s">
        <v>15</v>
      </c>
      <c r="B3" s="83" t="s">
        <v>68</v>
      </c>
      <c r="C3" s="84"/>
      <c r="D3" s="33" t="s">
        <v>2</v>
      </c>
    </row>
    <row r="4" spans="1:4" ht="14.25">
      <c r="A4" s="32"/>
      <c r="B4" s="6" t="s">
        <v>8</v>
      </c>
      <c r="C4" s="6" t="s">
        <v>9</v>
      </c>
      <c r="D4" s="33"/>
    </row>
    <row r="5" spans="1:4" ht="15" customHeight="1">
      <c r="A5" s="35">
        <v>1</v>
      </c>
      <c r="B5" s="35">
        <v>2</v>
      </c>
      <c r="C5" s="35">
        <v>3</v>
      </c>
      <c r="D5" s="7">
        <v>4</v>
      </c>
    </row>
    <row r="6" spans="1:5" ht="15">
      <c r="A6" s="8" t="s">
        <v>10</v>
      </c>
      <c r="B6" s="9">
        <f>B8+B9+B10+B11</f>
        <v>3496653.62</v>
      </c>
      <c r="C6" s="9">
        <f>C8+C9+C10+C11</f>
        <v>3496653.62</v>
      </c>
      <c r="D6" s="10"/>
      <c r="E6" s="11"/>
    </row>
    <row r="7" spans="1:5" ht="14.25">
      <c r="A7" s="12" t="s">
        <v>0</v>
      </c>
      <c r="B7" s="13"/>
      <c r="C7" s="13"/>
      <c r="D7" s="14"/>
      <c r="E7" s="11"/>
    </row>
    <row r="8" spans="1:5" ht="15">
      <c r="A8" s="15" t="s">
        <v>3</v>
      </c>
      <c r="B8" s="4">
        <v>3494512.62</v>
      </c>
      <c r="C8" s="4">
        <v>3494512.62</v>
      </c>
      <c r="D8" s="10"/>
      <c r="E8" s="11"/>
    </row>
    <row r="9" spans="1:5" ht="15">
      <c r="A9" s="15" t="s">
        <v>21</v>
      </c>
      <c r="B9" s="4"/>
      <c r="C9" s="4"/>
      <c r="D9" s="76"/>
      <c r="E9" s="11"/>
    </row>
    <row r="10" spans="1:5" ht="14.25">
      <c r="A10" s="15" t="s">
        <v>4</v>
      </c>
      <c r="B10" s="13"/>
      <c r="C10" s="13"/>
      <c r="D10" s="10"/>
      <c r="E10" s="11"/>
    </row>
    <row r="11" spans="1:5" ht="15">
      <c r="A11" s="15" t="s">
        <v>22</v>
      </c>
      <c r="B11" s="16">
        <v>2141</v>
      </c>
      <c r="C11" s="16">
        <v>2141</v>
      </c>
      <c r="D11" s="10"/>
      <c r="E11" s="11"/>
    </row>
    <row r="12" spans="1:4" ht="133.5" customHeight="1">
      <c r="A12" s="8" t="s">
        <v>40</v>
      </c>
      <c r="B12" s="18">
        <f>B16+B19+B22+B25+B28+B31+B34+B37</f>
        <v>2317821.69</v>
      </c>
      <c r="C12" s="18">
        <f>C16+C19+C22+C25+C28+C31+C34+C37</f>
        <v>2317821.69</v>
      </c>
      <c r="D12" s="62" t="s">
        <v>69</v>
      </c>
    </row>
    <row r="13" spans="1:4" ht="15">
      <c r="A13" s="19" t="s">
        <v>0</v>
      </c>
      <c r="B13" s="16"/>
      <c r="C13" s="16"/>
      <c r="D13" s="1"/>
    </row>
    <row r="14" spans="1:4" ht="15">
      <c r="A14" s="20" t="s">
        <v>3</v>
      </c>
      <c r="B14" s="16">
        <f>B12</f>
        <v>2317821.69</v>
      </c>
      <c r="C14" s="16">
        <f>C12</f>
        <v>2317821.69</v>
      </c>
      <c r="D14" s="1"/>
    </row>
    <row r="15" spans="1:4" ht="15">
      <c r="A15" s="19" t="s">
        <v>16</v>
      </c>
      <c r="B15" s="16"/>
      <c r="C15" s="16"/>
      <c r="D15" s="1"/>
    </row>
    <row r="16" spans="1:4" ht="409.5">
      <c r="A16" s="27" t="s">
        <v>5</v>
      </c>
      <c r="B16" s="18">
        <v>223939.82</v>
      </c>
      <c r="C16" s="18">
        <v>223939.82</v>
      </c>
      <c r="D16" s="62" t="s">
        <v>70</v>
      </c>
    </row>
    <row r="17" spans="1:4" ht="15" customHeight="1">
      <c r="A17" s="19" t="s">
        <v>0</v>
      </c>
      <c r="B17" s="16"/>
      <c r="C17" s="16"/>
      <c r="D17" s="1"/>
    </row>
    <row r="18" spans="1:4" ht="15">
      <c r="A18" s="20" t="s">
        <v>3</v>
      </c>
      <c r="B18" s="16">
        <v>223939.82</v>
      </c>
      <c r="C18" s="16">
        <f>C16</f>
        <v>223939.82</v>
      </c>
      <c r="D18" s="1"/>
    </row>
    <row r="19" spans="1:4" ht="108">
      <c r="A19" s="27" t="s">
        <v>25</v>
      </c>
      <c r="B19" s="18">
        <v>463885.17</v>
      </c>
      <c r="C19" s="18">
        <v>463885.17</v>
      </c>
      <c r="D19" s="77" t="s">
        <v>26</v>
      </c>
    </row>
    <row r="20" spans="1:4" ht="15" customHeight="1">
      <c r="A20" s="19" t="s">
        <v>0</v>
      </c>
      <c r="B20" s="18"/>
      <c r="C20" s="16"/>
      <c r="D20" s="1"/>
    </row>
    <row r="21" spans="1:4" ht="15">
      <c r="A21" s="20" t="s">
        <v>3</v>
      </c>
      <c r="B21" s="16">
        <v>463885.17</v>
      </c>
      <c r="C21" s="16">
        <f>C19</f>
        <v>463885.17</v>
      </c>
      <c r="D21" s="1"/>
    </row>
    <row r="22" spans="1:4" ht="108">
      <c r="A22" s="27" t="s">
        <v>23</v>
      </c>
      <c r="B22" s="18">
        <v>840000</v>
      </c>
      <c r="C22" s="18">
        <v>840000</v>
      </c>
      <c r="D22" s="62" t="s">
        <v>27</v>
      </c>
    </row>
    <row r="23" spans="1:4" ht="27.75" customHeight="1">
      <c r="A23" s="20" t="s">
        <v>0</v>
      </c>
      <c r="B23" s="16"/>
      <c r="C23" s="16"/>
      <c r="D23" s="1"/>
    </row>
    <row r="24" spans="1:4" ht="15" customHeight="1">
      <c r="A24" s="20" t="s">
        <v>3</v>
      </c>
      <c r="B24" s="16">
        <v>840000</v>
      </c>
      <c r="C24" s="16">
        <f>C22</f>
        <v>840000</v>
      </c>
      <c r="D24" s="1"/>
    </row>
    <row r="25" spans="1:4" ht="61.5">
      <c r="A25" s="27" t="s">
        <v>7</v>
      </c>
      <c r="B25" s="18">
        <v>730535.22</v>
      </c>
      <c r="C25" s="18">
        <v>730535.22</v>
      </c>
      <c r="D25" s="77" t="s">
        <v>24</v>
      </c>
    </row>
    <row r="26" spans="1:4" ht="15">
      <c r="A26" s="19" t="s">
        <v>0</v>
      </c>
      <c r="B26" s="18"/>
      <c r="C26" s="16"/>
      <c r="D26" s="1"/>
    </row>
    <row r="27" spans="1:4" ht="15" customHeight="1">
      <c r="A27" s="20" t="s">
        <v>3</v>
      </c>
      <c r="B27" s="16">
        <v>730535.22</v>
      </c>
      <c r="C27" s="16">
        <f>C25</f>
        <v>730535.22</v>
      </c>
      <c r="D27" s="1"/>
    </row>
    <row r="28" spans="1:4" ht="409.5">
      <c r="A28" s="27" t="s">
        <v>6</v>
      </c>
      <c r="B28" s="18">
        <v>51524.52</v>
      </c>
      <c r="C28" s="18">
        <v>51524.52</v>
      </c>
      <c r="D28" s="2" t="s">
        <v>28</v>
      </c>
    </row>
    <row r="29" spans="1:4" ht="15">
      <c r="A29" s="19" t="s">
        <v>0</v>
      </c>
      <c r="B29" s="18"/>
      <c r="C29" s="16"/>
      <c r="D29" s="1"/>
    </row>
    <row r="30" spans="1:4" ht="15">
      <c r="A30" s="20" t="s">
        <v>3</v>
      </c>
      <c r="B30" s="16">
        <v>50024.52</v>
      </c>
      <c r="C30" s="16">
        <f>C28</f>
        <v>51524.52</v>
      </c>
      <c r="D30" s="1"/>
    </row>
    <row r="31" spans="1:4" ht="93">
      <c r="A31" s="45" t="s">
        <v>29</v>
      </c>
      <c r="B31" s="18">
        <v>1044.85</v>
      </c>
      <c r="C31" s="18">
        <v>1044.85</v>
      </c>
      <c r="D31" s="1" t="s">
        <v>30</v>
      </c>
    </row>
    <row r="32" spans="1:5" ht="15">
      <c r="A32" s="19" t="s">
        <v>0</v>
      </c>
      <c r="B32" s="16"/>
      <c r="C32" s="16"/>
      <c r="D32" s="1"/>
      <c r="E32" s="11"/>
    </row>
    <row r="33" spans="1:4" ht="44.25" customHeight="1">
      <c r="A33" s="20" t="s">
        <v>3</v>
      </c>
      <c r="B33" s="16">
        <v>1044.85</v>
      </c>
      <c r="C33" s="16">
        <v>1044.85</v>
      </c>
      <c r="D33" s="36"/>
    </row>
    <row r="34" spans="1:4" ht="255" customHeight="1">
      <c r="A34" s="27" t="s">
        <v>31</v>
      </c>
      <c r="B34" s="18">
        <v>5388.23</v>
      </c>
      <c r="C34" s="18">
        <v>5388.23</v>
      </c>
      <c r="D34" s="34" t="s">
        <v>32</v>
      </c>
    </row>
    <row r="35" spans="1:4" ht="15">
      <c r="A35" s="19" t="s">
        <v>0</v>
      </c>
      <c r="B35" s="16"/>
      <c r="C35" s="16"/>
      <c r="D35" s="36"/>
    </row>
    <row r="36" spans="1:4" ht="15">
      <c r="A36" s="20" t="s">
        <v>3</v>
      </c>
      <c r="B36" s="46">
        <v>5388.23</v>
      </c>
      <c r="C36" s="16">
        <f>C34</f>
        <v>5388.23</v>
      </c>
      <c r="D36" s="36"/>
    </row>
    <row r="37" spans="1:4" ht="108">
      <c r="A37" s="27" t="s">
        <v>33</v>
      </c>
      <c r="B37" s="18">
        <v>1503.88</v>
      </c>
      <c r="C37" s="18">
        <v>1503.88</v>
      </c>
      <c r="D37" s="34" t="s">
        <v>34</v>
      </c>
    </row>
    <row r="38" spans="1:4" ht="15">
      <c r="A38" s="19" t="s">
        <v>0</v>
      </c>
      <c r="B38" s="16"/>
      <c r="C38" s="16"/>
      <c r="D38" s="36"/>
    </row>
    <row r="39" spans="1:4" ht="15.75" thickBot="1">
      <c r="A39" s="23" t="s">
        <v>3</v>
      </c>
      <c r="B39" s="47">
        <v>1503.88</v>
      </c>
      <c r="C39" s="48">
        <f>C37</f>
        <v>1503.88</v>
      </c>
      <c r="D39" s="3"/>
    </row>
    <row r="40" spans="1:4" ht="42">
      <c r="A40" s="17" t="s">
        <v>39</v>
      </c>
      <c r="B40" s="49">
        <v>50000</v>
      </c>
      <c r="C40" s="49">
        <v>50000</v>
      </c>
      <c r="D40" s="1"/>
    </row>
    <row r="41" spans="1:4" ht="15">
      <c r="A41" s="19" t="s">
        <v>0</v>
      </c>
      <c r="B41" s="24"/>
      <c r="C41" s="24"/>
      <c r="D41" s="1"/>
    </row>
    <row r="42" spans="1:4" ht="15">
      <c r="A42" s="20" t="s">
        <v>3</v>
      </c>
      <c r="B42" s="49">
        <v>50000</v>
      </c>
      <c r="C42" s="49">
        <v>50000</v>
      </c>
      <c r="D42" s="1"/>
    </row>
    <row r="43" spans="1:4" ht="15">
      <c r="A43" s="20" t="s">
        <v>4</v>
      </c>
      <c r="B43" s="24"/>
      <c r="C43" s="24"/>
      <c r="D43" s="1"/>
    </row>
    <row r="44" spans="1:4" ht="15">
      <c r="A44" s="20" t="s">
        <v>21</v>
      </c>
      <c r="B44" s="24"/>
      <c r="C44" s="24"/>
      <c r="D44" s="1"/>
    </row>
    <row r="45" spans="1:4" ht="15">
      <c r="A45" s="20" t="s">
        <v>22</v>
      </c>
      <c r="B45" s="24"/>
      <c r="C45" s="24"/>
      <c r="D45" s="1"/>
    </row>
    <row r="46" spans="1:4" ht="15">
      <c r="A46" s="20" t="s">
        <v>35</v>
      </c>
      <c r="B46" s="24"/>
      <c r="C46" s="24"/>
      <c r="D46" s="1" t="s">
        <v>36</v>
      </c>
    </row>
    <row r="47" spans="1:4" ht="54" customHeight="1">
      <c r="A47" s="20" t="s">
        <v>37</v>
      </c>
      <c r="B47" s="24"/>
      <c r="C47" s="24"/>
      <c r="D47" s="1"/>
    </row>
    <row r="48" spans="1:4" ht="14.25" customHeight="1">
      <c r="A48" s="19" t="s">
        <v>16</v>
      </c>
      <c r="B48" s="24"/>
      <c r="C48" s="24"/>
      <c r="D48" s="1"/>
    </row>
    <row r="49" spans="1:4" ht="111.75">
      <c r="A49" s="27" t="s">
        <v>71</v>
      </c>
      <c r="B49" s="49">
        <v>50000</v>
      </c>
      <c r="C49" s="49">
        <v>50000</v>
      </c>
      <c r="D49" s="62" t="s">
        <v>38</v>
      </c>
    </row>
    <row r="50" spans="1:4" ht="37.5" customHeight="1">
      <c r="A50" s="19" t="s">
        <v>0</v>
      </c>
      <c r="B50" s="24"/>
      <c r="C50" s="24"/>
      <c r="D50" s="1"/>
    </row>
    <row r="51" spans="1:4" ht="15">
      <c r="A51" s="20" t="s">
        <v>3</v>
      </c>
      <c r="B51" s="49">
        <v>50000</v>
      </c>
      <c r="C51" s="49">
        <v>50000</v>
      </c>
      <c r="D51" s="1"/>
    </row>
    <row r="52" spans="1:4" ht="15">
      <c r="A52" s="20" t="s">
        <v>4</v>
      </c>
      <c r="B52" s="24"/>
      <c r="C52" s="24"/>
      <c r="D52" s="1"/>
    </row>
    <row r="53" spans="1:4" ht="15">
      <c r="A53" s="20" t="s">
        <v>21</v>
      </c>
      <c r="B53" s="24"/>
      <c r="C53" s="24"/>
      <c r="D53" s="1"/>
    </row>
    <row r="54" spans="1:4" ht="15">
      <c r="A54" s="20" t="s">
        <v>22</v>
      </c>
      <c r="B54" s="24"/>
      <c r="C54" s="24"/>
      <c r="D54" s="1"/>
    </row>
    <row r="55" spans="1:4" ht="15">
      <c r="A55" s="20" t="s">
        <v>35</v>
      </c>
      <c r="B55" s="24"/>
      <c r="C55" s="24"/>
      <c r="D55" s="1"/>
    </row>
    <row r="56" spans="1:4" ht="15">
      <c r="A56" s="20" t="s">
        <v>37</v>
      </c>
      <c r="B56" s="24"/>
      <c r="C56" s="24"/>
      <c r="D56" s="1"/>
    </row>
    <row r="57" spans="1:4" ht="39">
      <c r="A57" s="50" t="s">
        <v>49</v>
      </c>
      <c r="B57" s="51">
        <v>886598.91</v>
      </c>
      <c r="C57" s="39">
        <f>SUM(C61+C64+C67+C70+C73+C76+C79)</f>
        <v>886598.8519</v>
      </c>
      <c r="D57" s="38"/>
    </row>
    <row r="58" spans="1:4" ht="14.25">
      <c r="A58" s="38" t="s">
        <v>0</v>
      </c>
      <c r="D58" s="38"/>
    </row>
    <row r="59" spans="1:4" ht="14.25">
      <c r="A59" s="38" t="s">
        <v>3</v>
      </c>
      <c r="B59" s="51">
        <v>886598.91</v>
      </c>
      <c r="C59" s="39">
        <f>C57</f>
        <v>886598.8519</v>
      </c>
      <c r="D59" s="38"/>
    </row>
    <row r="60" spans="1:4" ht="14.25">
      <c r="A60" s="38" t="s">
        <v>17</v>
      </c>
      <c r="B60" s="37"/>
      <c r="C60" s="37"/>
      <c r="D60" s="38"/>
    </row>
    <row r="61" spans="1:4" ht="64.5" customHeight="1">
      <c r="A61" s="38" t="s">
        <v>12</v>
      </c>
      <c r="B61" s="40">
        <v>53045.769</v>
      </c>
      <c r="C61" s="40">
        <v>53045.769</v>
      </c>
      <c r="D61" s="41" t="s">
        <v>41</v>
      </c>
    </row>
    <row r="62" spans="1:4" ht="14.25">
      <c r="A62" s="38" t="s">
        <v>0</v>
      </c>
      <c r="B62" s="37"/>
      <c r="C62" s="37"/>
      <c r="D62" s="38"/>
    </row>
    <row r="63" spans="1:4" ht="14.25">
      <c r="A63" s="38" t="s">
        <v>3</v>
      </c>
      <c r="B63" s="40">
        <v>53045.8</v>
      </c>
      <c r="C63" s="40">
        <v>53045.769</v>
      </c>
      <c r="D63" s="38"/>
    </row>
    <row r="64" spans="1:4" ht="39">
      <c r="A64" s="38" t="s">
        <v>13</v>
      </c>
      <c r="B64" s="42">
        <v>0</v>
      </c>
      <c r="C64" s="42">
        <v>0</v>
      </c>
      <c r="D64" s="86" t="s">
        <v>42</v>
      </c>
    </row>
    <row r="65" spans="1:4" ht="14.25">
      <c r="A65" s="38" t="s">
        <v>0</v>
      </c>
      <c r="B65" s="37"/>
      <c r="C65" s="37"/>
      <c r="D65" s="86"/>
    </row>
    <row r="66" spans="1:4" ht="14.25">
      <c r="A66" s="38" t="s">
        <v>3</v>
      </c>
      <c r="B66" s="42">
        <v>0</v>
      </c>
      <c r="C66" s="42">
        <v>0</v>
      </c>
      <c r="D66" s="86"/>
    </row>
    <row r="67" spans="1:4" ht="112.5">
      <c r="A67" s="78" t="s">
        <v>18</v>
      </c>
      <c r="B67" s="42">
        <v>18.2139</v>
      </c>
      <c r="C67" s="42">
        <f>B67</f>
        <v>18.2139</v>
      </c>
      <c r="D67" s="43" t="s">
        <v>43</v>
      </c>
    </row>
    <row r="68" spans="1:4" ht="14.25">
      <c r="A68" s="52" t="s">
        <v>0</v>
      </c>
      <c r="B68" s="37"/>
      <c r="C68" s="37"/>
      <c r="D68" s="22"/>
    </row>
    <row r="69" spans="1:4" ht="14.25">
      <c r="A69" s="52" t="s">
        <v>3</v>
      </c>
      <c r="B69" s="42">
        <v>18.2139</v>
      </c>
      <c r="C69" s="42">
        <f>B69</f>
        <v>18.2139</v>
      </c>
      <c r="D69" s="22"/>
    </row>
    <row r="70" spans="1:4" ht="117">
      <c r="A70" s="38" t="s">
        <v>44</v>
      </c>
      <c r="B70" s="53">
        <v>37271.2</v>
      </c>
      <c r="C70" s="42">
        <v>37271.145</v>
      </c>
      <c r="D70" s="86" t="s">
        <v>45</v>
      </c>
    </row>
    <row r="71" spans="1:4" ht="14.25">
      <c r="A71" s="38" t="s">
        <v>0</v>
      </c>
      <c r="B71" s="54"/>
      <c r="C71" s="37"/>
      <c r="D71" s="86"/>
    </row>
    <row r="72" spans="1:4" ht="14.25">
      <c r="A72" s="38" t="s">
        <v>3</v>
      </c>
      <c r="B72" s="53">
        <v>37271.2</v>
      </c>
      <c r="C72" s="42">
        <v>37271.145</v>
      </c>
      <c r="D72" s="86"/>
    </row>
    <row r="73" spans="1:4" ht="39">
      <c r="A73" s="38" t="s">
        <v>14</v>
      </c>
      <c r="B73" s="44">
        <v>2744</v>
      </c>
      <c r="C73" s="44">
        <v>2744</v>
      </c>
      <c r="D73" s="87" t="s">
        <v>46</v>
      </c>
    </row>
    <row r="74" spans="1:4" ht="14.25">
      <c r="A74" s="38" t="s">
        <v>0</v>
      </c>
      <c r="B74" s="55"/>
      <c r="C74" s="37"/>
      <c r="D74" s="87"/>
    </row>
    <row r="75" spans="1:4" ht="14.25">
      <c r="A75" s="38" t="s">
        <v>3</v>
      </c>
      <c r="B75" s="44">
        <v>2744</v>
      </c>
      <c r="C75" s="44">
        <v>2744</v>
      </c>
      <c r="D75" s="87"/>
    </row>
    <row r="76" spans="1:4" ht="26.25">
      <c r="A76" s="38" t="s">
        <v>19</v>
      </c>
      <c r="B76" s="56">
        <v>766789.3</v>
      </c>
      <c r="C76" s="44">
        <v>766789.317</v>
      </c>
      <c r="D76" s="88" t="s">
        <v>47</v>
      </c>
    </row>
    <row r="77" spans="1:4" ht="14.25">
      <c r="A77" s="38" t="s">
        <v>0</v>
      </c>
      <c r="B77" s="56"/>
      <c r="C77" s="37"/>
      <c r="D77" s="88"/>
    </row>
    <row r="78" spans="1:4" ht="14.25">
      <c r="A78" s="38" t="s">
        <v>3</v>
      </c>
      <c r="B78" s="56">
        <v>766789.3</v>
      </c>
      <c r="C78" s="44">
        <v>766789.317</v>
      </c>
      <c r="D78" s="88"/>
    </row>
    <row r="79" spans="1:4" ht="39">
      <c r="A79" s="38" t="s">
        <v>20</v>
      </c>
      <c r="B79" s="53">
        <v>26730.4</v>
      </c>
      <c r="C79" s="42">
        <v>26730.407</v>
      </c>
      <c r="D79" s="88" t="s">
        <v>48</v>
      </c>
    </row>
    <row r="80" spans="1:4" ht="14.25">
      <c r="A80" s="38" t="s">
        <v>0</v>
      </c>
      <c r="B80" s="53"/>
      <c r="C80" s="37"/>
      <c r="D80" s="88"/>
    </row>
    <row r="81" spans="1:4" ht="14.25">
      <c r="A81" s="38" t="s">
        <v>3</v>
      </c>
      <c r="B81" s="53">
        <v>26730.4</v>
      </c>
      <c r="C81" s="42">
        <v>26730.407</v>
      </c>
      <c r="D81" s="88"/>
    </row>
    <row r="82" spans="1:4" ht="27.75">
      <c r="A82" s="17" t="s">
        <v>75</v>
      </c>
      <c r="B82" s="58">
        <v>3291</v>
      </c>
      <c r="C82" s="59">
        <v>2941.1</v>
      </c>
      <c r="D82" s="1" t="s">
        <v>36</v>
      </c>
    </row>
    <row r="83" spans="1:4" ht="18.75" customHeight="1">
      <c r="A83" s="19" t="s">
        <v>0</v>
      </c>
      <c r="B83" s="60"/>
      <c r="C83" s="60"/>
      <c r="D83" s="1"/>
    </row>
    <row r="84" spans="1:4" ht="18">
      <c r="A84" s="20" t="s">
        <v>3</v>
      </c>
      <c r="B84" s="57">
        <v>800.1</v>
      </c>
      <c r="C84" s="60">
        <v>800.1</v>
      </c>
      <c r="D84" s="1"/>
    </row>
    <row r="85" spans="1:4" ht="69.75">
      <c r="A85" s="27" t="s">
        <v>72</v>
      </c>
      <c r="B85" s="57">
        <v>100.1</v>
      </c>
      <c r="C85" s="60">
        <v>100.1</v>
      </c>
      <c r="D85" s="62" t="s">
        <v>50</v>
      </c>
    </row>
    <row r="86" spans="1:4" ht="18">
      <c r="A86" s="19" t="s">
        <v>0</v>
      </c>
      <c r="B86" s="60"/>
      <c r="C86" s="60"/>
      <c r="D86" s="1"/>
    </row>
    <row r="87" spans="1:4" ht="18">
      <c r="A87" s="20" t="s">
        <v>3</v>
      </c>
      <c r="B87" s="57">
        <v>100.1</v>
      </c>
      <c r="C87" s="60">
        <v>100.1</v>
      </c>
      <c r="D87" s="1"/>
    </row>
    <row r="88" spans="1:4" ht="210" customHeight="1">
      <c r="A88" s="27" t="s">
        <v>73</v>
      </c>
      <c r="B88" s="57">
        <v>2841</v>
      </c>
      <c r="C88" s="57">
        <v>2841</v>
      </c>
      <c r="D88" s="61" t="s">
        <v>51</v>
      </c>
    </row>
    <row r="89" spans="1:4" ht="18">
      <c r="A89" s="20" t="s">
        <v>3</v>
      </c>
      <c r="B89" s="57">
        <v>700</v>
      </c>
      <c r="C89" s="57">
        <v>700</v>
      </c>
      <c r="D89" s="1"/>
    </row>
    <row r="90" spans="1:8" ht="18">
      <c r="A90" s="20" t="s">
        <v>22</v>
      </c>
      <c r="B90" s="57">
        <v>2141</v>
      </c>
      <c r="C90" s="57">
        <v>2141</v>
      </c>
      <c r="D90" s="79" t="s">
        <v>52</v>
      </c>
      <c r="H90" s="28"/>
    </row>
    <row r="91" spans="1:4" ht="48.75" customHeight="1">
      <c r="A91" s="17" t="s">
        <v>74</v>
      </c>
      <c r="B91" s="57">
        <f>B96+B102+B105+B108+B111+B114+B117</f>
        <v>28226.6</v>
      </c>
      <c r="C91" s="57">
        <f>C96+C102+C105+C108+C111+C114+C117</f>
        <v>28226.6</v>
      </c>
      <c r="D91" s="1"/>
    </row>
    <row r="92" spans="1:4" ht="15">
      <c r="A92" s="19" t="s">
        <v>0</v>
      </c>
      <c r="B92" s="24">
        <v>28226.6</v>
      </c>
      <c r="C92" s="24">
        <v>28226.6</v>
      </c>
      <c r="D92" s="1"/>
    </row>
    <row r="93" spans="1:4" ht="18">
      <c r="A93" s="20" t="s">
        <v>3</v>
      </c>
      <c r="B93" s="57"/>
      <c r="C93" s="57"/>
      <c r="D93" s="1"/>
    </row>
    <row r="94" spans="1:4" ht="55.5">
      <c r="A94" s="27" t="s">
        <v>11</v>
      </c>
      <c r="B94" s="24"/>
      <c r="C94" s="24"/>
      <c r="D94" s="1"/>
    </row>
    <row r="95" spans="1:4" ht="15">
      <c r="A95" s="19" t="s">
        <v>0</v>
      </c>
      <c r="B95" s="24"/>
      <c r="C95" s="24"/>
      <c r="D95" s="1"/>
    </row>
    <row r="96" spans="1:4" ht="46.5">
      <c r="A96" s="20" t="s">
        <v>3</v>
      </c>
      <c r="B96" s="24">
        <v>1000</v>
      </c>
      <c r="C96" s="24">
        <v>1000</v>
      </c>
      <c r="D96" s="62" t="s">
        <v>53</v>
      </c>
    </row>
    <row r="97" spans="1:4" ht="15">
      <c r="A97" s="20" t="s">
        <v>4</v>
      </c>
      <c r="B97" s="24" t="s">
        <v>54</v>
      </c>
      <c r="C97" s="24" t="s">
        <v>54</v>
      </c>
      <c r="D97" s="1"/>
    </row>
    <row r="98" spans="1:4" ht="15">
      <c r="A98" s="20" t="s">
        <v>21</v>
      </c>
      <c r="B98" s="24" t="s">
        <v>54</v>
      </c>
      <c r="C98" s="24" t="s">
        <v>54</v>
      </c>
      <c r="D98" s="1"/>
    </row>
    <row r="99" spans="1:4" ht="15">
      <c r="A99" s="20" t="s">
        <v>22</v>
      </c>
      <c r="B99" s="24" t="s">
        <v>54</v>
      </c>
      <c r="C99" s="24" t="s">
        <v>54</v>
      </c>
      <c r="D99" s="1"/>
    </row>
    <row r="100" spans="1:4" ht="15">
      <c r="A100" s="20" t="s">
        <v>35</v>
      </c>
      <c r="B100" s="24" t="s">
        <v>54</v>
      </c>
      <c r="C100" s="24" t="s">
        <v>54</v>
      </c>
      <c r="D100" s="1"/>
    </row>
    <row r="101" spans="1:4" ht="15">
      <c r="A101" s="20" t="s">
        <v>37</v>
      </c>
      <c r="B101" s="24" t="s">
        <v>54</v>
      </c>
      <c r="C101" s="24" t="s">
        <v>54</v>
      </c>
      <c r="D101" s="1"/>
    </row>
    <row r="102" spans="1:4" ht="123.75">
      <c r="A102" s="27" t="s">
        <v>76</v>
      </c>
      <c r="B102" s="57">
        <v>1915</v>
      </c>
      <c r="C102" s="57">
        <v>1915</v>
      </c>
      <c r="D102" s="62" t="s">
        <v>55</v>
      </c>
    </row>
    <row r="103" spans="1:4" ht="18">
      <c r="A103" s="19" t="s">
        <v>0</v>
      </c>
      <c r="B103" s="60"/>
      <c r="C103" s="60"/>
      <c r="D103" s="1"/>
    </row>
    <row r="104" spans="1:4" ht="18">
      <c r="A104" s="20" t="s">
        <v>3</v>
      </c>
      <c r="B104" s="57">
        <v>1915</v>
      </c>
      <c r="C104" s="57">
        <v>1915</v>
      </c>
      <c r="D104" s="1"/>
    </row>
    <row r="105" spans="1:4" ht="69.75">
      <c r="A105" s="80" t="s">
        <v>77</v>
      </c>
      <c r="B105" s="63">
        <v>300</v>
      </c>
      <c r="C105" s="63">
        <v>300</v>
      </c>
      <c r="D105" s="68" t="s">
        <v>56</v>
      </c>
    </row>
    <row r="106" spans="1:4" ht="18">
      <c r="A106" s="65" t="s">
        <v>0</v>
      </c>
      <c r="B106" s="63"/>
      <c r="C106" s="63"/>
      <c r="D106" s="64"/>
    </row>
    <row r="107" spans="1:4" ht="18">
      <c r="A107" s="66" t="s">
        <v>3</v>
      </c>
      <c r="B107" s="63">
        <v>300</v>
      </c>
      <c r="C107" s="63">
        <v>300</v>
      </c>
      <c r="D107" s="64"/>
    </row>
    <row r="108" spans="1:4" ht="165">
      <c r="A108" s="80" t="s">
        <v>78</v>
      </c>
      <c r="B108" s="63">
        <v>99.8</v>
      </c>
      <c r="C108" s="63">
        <v>99.8</v>
      </c>
      <c r="D108" s="67" t="s">
        <v>57</v>
      </c>
    </row>
    <row r="109" spans="1:4" ht="18">
      <c r="A109" s="65" t="s">
        <v>0</v>
      </c>
      <c r="B109" s="63"/>
      <c r="C109" s="63"/>
      <c r="D109" s="64"/>
    </row>
    <row r="110" spans="1:4" ht="18">
      <c r="A110" s="66" t="s">
        <v>3</v>
      </c>
      <c r="B110" s="63">
        <v>99.8</v>
      </c>
      <c r="C110" s="63">
        <v>99.8</v>
      </c>
      <c r="D110" s="64"/>
    </row>
    <row r="111" spans="1:4" ht="132">
      <c r="A111" s="80" t="s">
        <v>79</v>
      </c>
      <c r="B111" s="63">
        <v>24501.8</v>
      </c>
      <c r="C111" s="63">
        <v>24501.8</v>
      </c>
      <c r="D111" s="68" t="s">
        <v>80</v>
      </c>
    </row>
    <row r="112" spans="1:4" ht="18">
      <c r="A112" s="65" t="s">
        <v>0</v>
      </c>
      <c r="B112" s="69"/>
      <c r="C112" s="69"/>
      <c r="D112" s="64"/>
    </row>
    <row r="113" spans="1:4" ht="18">
      <c r="A113" s="66" t="s">
        <v>3</v>
      </c>
      <c r="B113" s="63">
        <v>24501.8</v>
      </c>
      <c r="C113" s="63">
        <v>24501.8</v>
      </c>
      <c r="D113" s="64"/>
    </row>
    <row r="114" spans="1:4" ht="132">
      <c r="A114" s="80" t="s">
        <v>81</v>
      </c>
      <c r="B114" s="63">
        <v>360</v>
      </c>
      <c r="C114" s="63">
        <v>360</v>
      </c>
      <c r="D114" s="68" t="s">
        <v>58</v>
      </c>
    </row>
    <row r="115" spans="1:4" ht="18">
      <c r="A115" s="65" t="s">
        <v>0</v>
      </c>
      <c r="B115" s="69"/>
      <c r="C115" s="69"/>
      <c r="D115" s="64"/>
    </row>
    <row r="116" spans="1:4" ht="18">
      <c r="A116" s="66" t="s">
        <v>3</v>
      </c>
      <c r="B116" s="63">
        <v>360</v>
      </c>
      <c r="C116" s="63">
        <v>360</v>
      </c>
      <c r="D116" s="64"/>
    </row>
    <row r="117" spans="1:4" ht="181.5">
      <c r="A117" s="80" t="s">
        <v>83</v>
      </c>
      <c r="B117" s="63">
        <v>50</v>
      </c>
      <c r="C117" s="63">
        <v>50</v>
      </c>
      <c r="D117" s="68" t="s">
        <v>82</v>
      </c>
    </row>
    <row r="118" spans="1:4" ht="18">
      <c r="A118" s="25" t="s">
        <v>0</v>
      </c>
      <c r="B118" s="69"/>
      <c r="C118" s="69"/>
      <c r="D118" s="70"/>
    </row>
    <row r="119" spans="1:4" ht="18">
      <c r="A119" s="26" t="s">
        <v>3</v>
      </c>
      <c r="B119" s="63">
        <v>50</v>
      </c>
      <c r="C119" s="63">
        <v>50</v>
      </c>
      <c r="D119" s="70"/>
    </row>
    <row r="120" spans="1:4" ht="18">
      <c r="A120" s="26"/>
      <c r="B120" s="69"/>
      <c r="C120" s="69"/>
      <c r="D120" s="70"/>
    </row>
    <row r="121" spans="1:4" ht="27.75">
      <c r="A121" s="21" t="s">
        <v>59</v>
      </c>
      <c r="B121" s="71">
        <f>B124+B126+B128</f>
        <v>211065.31999999998</v>
      </c>
      <c r="C121" s="71">
        <f>C124+C126+C128</f>
        <v>211065.31999999998</v>
      </c>
      <c r="D121" s="72"/>
    </row>
    <row r="122" spans="1:4" ht="18">
      <c r="A122" s="73" t="s">
        <v>0</v>
      </c>
      <c r="B122" s="71"/>
      <c r="C122" s="71"/>
      <c r="D122" s="72"/>
    </row>
    <row r="123" spans="1:4" ht="18">
      <c r="A123" s="20" t="s">
        <v>3</v>
      </c>
      <c r="B123" s="71">
        <f>B124+B126+B128</f>
        <v>211065.31999999998</v>
      </c>
      <c r="C123" s="71">
        <f>C124+C126+C128</f>
        <v>211065.31999999998</v>
      </c>
      <c r="D123" s="72"/>
    </row>
    <row r="124" spans="1:4" ht="33">
      <c r="A124" s="81" t="s">
        <v>60</v>
      </c>
      <c r="B124" s="82" t="s">
        <v>64</v>
      </c>
      <c r="C124" s="82" t="s">
        <v>64</v>
      </c>
      <c r="D124" s="13"/>
    </row>
    <row r="125" spans="1:4" ht="33">
      <c r="A125" s="81" t="s">
        <v>61</v>
      </c>
      <c r="B125" s="82" t="s">
        <v>65</v>
      </c>
      <c r="C125" s="82" t="s">
        <v>65</v>
      </c>
      <c r="D125" s="13"/>
    </row>
    <row r="126" spans="1:4" ht="33">
      <c r="A126" s="81" t="s">
        <v>62</v>
      </c>
      <c r="B126" s="82">
        <v>79703.5</v>
      </c>
      <c r="C126" s="82">
        <v>79703.5</v>
      </c>
      <c r="D126" s="13"/>
    </row>
    <row r="127" spans="1:4" ht="33">
      <c r="A127" s="81" t="s">
        <v>61</v>
      </c>
      <c r="B127" s="82" t="s">
        <v>66</v>
      </c>
      <c r="C127" s="82" t="s">
        <v>66</v>
      </c>
      <c r="D127" s="13"/>
    </row>
    <row r="128" spans="1:4" ht="66">
      <c r="A128" s="74" t="s">
        <v>63</v>
      </c>
      <c r="B128" s="75">
        <v>3148.02</v>
      </c>
      <c r="C128" s="75">
        <v>3148.02</v>
      </c>
      <c r="D128" s="13"/>
    </row>
  </sheetData>
  <sheetProtection/>
  <mergeCells count="7">
    <mergeCell ref="D76:D78"/>
    <mergeCell ref="D79:D81"/>
    <mergeCell ref="B3:C3"/>
    <mergeCell ref="A2:D2"/>
    <mergeCell ref="D64:D66"/>
    <mergeCell ref="D70:D72"/>
    <mergeCell ref="D73:D7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8"/>
  <sheetViews>
    <sheetView zoomScalePageLayoutView="0" workbookViewId="0" topLeftCell="A1">
      <selection activeCell="G7" sqref="G7"/>
    </sheetView>
  </sheetViews>
  <sheetFormatPr defaultColWidth="9.140625" defaultRowHeight="15"/>
  <sheetData>
    <row r="3" spans="2:7" ht="14.25">
      <c r="B3">
        <v>1351102.294</v>
      </c>
      <c r="D3">
        <v>737.379</v>
      </c>
      <c r="G3">
        <v>46998.294</v>
      </c>
    </row>
    <row r="4" spans="2:7" ht="14.25">
      <c r="B4">
        <v>505826.192</v>
      </c>
      <c r="D4">
        <v>1963132.662</v>
      </c>
      <c r="G4">
        <v>106063.91</v>
      </c>
    </row>
    <row r="5" spans="2:7" ht="14.25">
      <c r="B5">
        <v>606.75</v>
      </c>
      <c r="D5">
        <v>72560.896</v>
      </c>
      <c r="G5">
        <v>34944.066</v>
      </c>
    </row>
    <row r="6" spans="2:7" ht="14.25">
      <c r="B6">
        <v>27229.069</v>
      </c>
      <c r="D6">
        <v>36339.638</v>
      </c>
      <c r="G6">
        <v>2700.297</v>
      </c>
    </row>
    <row r="7" spans="2:7" ht="14.25">
      <c r="B7">
        <v>188006.572</v>
      </c>
      <c r="D7">
        <v>2700.297</v>
      </c>
      <c r="G7">
        <f>SUM(G3:G6)</f>
        <v>190706.56699999998</v>
      </c>
    </row>
    <row r="8" spans="2:4" ht="14.25">
      <c r="B8">
        <f>SUM(B3:B7)</f>
        <v>2072770.8769999999</v>
      </c>
      <c r="C8">
        <f>SUM(C3:C7)</f>
        <v>0</v>
      </c>
      <c r="D8">
        <f>SUM(D3:D7)</f>
        <v>2075470.872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Мужичкова Елена Владимировна</cp:lastModifiedBy>
  <cp:lastPrinted>2017-03-13T13:12:40Z</cp:lastPrinted>
  <dcterms:created xsi:type="dcterms:W3CDTF">2015-01-29T11:19:28Z</dcterms:created>
  <dcterms:modified xsi:type="dcterms:W3CDTF">2018-03-14T14:08:55Z</dcterms:modified>
  <cp:category/>
  <cp:version/>
  <cp:contentType/>
  <cp:contentStatus/>
</cp:coreProperties>
</file>