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675" windowWidth="10005" windowHeight="5895" activeTab="0"/>
  </bookViews>
  <sheets>
    <sheet name="Лист1" sheetId="1" r:id="rId1"/>
    <sheet name="Лист2" sheetId="2" r:id="rId2"/>
    <sheet name="Лист3" sheetId="3" r:id="rId3"/>
  </sheets>
  <definedNames>
    <definedName name="_xlnm.Print_Titles" localSheetId="0">'Лист1'!$8:$8</definedName>
    <definedName name="_xlnm.Print_Area" localSheetId="0">'Лист1'!$A$3:$Q$262</definedName>
  </definedNames>
  <calcPr fullCalcOnLoad="1"/>
</workbook>
</file>

<file path=xl/sharedStrings.xml><?xml version="1.0" encoding="utf-8"?>
<sst xmlns="http://schemas.openxmlformats.org/spreadsheetml/2006/main" count="282" uniqueCount="219">
  <si>
    <t>Министерство спорта, туризма и молодежной политики Калужской области</t>
  </si>
  <si>
    <t>Итоги финансирования  областных целевых программ в 2005 году</t>
  </si>
  <si>
    <t>в том числе по заказчикам:</t>
  </si>
  <si>
    <t xml:space="preserve">             (тыс.руб.)</t>
  </si>
  <si>
    <t>за счет средств областого бюджета</t>
  </si>
  <si>
    <t xml:space="preserve"> </t>
  </si>
  <si>
    <t>в том числе:</t>
  </si>
  <si>
    <t>развитие газификации</t>
  </si>
  <si>
    <t>развитие водоснабжения</t>
  </si>
  <si>
    <t>Всего</t>
  </si>
  <si>
    <t>за счет средств областного бюджета</t>
  </si>
  <si>
    <t xml:space="preserve">развитие сети общеобразовательных учреждений </t>
  </si>
  <si>
    <t>№</t>
  </si>
  <si>
    <t>% финансирования</t>
  </si>
  <si>
    <t>за счет средств федераль-ного бюджета</t>
  </si>
  <si>
    <t>за счет средств муници-пальных бюджетов</t>
  </si>
  <si>
    <t>за счет внебюд-жетных источников</t>
  </si>
  <si>
    <t>за счет средств федеаль-ного бюджета</t>
  </si>
  <si>
    <t xml:space="preserve">Министерство здравоохранения Калужской области </t>
  </si>
  <si>
    <r>
      <t xml:space="preserve">"Повышение безопасности дорожного движения в 2007-2012 годах" - </t>
    </r>
    <r>
      <rPr>
        <i/>
        <sz val="20"/>
        <rFont val="Times New Roman"/>
        <family val="1"/>
      </rPr>
      <t xml:space="preserve">всего </t>
    </r>
  </si>
  <si>
    <r>
      <t xml:space="preserve">"Пожарная безопасность в Калужской области на 2008-2012 годы" </t>
    </r>
    <r>
      <rPr>
        <i/>
        <sz val="20"/>
        <rFont val="Times New Roman"/>
        <family val="1"/>
      </rPr>
      <t>- всего</t>
    </r>
  </si>
  <si>
    <r>
      <t xml:space="preserve">"Развитие потребительской кооперации в Калужской области на 2008-2012 годы"- </t>
    </r>
    <r>
      <rPr>
        <sz val="20"/>
        <rFont val="Times New Roman"/>
        <family val="1"/>
      </rPr>
      <t>Министерство сельского хозяйства Калужской области</t>
    </r>
  </si>
  <si>
    <r>
      <t xml:space="preserve">"Развитие строительного комплекса в Калужской области" - </t>
    </r>
    <r>
      <rPr>
        <sz val="20"/>
        <rFont val="Times New Roman"/>
        <family val="1"/>
      </rPr>
      <t>Министерство экономического развития Калужской области</t>
    </r>
  </si>
  <si>
    <t>Министерство труда, занятости и кадровой политики Калужской области</t>
  </si>
  <si>
    <t>Министерство образования и науки Калужской области</t>
  </si>
  <si>
    <t>Министерство по делам семьи, демографической и социальной политике области</t>
  </si>
  <si>
    <r>
      <t xml:space="preserve">"Расширение сети газопроводов и строительство объектов газификации на территории Калужской области на 2007-2016 годы (газификация Калужской области на 2007-2016 годы)" - </t>
    </r>
    <r>
      <rPr>
        <sz val="20"/>
        <rFont val="Times New Roman"/>
        <family val="1"/>
      </rPr>
      <t>Министерство строительства и жилищно-коммунального хозяйства Калужской области</t>
    </r>
    <r>
      <rPr>
        <i/>
        <sz val="20"/>
        <rFont val="Times New Roman"/>
        <family val="1"/>
      </rPr>
      <t xml:space="preserve"> </t>
    </r>
  </si>
  <si>
    <t>Наименование  областной (долгосрочной)целевой программы (подпрограммы), заказчика</t>
  </si>
  <si>
    <t>Долгосрочные целевые программы</t>
  </si>
  <si>
    <t>Областные целевые программы</t>
  </si>
  <si>
    <r>
      <t>"Совершенствование и развитие сети автомобильных дорог Калужской области на период 2010-2017 годов и на перспективу до 2020 года"</t>
    </r>
    <r>
      <rPr>
        <sz val="20"/>
        <rFont val="Times New Roman"/>
        <family val="1"/>
      </rPr>
      <t>- Министерство дорожного хоозяйства Калужской области</t>
    </r>
  </si>
  <si>
    <r>
      <t>"Развитие конкуренции в Калужской области на 2010-2012 годы"</t>
    </r>
    <r>
      <rPr>
        <sz val="20"/>
        <rFont val="Times New Roman"/>
        <family val="1"/>
      </rPr>
      <t>- Министерство конкурентной политики и тарифов Калужской области</t>
    </r>
  </si>
  <si>
    <t>В том числе по заказчикам:</t>
  </si>
  <si>
    <t>Министерство культуры Калужской области</t>
  </si>
  <si>
    <t>Аппарат уполномоченного по правам человека в Клужской области</t>
  </si>
  <si>
    <r>
      <t>"Комплексные меры противодействия злоупотреблению наркотиками и их незаконному обороту на 2010-2014 годы" -</t>
    </r>
    <r>
      <rPr>
        <sz val="20"/>
        <rFont val="Times New Roman"/>
        <family val="1"/>
      </rPr>
      <t xml:space="preserve"> всего</t>
    </r>
  </si>
  <si>
    <t>Министерство здравоохранения Калужской области</t>
  </si>
  <si>
    <t>Министерство по делам семьи, демографической и социальной политике Калужской области</t>
  </si>
  <si>
    <r>
      <t>"Организация отдыха и оздоровления детей и подростков Калужской области в 2010-2015 годах"</t>
    </r>
    <r>
      <rPr>
        <sz val="20"/>
        <rFont val="Times New Roman"/>
        <family val="1"/>
      </rPr>
      <t>- всего</t>
    </r>
  </si>
  <si>
    <t xml:space="preserve"> Министерство по делам семьи, демографической и социальной политике Калужской области</t>
  </si>
  <si>
    <t>Итого по ДЦП</t>
  </si>
  <si>
    <t>Итого по ОЦП</t>
  </si>
  <si>
    <r>
      <t>"Развитие пригородного и городского транспорта Калужской области на 2009-2011 годы" -</t>
    </r>
    <r>
      <rPr>
        <sz val="20"/>
        <rFont val="Times New Roman"/>
        <family val="1"/>
      </rPr>
      <t>министерство экономического развития Калужской области</t>
    </r>
  </si>
  <si>
    <r>
      <t xml:space="preserve">Развитие государственной гражданской службы Калужской области на 2009-2013 годы"- </t>
    </r>
    <r>
      <rPr>
        <sz val="20"/>
        <rFont val="Times New Roman"/>
        <family val="1"/>
      </rPr>
      <t>Администрация Губернатора Калужской области</t>
    </r>
  </si>
  <si>
    <r>
      <rPr>
        <b/>
        <i/>
        <sz val="20"/>
        <rFont val="Times New Roman"/>
        <family val="1"/>
      </rPr>
      <t>Поддержка традиционной народной культуры Калужской области на 2010-2015 годы</t>
    </r>
    <r>
      <rPr>
        <sz val="20"/>
        <rFont val="Times New Roman"/>
        <family val="1"/>
      </rPr>
      <t xml:space="preserve"> - министерство культуры Калужской области</t>
    </r>
  </si>
  <si>
    <r>
      <rPr>
        <b/>
        <i/>
        <sz val="20"/>
        <rFont val="Times New Roman"/>
        <family val="1"/>
      </rPr>
      <t xml:space="preserve">Развитие общедоступных библиотек Калужской области на 2010-2015 годы </t>
    </r>
    <r>
      <rPr>
        <sz val="20"/>
        <rFont val="Times New Roman"/>
        <family val="1"/>
      </rPr>
      <t>- министерство культуры Калужской области</t>
    </r>
  </si>
  <si>
    <t>ОЦП</t>
  </si>
  <si>
    <t xml:space="preserve">ДЦП </t>
  </si>
  <si>
    <t>ВЦП</t>
  </si>
  <si>
    <t>сумм по всем</t>
  </si>
  <si>
    <t>Всего по ОЦП и ДЦП</t>
  </si>
  <si>
    <r>
      <t>Обеспечение безопасности гидротехнических сооружений и предупреждение негативного воздействия вод на территории Калужской области (2011-2015 годы)-</t>
    </r>
    <r>
      <rPr>
        <b/>
        <sz val="20"/>
        <rFont val="Times New Roman"/>
        <family val="1"/>
      </rPr>
      <t xml:space="preserve"> министерство природных ресурсов Калужской области</t>
    </r>
  </si>
  <si>
    <t>Министерство строительства и жилищно-коммунального хозяйства Калужской области</t>
  </si>
  <si>
    <t>Геологическое изучение недр и воспроизводство минерально-сырьевой базы Калужской области (2011-2015 годы)- министерство природных ресурсов Калужской области</t>
  </si>
  <si>
    <t>Улучшение демографической ситуации в Калужской области в 2011-2015 годах</t>
  </si>
  <si>
    <t>Министерство по делам семьи, демографической и социальной политике</t>
  </si>
  <si>
    <t>Министерство образования и науки Калдужской области</t>
  </si>
  <si>
    <t>Доступная среда в Калужской области (2011-2015 годы) - всего</t>
  </si>
  <si>
    <t xml:space="preserve">Финансирование программы Законом Калужской области "Об областном бюджете на 2011 год и на плановый период 2012 и 2013 годов" не предусмотрено. </t>
  </si>
  <si>
    <r>
      <t xml:space="preserve">"Повышение правовой культуры населения Калужской области на 2009-2012 годы" - </t>
    </r>
    <r>
      <rPr>
        <sz val="20"/>
        <rFont val="Times New Roman"/>
        <family val="1"/>
      </rPr>
      <t>всего</t>
    </r>
  </si>
  <si>
    <r>
      <t>"Комплексная программа профилактики правонарушений в Калужской области (2010-2012 гг.)"</t>
    </r>
    <r>
      <rPr>
        <sz val="20"/>
        <rFont val="Times New Roman"/>
        <family val="1"/>
      </rPr>
      <t xml:space="preserve"> - всего</t>
    </r>
  </si>
  <si>
    <t>Министерство по делам семьи, демографической и социальтной политике Калужской области</t>
  </si>
  <si>
    <t>Министерство спорта, туризма и молодежной политики</t>
  </si>
  <si>
    <r>
      <t xml:space="preserve">"Молодежь Калужской области (2010-2015 годы)" - </t>
    </r>
    <r>
      <rPr>
        <sz val="20"/>
        <rFont val="Times New Roman"/>
        <family val="1"/>
      </rPr>
      <t>всего</t>
    </r>
  </si>
  <si>
    <t>Министерство экономического развития Калужской области</t>
  </si>
  <si>
    <r>
      <t xml:space="preserve">"Региональная программа по оказанию содействия добровольному переселению в Калужскую область соотечественников, проживающих за рубежом, на 2007-2012 годы" </t>
    </r>
    <r>
      <rPr>
        <i/>
        <sz val="20"/>
        <rFont val="Times New Roman"/>
        <family val="1"/>
      </rPr>
      <t xml:space="preserve">- </t>
    </r>
    <r>
      <rPr>
        <sz val="20"/>
        <rFont val="Times New Roman"/>
        <family val="1"/>
      </rPr>
      <t>Министерство труда, занятости и кадровой политики Калужской области</t>
    </r>
  </si>
  <si>
    <t>по направлениям:</t>
  </si>
  <si>
    <t>Финансирование, предусмотренное в 2011 году</t>
  </si>
  <si>
    <t xml:space="preserve">Фактически профинансировано за 2011 год    </t>
  </si>
  <si>
    <r>
      <t xml:space="preserve">Модернизация системы образования Калужской области на 2011-2015 годы - </t>
    </r>
    <r>
      <rPr>
        <sz val="20"/>
        <rFont val="Times New Roman"/>
        <family val="1"/>
      </rPr>
      <t>министерство образования и науки Калужской области</t>
    </r>
  </si>
  <si>
    <r>
      <t xml:space="preserve">Модернизация системы начального и среднего профессионального образования </t>
    </r>
    <r>
      <rPr>
        <b/>
        <sz val="20"/>
        <rFont val="Times New Roman"/>
        <family val="1"/>
      </rPr>
      <t xml:space="preserve">- </t>
    </r>
    <r>
      <rPr>
        <sz val="20"/>
        <rFont val="Times New Roman"/>
        <family val="1"/>
      </rPr>
      <t>министерство образования и науки Калужской области</t>
    </r>
  </si>
  <si>
    <t>Патриотическое воспитание населения Калужской области и подготовка граждан к военной службе на 2011-2015 годы - всего</t>
  </si>
  <si>
    <r>
      <t xml:space="preserve">Создание благоприятных условий для привлечения инвестиций в Калужской области на 2011-2013 годы- </t>
    </r>
    <r>
      <rPr>
        <sz val="20"/>
        <rFont val="Times New Roman"/>
        <family val="1"/>
      </rPr>
      <t>министерство экономического развития Калужской области</t>
    </r>
  </si>
  <si>
    <r>
      <t xml:space="preserve">Преодоление последствий аварии на Чернобыльской АЭС на территории Калужской области до 2015 года - </t>
    </r>
    <r>
      <rPr>
        <sz val="20"/>
        <rFont val="Times New Roman"/>
        <family val="1"/>
      </rPr>
      <t>министерство строительства и жилищно-коммунального хозяйства Калужской области</t>
    </r>
  </si>
  <si>
    <r>
      <t xml:space="preserve">Стимулирование развития жилищного строительства на территории Калужской области на 2011-2015 годы- </t>
    </r>
    <r>
      <rPr>
        <sz val="20"/>
        <rFont val="Times New Roman"/>
        <family val="1"/>
      </rPr>
      <t>министерство строительства и жилищно-коммунального хозяйства Калужской области</t>
    </r>
  </si>
  <si>
    <r>
      <t xml:space="preserve">Модернизация дошкольного образования Калужской области на 2011-2015 годы- </t>
    </r>
    <r>
      <rPr>
        <sz val="20"/>
        <rFont val="Times New Roman"/>
        <family val="1"/>
      </rPr>
      <t>министерство образования и науки Калужской области</t>
    </r>
  </si>
  <si>
    <t>в том числе по подпрограммам:</t>
  </si>
  <si>
    <t>"Сахарный диабет"</t>
  </si>
  <si>
    <t>"Туберкулез"</t>
  </si>
  <si>
    <t>"ВИЧ-инфекция"</t>
  </si>
  <si>
    <t>"Инфекции, передаваемые половым путем"</t>
  </si>
  <si>
    <t>"Вирусные гепатиты"</t>
  </si>
  <si>
    <t>"Психические расстройства"</t>
  </si>
  <si>
    <t>"Вакцинопрофилактика"</t>
  </si>
  <si>
    <t>"Совершенствование наркологической помощи"</t>
  </si>
  <si>
    <t>"Служба крови"</t>
  </si>
  <si>
    <t>Комплексное освоение и развитие территорий в целях жилищного строительства и развития индивидуального жилищного строительства</t>
  </si>
  <si>
    <t>Формирование сбалансированного  рынка жилья экономкласса, повышение эффективности обеспечения жильем  отдельных категорий граждан</t>
  </si>
  <si>
    <t>Обеспечение жильем молодых семей</t>
  </si>
  <si>
    <t>развитие жилищного строительства</t>
  </si>
  <si>
    <t>ремонт объектов социального назначения в сельской местности</t>
  </si>
  <si>
    <r>
      <t xml:space="preserve">"Социальное развитие села Калужской области до 2013 года" </t>
    </r>
    <r>
      <rPr>
        <sz val="20"/>
        <rFont val="Times New Roman"/>
        <family val="1"/>
      </rPr>
      <t>-министерство сельского хозяйства Калужской области</t>
    </r>
  </si>
  <si>
    <t>Итоги реализации целевых программ Калужской области за 2011 год*</t>
  </si>
  <si>
    <t>Министерство лесного хозяйства Калужской области</t>
  </si>
  <si>
    <t xml:space="preserve">За счет субвенций из федерального бюджета закончены работы по расчистке русла р. Медынка в районе г. Медынь  протяженностью 2,5 км, расчистке русла р. Сукремль в районе с. Хвастовичи протяженностью 1,03 км. За счет средств областного и субсидий из федерального бюджетов в  2011 году: закончен  капитальный ремонт   ГТС  пруда на р. Сукремль в с. Хвастовичи Калужской области (муниципальная собственность); гидротехнических сооружений нагульного пруда №2   у д. Межура Боровского района (областная собственность);  начаты работы по капитальному ремонту гидротехнических сооружений на р. Серебрянка в г. Мещовске Калужской области (муниципальная собственность). В 2011году   проведена инвентаризация гидротехнических сооружений на территории 16 муниципальных образований Калужской области. По всем обследованным объектам составлены инвентаризационные карточки, паспорта обследования ГТС, подготовлены паспорта безопасности объектов, а также  заключения об их потенциальной опасности. Начиная с 2011 года возобновлен Государственный мониторинг водных объектов в части полномочий субъектов РФ. В рамках этой работы проведен анализ состояния дна, берегов, водоохранных зон рек Ока, Протва, Угра, Жиздра и 16 малых рек области. Установлены местоположения створов для ведения мониторинга, разработана программа наблюдений и периодичность отбора проб. Установлен перечень водопользователей, осуществляющих наиболее значимые сбросы сточных вод в поверхностные водные объекты.  Проведен мониторинг за состоянием ГТС находящихся в областной собственности. В рамках проведенной работы разработана программа наблюдений по основным контролируемым показателям с установлением их периодичности. Дана оценка состояния ГТС, сделаны гидрологические расчеты. Разработаны декларации безопасности гидротехнических сооружений нагульного пруда  у д. Максимовка Малоярославецкого района и нагульного пруда в г. Сухиничи Калужской области. В рамках обеспечения государственного регионального контроля и надзора за лабораторно-аналитической информацией проведены проверки 14 водных объектов,  на которых отобрано 43 пробы.
</t>
  </si>
  <si>
    <t xml:space="preserve">Согласно выделенным средствам   работы проводились на 45 объектах, в т.ч. за счет средств:  федерального бюджета – на 5;  областного бюджета – на 13;  внебюджетных источников (средств недропользователей) – на 27. По итогам работ по завершенным объектам получены следующие результаты: утверждены запасы и оценены прогнозные ресурсы общераспространенных полезных ископаемых общей стоимостью 730,9 млн. руб., в т.ч.: строительных материалов – 70 млн. м3 стоимостью более 729 млн. руб.; торфа и сапропеля – 175 тыс. т общей стоимостью 1,9 млн. руб. Утверждены запасы цементного сырья – 214,7 млн. т стоимостью 3895  млн. руб. Стоимостная отдача на 1 рубль затрат – 77 рублей.  Оценены запасы пресных подземных вод питьевого качества на 13-ти водозаборах в количестве 11,106 тыс. м3/сут. Основными результатами проведения работ за счет средств областного бюджета являются:  Предварительная оцененка прогнозных ресурсов:  строительных песков и ПГС в Куйбышевском районе в количестве 32 млн. м3; известняков в количестве 50-60 млн. м3, трепела 30-35 млн. м3 в Людиновском районе.  Вскрытие и опробование алексинско-тарусского водоносного горизонта, по качеству полностью соответствующего питьевым нормам, а по запасам, способного удовлетворять потребности п. Ферзиково в объеме 2,5 тыс. м3/сут. Начало работ по 5 этапу ликвидационного тампонажа бесхозных скважин, в ходе которых проинвентаризировано 55 скважин, из них 22 скважины в трех районах обследованы с целью подготовки для дальнейшей ликвидации. Подготовка материалов, позволивших провести 8 аукционов на право пользования недрами.   Обоснование постановки на территории области геологоразведочных работ за счет средств федерального бюджета по 2-м объектам на общую сумму 34,5 млн. руб.   Проведено обследование 10 водозаборов, 7 полигонов ТБО и 5 карьеров, 262 колодцев и 101 родника. В результате обследования водозаборов выявлено, что воды основных  водоносных  горизонтов  имеют природное аномальное содержание  железа,  фтора, повышенные значения общей жесткости. Составлена предварительная карта защищенности водоносного каширского горизонта. Пробурены гидрогеологические скважины общим метражом 1020 пог. м. 
</t>
  </si>
  <si>
    <t>Министерство лесного хозяйства Ккалужской области</t>
  </si>
  <si>
    <t>Орган исполнительной власти, уполномоченный в сфере гражданской обороны, предупреждения чрезвычайных ситуаций и пожарной безопасности</t>
  </si>
  <si>
    <r>
      <t>Министерство здравоохранения:</t>
    </r>
    <r>
      <rPr>
        <sz val="20"/>
        <rFont val="Times New Roman"/>
        <family val="1"/>
      </rPr>
      <t xml:space="preserve"> средства направлены на улучшение пожарной безопасности 12-ти подведомственных учреждений. Все подведомственные учреждения с круглосуточным пребыванием людей оборудованы системами автоматической пожарной сигнализации с выводом круглосуточного радиосигнала на Пульт-01 Единой дежурно-диспетчерской службы Главного управления МЧС России по Калужской области, приобретены средства индивидуальной защиты, проведена огнезащитная обработка деревянных конструкций зданий. </t>
    </r>
    <r>
      <rPr>
        <b/>
        <sz val="20"/>
        <rFont val="Times New Roman"/>
        <family val="1"/>
      </rPr>
      <t xml:space="preserve">
</t>
    </r>
  </si>
  <si>
    <t xml:space="preserve">Заключено Соглашение №03.646.26.0064 /75 от 23 сентября 2011 года между Министерством образования и науки Российской Федерации и Правительством Калужской области о предоставлении субсидии из федерального бюджета бюджету Калужской области на реализацию комплексной программы поддержки развития дошкольных образовательных учреждений в субъекте РФ. Средства израсходованы на оборудование вновь открываемых дошкольных групп в целях создания современной развивающей среды во вновь открывающихся дошкольных группах.Использование муниципальными образованиями указанных средств позволило в 2011 году оборудовать дополнительно 36 новых дошкольных групп на 710 мест. В результате проведенных в 2011 году мероприятий программы в области введено в строй 7 дошкольных образовательных учреждений, открыто 95 новых дошкольных групп на 1 815 мест, в том числе 11 дошкольных групп на 220 мест открыто на базе муниципальных общеобразовательных учреждений. Число мест в учреждениях различного типа, вида и форм собственности, оказывающих услуги дошкольного образования, присмотра и ухода, составило 34 634 единиц. Охват детей дошкольного возраста (2-7 лет) всеми формами дошкольного образования составил 86,5 %.
</t>
  </si>
  <si>
    <t>Министерство образования и науки калужской области</t>
  </si>
  <si>
    <t>Чистая вода в Калужской области на 2011-2017 годы - всего</t>
  </si>
  <si>
    <t>Предоставлены субсидии муниципальным образованиям Калужской области "Дзержинский район", "Думиничский район" "Жиздринский район", "Жуковский район", "Куйбышевский район", "Медынский район", "Мосальский район", "Перемышльский район", "Сухиничский район", "Спас-Деменский район", "Боровский район". Осуществлено строительство 19-ти универсальных игровых площадок с искусственным покрытием размером 30 х 60 метров и размером 20 х 40 метров на базе общеобразовательных и спортивных учреждений, приобретено 50 теннисных столов и розданы для государственных и муниципальных учреждений, расположенных натерритории Калужской области</t>
  </si>
  <si>
    <r>
      <rPr>
        <b/>
        <i/>
        <sz val="20"/>
        <rFont val="Times New Roman"/>
        <family val="1"/>
      </rPr>
      <t>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 являющимся получателями трудовых пенсий по старости и по инвалидности, за счет субсидии из бюджета Пенсионного фонда Российской Федерации (2010-2012 годы)</t>
    </r>
    <r>
      <rPr>
        <sz val="20"/>
        <rFont val="Times New Roman"/>
        <family val="1"/>
      </rPr>
      <t xml:space="preserve"> - министерство по делам семьи, демографической и социальной политике Калужской области</t>
    </r>
  </si>
  <si>
    <r>
      <t>Министерство  образования и науки Калужской области:</t>
    </r>
    <r>
      <rPr>
        <sz val="20"/>
        <rFont val="Times New Roman"/>
        <family val="1"/>
      </rPr>
      <t xml:space="preserve"> С целью стимулирования интереса образовательных учреждений и правоохранительных органов к популяризации правового образования молодежи проведен конкурс региональных программ правового образования молодежи, в котором приняли участие преподаватели, коллективы кафедр, студенты учреждений высшего профессионального образования и другие участники процесса правового воспитания молодежи. В рамках конкурса были учреждены 5 номинаций: "Программа по правовому образованию и воспитанию молодежи", "Учебник (учебно-методическое пособие) по правовому образованию молодежи", "Мероприятие (конференция, семинар, круглый стол, олимпиада, викторина, конкурс и т.п.) по правовому образованию и воспитанию молодежи", "Партнерство правоохранительных органов с образовательными учреждениями по правовому образованию и воспитанию молодежи", "Студенческая научная работа".           </t>
    </r>
  </si>
  <si>
    <r>
      <rPr>
        <b/>
        <sz val="20"/>
        <rFont val="Times New Roman"/>
        <family val="1"/>
      </rPr>
      <t>Министерство образования и науки Калужской области:</t>
    </r>
    <r>
      <rPr>
        <sz val="20"/>
        <rFont val="Times New Roman"/>
        <family val="1"/>
      </rPr>
      <t xml:space="preserve"> организованы 2 акции, направленные на формирование  здоровых  установок  и  навыков  ответственного  поведения,  снижающих  вероятность  приобщения  к  употреблению  табака,  алкоголя,  наркотиков  и  других  психотропных  веществ  среди молодежи (раздача листовок, проведение социального опроса молодежи). В акции приняли участие более 1400 человек.
</t>
    </r>
  </si>
  <si>
    <r>
      <t xml:space="preserve">Министерство здравоохранения Калужской области: </t>
    </r>
    <r>
      <rPr>
        <sz val="20"/>
        <rFont val="Times New Roman"/>
        <family val="1"/>
      </rPr>
      <t>закуплены агитационные плакаты и стенды.</t>
    </r>
  </si>
  <si>
    <t>Министерство здравоохранения Калужской областим</t>
  </si>
  <si>
    <t>Повышение уровня безопасности образовательных учреждений на 2011-2015 годы - всего</t>
  </si>
  <si>
    <t>Отремонтировано 232,182 км автодорог, в том числе "Козельск-Ульяново-Дудоровский-Хвастовичи; Московское большое кольцо - Лапшинка в Боровском районе, Ермолино-Боровск-Верея в Боровском районе, Московское большое кольцо - Лучны-Рязанцево- "Ермолино-Боровск-Верея" в Боровском районе, Белоусово-Высокиничи-Серпухов в Жуковском районе, подъезд к памятнику 1812 года в Жуковском  районе, памятник 1812 года - Тарутино-Корсаково в Жуковском районе, "Брянск-Людиново-Киров"-А-101 "Москва-Малоярославец-Рославль" в Кировском и Барятинском районах, Киров-Бетлица в Куйбышевском районе, Козельск-Ульяново-Дудоровский-Хвастовичи на участке  Окружная дорога г. Козельска в Козельском районе, "Брянск-Людиново-Киров" - Якимово-Дуброво в Кировском районе, А 101 "Москва-Малоярославец-Рославль" - Спас-Загорье-М-3 "Украина" в Малоярославецком районе, Окружная дорога г. Калуги-Детчино-Малоярославец в Малоярославецком районе, "Медынь-Верея"-Брюхово-Никитское-Передел в Медынском районе, А-101 "Москва-Малоярославец-Рославль"-Мосальск-Мещовск в Мосальском районе, 1 Р132 "Калуга-Тула-Михайлов-Рязань"-Большие Козля в Перемышльском районе, А-101 "Москва-Малоярославец-Рославль"-Спас-Деменск-Ельня-Починок в спас-Деменском районе, Козельск-Сухиничи-М-3 "Украина" в Сухиничском районе, Сухиничи-Верховая в Сухиничском районе, Ферзиково-Сугоново в Ферзиковском районе, "Калуга-Ферзиково-Таруса-Серпухов" -Перцево в Ферзиковском районе, "Калуга-Грабцево" - Воскресенское в Ферзиковском районе, Желябужский - сад. товарищество "Надежда" в Ферзиковском районе, от дамбы до остановки ДОЛ "Сокол" в городском округе "Город Калуга".</t>
  </si>
  <si>
    <t>Оплачены работы по содержанию 4576,242 км автодорог и 19291,9 пог.метров искусственных сооружений: по зимнему содержанию (противогололедные мероприятия с применением песка, песко-гравийной смеси, чистых хлоридов; уборка снежных валов, очистка павильонов и труб) и летнему содержанию (ямочный ремонт, механизированная очистка покрытия, окашивание травы, уборка мусора с элементов дороги, очистка автобусных остановок и контейнерных площадок, покраска автопавильонов, замена щитков и окраска стоек дорожных знаков). Кроме того, оплачены работы по содержанию освещения, безопасности дорожного движения, оформлению права собственности Калужской области на автодороги.</t>
  </si>
  <si>
    <t>Завершена реконструкция II пускового комплекса автодороги Вязьма-Калуга с обходом площадки индустриального парка "Росва" протяженностью 2,12 км и строительство автодороги Дабужа-Вяжички в Сухиничском и Барятинском районах калужской области протяженностью 4,605 км. Завершен ремонт моста через р. Ресса на автодороге М-3 Украина" - Шлиппово-Соболевка-Дабужа, д. Соболевка в Сухиничском районе, моста через р. Рессета у с. Кцынь на автодороге "Козельск-Ульяново-Дудоровский-Хвастовичи в Ульяновском районе, моста через р. Дубна у д. Колодяссы на автодороге Козельск-Ульяново-Дудоровский-Хвастовичи в Хвастович ком районе. Отремонтировано 2 водопропускных сооружений на автодорогах Калуга-Медынь и Окружная дорога г. Калуги-Детчино-Малоярославец"-Детчино-Прудки-Захарово в Малоярославецком районе.</t>
  </si>
  <si>
    <r>
      <t xml:space="preserve">Министерство спорта, туризма и молодежной политики Калужской области: </t>
    </r>
    <r>
      <rPr>
        <sz val="20"/>
        <rFont val="Times New Roman"/>
        <family val="1"/>
      </rPr>
      <t>приобретена автономная дизельная электростанция для ГАОУ ДОД ДЮСШ "Орленок"</t>
    </r>
  </si>
  <si>
    <t>Предоставлены субсидии на развитие материально-технической базы субъектам аграрного туризма. Проведена военно-историческая реконструкция событий "На Безымянной высоте",фестиваль фантастики "Поехали!", праздник русской зимы, походы выходного дня и туристкие походы I категории сложности, летний оздоровительный туристский лагерь "Зеленый дом",учебный поход для инструкторов активного туризма, конкурс "Лучшая организация туристской индустрии в Калужской области". Проведен Первый Калужский туристский форум 24-26.11.2011 (на базе Культурно-образовательного центра "Этномир").</t>
  </si>
  <si>
    <r>
      <t xml:space="preserve">Министерство по делам семьи, демографической и социальной политике: </t>
    </r>
    <r>
      <rPr>
        <sz val="20"/>
        <rFont val="Times New Roman"/>
        <family val="1"/>
      </rPr>
      <t>проведен конкурс проектов программ, направленных на рызвитие межпоколенного взаимодействия, среди общественных объединений области "Мы вместе"</t>
    </r>
  </si>
  <si>
    <r>
      <t xml:space="preserve">Подпрограмма "Вирусные гепатиты": </t>
    </r>
    <r>
      <rPr>
        <sz val="20"/>
        <rFont val="Times New Roman"/>
        <family val="1"/>
      </rPr>
      <t>приобретены препараты для лечения острых форм вирусных гепатитов.</t>
    </r>
  </si>
  <si>
    <r>
      <t>Подпрограмма "Психические расстройства":п</t>
    </r>
    <r>
      <rPr>
        <sz val="20"/>
        <rFont val="Times New Roman"/>
        <family val="1"/>
      </rPr>
      <t>риобретена ультразвуковая диагностическая система MyLab20 (Энцефалограф-анализатор Энцефалан-131-03 и анализатор биохимический), анализатор биохимический фотометрический кинетический АБ-Фк-02 БиАн, комплекс аппаратно-програмный энцелографический "Мицар - ЭЭГ - 05/70-201" в комплекте с "Мицар - РЕО" в целях совершенствования методов диагностики, лечения, реабилитации, судебно-психиатрической экспертизы при психических расстройствах.</t>
    </r>
  </si>
  <si>
    <r>
      <t xml:space="preserve">Подпрограмма "Сахарный диабет": </t>
    </r>
    <r>
      <rPr>
        <sz val="20"/>
        <rFont val="Times New Roman"/>
        <family val="1"/>
      </rPr>
      <t>получены лекарственные препараты (инсулины, виктоза) и направлены в лечебно-профилактические учреждения.</t>
    </r>
  </si>
  <si>
    <r>
      <t xml:space="preserve">Подпрограмма "ВИЧ-инфекции": </t>
    </r>
    <r>
      <rPr>
        <sz val="20"/>
        <rFont val="Times New Roman"/>
        <family val="1"/>
      </rPr>
      <t>средства израсходованы на закупку тест-систем ВИЧ-1 и ВИЧ-2 для мониторинга ВИЧ-инфицированных пациентов и покупку лабораторного оборудования для диагностики ВИЧ-инфекции.</t>
    </r>
  </si>
  <si>
    <t>"Предупреждение и борьба с социально-значимыми заболеваниями в Калужской области (2008-2011 годы)"- министерство здравоохранения Калужской области</t>
  </si>
  <si>
    <r>
      <t xml:space="preserve">Подпрограмма "Туберкулез": </t>
    </r>
    <r>
      <rPr>
        <sz val="20"/>
        <rFont val="Times New Roman"/>
        <family val="1"/>
      </rPr>
      <t>за счет средств федерального бюджета, в том числе по национальному проекту "Здоровье" получены противотуберкулезные препараты и тест-полоски. За счет средств областного бюджета приобретено медицинское оборудование, в том числе лаборатории для быстрой диагностики туберкулеза с множественной лекарственной устойчивостью, дозиметры, холодильники фармацевтические, а также противотуберкулезные препараты для лечения больных туберкулезом.</t>
    </r>
  </si>
  <si>
    <t>В течение 2011 года 5072 подростка трудоустроены в свободное от учебы время. Проведено 510 ярмарок вакансий и учебных рабочих мест, в которых приняли участие 805 организации и 14468 граждан.Получили информационные услуги 56393 гражданина и 3668 работодателей.К участию в оплачиваемых общественных работах приступили 2591 человек, в том числе 941 безработный гражданин.К участию во временных работах приступил 201 гражданин, испытывающий трудности в поиске работы, в т.ч. 81 инвалид. Государственная услуга по социальной адаптации оказана 1163 безработным гражданам. Государственная услуга по самозанятости граждан оказана 1124 безработным гражданам. Собственное дело организовали 838 человек. Трудоустроен на временные работы 71 безработный гражданин из числа выпускников образовательных учреждений профессионального образования. К профессиональному обучению по направлению органов службы занятости пприступили 1497 безработных граждан.Пособие  по социальной помощи выплачивалось 17489 безработным гражданам. Стипендия выплачивалась 1614 безработным гражданам, проходившим обучение по направлению органов службы занятости. Оказано содействие в переселении в сельскую местность 13 гражданам. Комиссия министерства положительно рассмотрела вопросы назначения досрочной пенсии в отношении 91 гражданина. Реализация мероприятий программы позволила обеспечить в 2011 году тьрудоустройство 25305 человек. О положении на региональном рынке труда было проинформировано 56393 гражданина и 3668 работодателей. Информационные услуги, предоставленные через печатные и электронные СМИ получили предположительно700 тысяч граждан.</t>
  </si>
  <si>
    <r>
      <rPr>
        <b/>
        <sz val="20"/>
        <rFont val="Times New Roman"/>
        <family val="1"/>
      </rPr>
      <t>Аппарат Уполномоченного по правам человека в Калужской области:</t>
    </r>
    <r>
      <rPr>
        <sz val="20"/>
        <rFont val="Times New Roman"/>
        <family val="1"/>
      </rPr>
      <t xml:space="preserve"> организовано 20 телепрограмм по проблемам правовой культуры, правового просвещения и защиты прав человека. Организован и проведен конкурс веб-ресурсов, направленных на правовое просвещение населения, конкурс материалов, представленных в СМИ,областная научно-практическая конференция по проблемам правовой культуры, правового просвещения и защите прав человека.</t>
    </r>
  </si>
  <si>
    <t>В течение года проводилась работа во исполнениефедерального законодательства в сфере борьбы с коррупцией. Каждое полугодие представлялся отчет в аппарат полномочного представителя Президента РФ по Центральному едеральному округу по перечню вопросов о ходе реализации мер по противодействию коррупции в регионе.</t>
  </si>
  <si>
    <r>
      <t>Подпрограмма "Вакцинопрофилактика":</t>
    </r>
    <r>
      <rPr>
        <sz val="20"/>
        <rFont val="Times New Roman"/>
        <family val="1"/>
      </rPr>
      <t xml:space="preserve"> Вакцинировано 441 тыс. человек</t>
    </r>
  </si>
  <si>
    <t>УМВД России  по Калужской области</t>
  </si>
  <si>
    <t>В целях развития информационных систем оказания государственных услуг в электронном виде в органах исполнительной власти Калужской области произведена поставка компьютерной техники и программного обеспечения для внедрения регионального сегмента единой вертикально-интегрированной государственной автоматизированной системы управления деятельностью органов государственной власти закупка скоростных сканеров в подразделения органов исполнительной власти Калужской области для работы с автоматизированной системой электронного документооборота. Для развития технологической инфраструктуры электронного правительства Калужской области произведена поставка оборудования и  реализовано подключение через спутниковую связь 95-ти администраций муниципальных образований области к высокоскоростной корпоративной информационно-коммуникационной сети, произведена закупка специального программного обеспечения и более 500 комплектов компьютерного оборудования, работы по закупке серверного кластера и программного обеспечения в целях создания и развития резервного центра обработки данных,закупка ключей электронных цифровых подписей,  произведена закупка оборудование для обеспечения отказоустойчивости ядра системы видеоконференцсвязи Калужской области и улучшения её функциональных возможностей.  Проведены работы по организации локальных сетей в администрациях муниципальный районов, с помощью которых объединены информационные ресурсы органов власти в муниципальных районах и обеспечен доступ к информационным ресурсам высокоскоростной корпоративной информационно-коммуникационной сетиорганов власти области, что существенно ускорит обеспечение предоставления государственных и муниципальных услуг в муниципальных районах Калужской области.</t>
  </si>
  <si>
    <t xml:space="preserve">Проведена работа по развитию инфраструктуры оказания государственных и муниципальных услуг в электронном виде: обследование порядка предоставления 68 государственных и унифицированных муниципальных услуг, подготовлены схемы бизнес-процессов предоставления услуг, разработаны и согласованы с заинтересованными ведомствами технологические карты межведомственного взаимодействия, подготовлены предложения по корректировке нормативных правовых актов с целью снятия ограничений, препятствующих переводу услуг на предоставление в электронном виде,начата реализация проекта по переводу 15 первоочередных государственных услуг в электронный вид. Разработаны интернет-формы подачи заявлений с портала государственных услуг, формы для системы исполнения регламентов,  проведена работа по развитию программного обеспечения регионального узла системы портала и реестра государственных и муниципальных услуг Калужской области. Приобретено оборудование для центров общественного доступа к порталу государственных услуг. Реализуется проект по внедрению универсальной электронной карты.  </t>
  </si>
  <si>
    <r>
      <rPr>
        <b/>
        <sz val="20"/>
        <rFont val="Times New Roman"/>
        <family val="1"/>
      </rPr>
      <t>Министерство образования и науки Калужской области</t>
    </r>
    <r>
      <rPr>
        <sz val="20"/>
        <rFont val="Times New Roman"/>
        <family val="1"/>
      </rPr>
      <t>: приобретена специальная учебная  литература и специальные учебники для специальных (коррекционных) школ-интернатов,  внедрены в практику работы образовательных учреждений новые технические средства реабилитации инвалидов с нарушением зрения (приобретение комплекта"БОС - здоровье" для реабилитации слабовидящих школьников),оснащение образовательных учреждений медицинским оборудованием для детей, нуждающихся в длительном лечении, создание универсальной безбарьерной среды в образовательных учреждениях  дистанционное обучения детей–инвалидов), приобретение компьютерных логопедических тренажеров для школ-интернатов I-V вида.</t>
    </r>
  </si>
  <si>
    <r>
      <rPr>
        <b/>
        <sz val="20"/>
        <rFont val="Times New Roman"/>
        <family val="1"/>
      </rPr>
      <t>Построено 212,89 км газовых сетей:</t>
    </r>
    <r>
      <rPr>
        <sz val="20"/>
        <rFont val="Times New Roman"/>
        <family val="1"/>
      </rPr>
      <t xml:space="preserve"> Барятинский район - д. Дегонка; Боровский район - д. Лапшинка, д. Климкино, д. Белкино, г. Балабаново; Дзержинский район - д. Матово, с. Дворцы, д. Кожухово, г. Кондрово, п. Товарково, д. Каравай, д. Колышево; Думиничский район - с. Высокое, д. Усты; Жуковский район - д.Нара, д. Никольские хутора, д. Истье, д. Машково, д. Акатово; Износковский район - п. Мятлево; Кировскаий район - д. Ближнее Натарово, д. Тягаево, д. Раменное, д. Дуброво; Козельский район - г. Козельск, с. Н-Прыски, д. Алешня, Г. Сосенский; Куйбышевский район - п. Бетлица; Людиновский район - д. Колчино; Малоярославецкий район - с. Оболенское, микрорайон "Заря", г. Малоярославец, с. Детчино; Медынский район - д. Тихоновка, г. Медынь, д. Михальчуково; Мещовский район - г. Мещовск, д. Карцево; Мосальский - д. Ляды; Перемышльский - д. Вороново, д.Мехово, д. В. Аполово,  Н. Аполово, Б. Козлы; Спас-Деменский район - г. Спас-Деменск;  Сухиничский район - д. Уколово, д. Верховая, г. Сухиничи; Тарусский район - с. Роща, д. Асоя; Ферзиковский район - с. Воскресенское, д. Бебелево, д. Володарское, д. Катевка, д. Тибекино, д. Мешково, д. Натальино, д. Воскресенское, д. Елькино, д. Горневская Слобода, с. Кольцово, п. Ферзиково, д. Новая Деревня; Юхновский район - д. Выползово, д. Еремино, д. Порослицы, д. Выползово, д. Еремино, г. Юхнов, п. Санатория "Павлищев Бор"; Пригород г. Калуги - д. Петрово, д. Жерело, д. Рождественно, д. Сивково. </t>
    </r>
    <r>
      <rPr>
        <b/>
        <sz val="20"/>
        <rFont val="Times New Roman"/>
        <family val="1"/>
      </rPr>
      <t xml:space="preserve">Построено 5 котельных на газовом топливе: </t>
    </r>
    <r>
      <rPr>
        <sz val="20"/>
        <rFont val="Times New Roman"/>
        <family val="1"/>
      </rPr>
      <t>Дзержинский район д. Рудня - котельная школы и детского сада, котельная административного здания; Козельский район д. Слаговищи - котельная школы; Куйбышевский район п. Бетлица - котельная школы; Спас-Деменский район г. Спас-Деменск - котельная дома ветеранов. Газифицировано около 8 тыс.квартир. Природный газ впервые подан в более 30 сельских населенных пункта.</t>
    </r>
  </si>
  <si>
    <r>
      <rPr>
        <b/>
        <sz val="20"/>
        <rFont val="Times New Roman"/>
        <family val="1"/>
      </rPr>
      <t xml:space="preserve">УВД по Калужской области: </t>
    </r>
    <r>
      <rPr>
        <sz val="20"/>
        <rFont val="Times New Roman"/>
        <family val="1"/>
      </rPr>
      <t>приобретены передвижные комплексы автоматических средств фиксации нарушений правил дорожного движения (передвижной фоторадарный комплекс "КРИС"П- 14 шт, "Бинар" -6 шт. ), 8 единиц спецавтотранспорта - Ford Focus, 2 аппаратно-программных комплекса для приема экзаменов, маршрутные медицинские комплексы для оказания неотложной медицинской помощи пострадавшим в ДТП.</t>
    </r>
  </si>
  <si>
    <r>
      <rPr>
        <b/>
        <i/>
        <sz val="20"/>
        <rFont val="Times New Roman"/>
        <family val="1"/>
      </rPr>
      <t xml:space="preserve">"Противодействие коррупции в Калужской области в 2008-2012 годах" </t>
    </r>
    <r>
      <rPr>
        <sz val="20"/>
        <rFont val="Times New Roman"/>
        <family val="1"/>
      </rPr>
      <t>- администрация Губернатора Калужской области</t>
    </r>
  </si>
  <si>
    <t>УМВД  России по Калужской области</t>
  </si>
  <si>
    <t xml:space="preserve">В целях улучшения жилищных условий граждан, проживающих в сельской местности, в том числе молодых семей и молодых специалистов построено (приобретено) 3052,83 кв. м жилой площади, в т.ч. 1463,4 кв. м для молодых семей и молодых специалистов (кроме того, профинансированы остатки средств федерального бюджета прошлых лет). Введено в эксплуатацию 23,65 км газопроводов, из них в счет плана прошлых лет 4,91 км (д. Ястребовка Ферзиковского района, д. Балдасовка Ферзиковского района, д. Баланино Износковского района, д. Федотово Боровского района, д. Бутовка Боровского района, д. Шувалова Боровского района, д. Леонов Починок Кировского района, д. Нижняя Песочня Кировского района, д. Большие Желтоухи Кировского района, д. Барсуки Кировского района, п. Примерный Кировского района). Введено в эксплуатацию 14,56 км  водопроводных сетей, 2 водонапорные башни и 2 артезианских скважины в 5-х сельских населенных пунктах (д. Шанский завод Износковского района – 0,98 км водопровода, водонапорная башня и артезианская скважина; д. Корсаково Жуковского района – 3,54 км; с. Кудиново Малоярославецкого района – 4,53 км; д. Горки Перемышльского района – 3,3 км водопровода, водонапорная башня и артезианская скважина;  д. Куркино Юхновского района – 2,2 км водопровода). Начато строительство общеобразовательной школы в д. Теребень Хвастовичского района. Отремонтированы детские сады на ст. Кудринская Мещовского района и в д. Путогино Мосальского района.
</t>
  </si>
  <si>
    <r>
      <rPr>
        <b/>
        <sz val="20"/>
        <rFont val="Times New Roman"/>
        <family val="1"/>
      </rPr>
      <t>Министерство здравоохранения Калужской области</t>
    </r>
    <r>
      <rPr>
        <sz val="20"/>
        <rFont val="Times New Roman"/>
        <family val="1"/>
      </rPr>
      <t>: закуплены специализированные медикаменты : антаксон, ассентра, рисполент, метазонал, фебарин. Приобретена реабилитационная установка.Изготовлены календари, буклеты футболки.</t>
    </r>
  </si>
  <si>
    <r>
      <t xml:space="preserve">"Право ребенка на семью (2010-2014 годы)" </t>
    </r>
    <r>
      <rPr>
        <sz val="20"/>
        <rFont val="Times New Roman"/>
        <family val="1"/>
      </rPr>
      <t>- Министерство по делам семьи, демографической и социальной политике - всего</t>
    </r>
  </si>
  <si>
    <t xml:space="preserve">Проведена реконструкция  межхозяйственной осушительной сети у д. Покровское Перемышльского района на площади 160 га. Для снабженческо-сбытовых и перерабатывающих кооперативов  приобретено 14 танков-охладителей молока,  скотовоз "Газель", сушильная установка, 10 холодильных витрин и  технологическое оборудование по убою и первичной переработке скота. В целях укрепления материально-технической базы областной МТС приобретено 2   зерноуборочных комбайна Acroc 580, 1 самоходный кормоуборочный комбайн, авомобиль ГАЗель-3302, трактор ХТЗ-150 КД-09, косилка самоходная Джон Дир и  другая прицепная и навесная сельскохозяйственная техника.  Проведено 130 областных и крупных (межрайонного уровня) сельскохозяйственных ярмарок выходного дня, а также конкурсы и другие мероприятия в агропромышленном комплексе области. За счет средств областного бюджета предоставлены субсидии сельскохозяйственным организациям на ежемесячные выплаты молодым специалистам, вновь избранным (назначенным) руководителям сельскохозяйственных организаций, а также молодым специалистам, обучающимся на заочном отделении, кроме того  выплачены стипендии имени Г. И. Сонина (7 стипендий) студентам  образовательных учреждений, реализующих программы высшего и среднего образования по сельскохозяйственным специальностям. В 2011 году в сельскохозяйственные организации области трудоустроилось 94 выпускника сельскохозяйственных учебных заведений, из них 73 с высшим и средним специальным образованием. В настоящее время в сельскохозяйственных организациях области трудятся около 500 молодых специалистов (в возрасте до 30 лет). </t>
  </si>
  <si>
    <t xml:space="preserve">Возмещены процентные ставки по кредитам, полученным сельхозтоваропроизводителями области в Российских кредитных организациях, на развитие сельского хозяйства, компенсирована часть затрат на приобретение сельскохозяйственной техники, оплачены научно - исследовательские работы (закуплено 266 единиц сельскохозяйственной техники, в том числе: 98 тракторов, 14 зерноуборочных комбайнов и 14 кормоуборочных комбайнов). Выплачены субсидии за приобретение племенных животных, возмещена часть зарат на закупку кормов  для содержания маточного поголовья крупного рогатого скота (сельскохозяйственные организации области приобрели 3,2 тыс. голов племенных нетелей и телок). Выплачены субсидии  на  компенсацию части затрат на приобретение элитных семян  сельскохозяйственных культур, закладку и уход за многолетними насаждениями (заложено 56 га многолетних насаждений, приобретено 1200 тонн элитных семян зерновых и зерно-бобовых культур, 420 тонн картофеля, 5,3 тонн семян бобовых культур). Выплачены субсидии по процентным ставкам по привлеченным кредитам и займам, полученным в  российских кредитных организациях и сельскохозяйственных кредитных кооперативах на развитие малых форм хозяйствования в АПК, субсидии на компенсацию части затрат личным подсобным хозяйствам на покупку коров  и пчелосемей. В рамках пилотного проекта по поддержке комплексной компактной застроики и благоустройства сельских поселений средства направлены на строительство сетей электроснабжения, канализации и дороги в селе Кудиново Малоярославецкого района (в соответствии с плановым заданием в с. Кудиново построены сети наружной хозбытовой канализации протяженностью 0,95 км, сети электроснабжения ВЛ-0,4КВ - 1,42 км, выполнены работы по устройству основания из ПГС под автодорогу и по переносу существующих сетей электроснабжения ВЛ-10КВ). Сельхозтоваропроизводителям области компенсирована часть затрат  за приобретенные  минеральные удобрения, проведенные противопаводковые мероприятия, проведенные работы по реабилитации почв на землях, загрязненных вследствие Чернобыльской катастрофы (сельскохозяйственными организациями области внесено   8,4 тыс. тонн минеральных удобрений или 147 % к целевому индикатору. Предотвращено от выбытия из сельскохозяйственного оборота угодий на площади 7 тыс. га, или 100%, вовлечено в сельскохозяйственный оборот неиспользуемых земель на площади 20 тыс. га, или 133 %). </t>
  </si>
  <si>
    <t>Содействие занятости населения Калужской области на 2011-2013 годы - всего</t>
  </si>
  <si>
    <t>в том числе</t>
  </si>
  <si>
    <r>
      <t xml:space="preserve">Развитие внутреннего и въездного туризма на территории Калужской области на 2011-2016 годы-  </t>
    </r>
    <r>
      <rPr>
        <sz val="20"/>
        <rFont val="Times New Roman"/>
        <family val="1"/>
      </rPr>
      <t>министерство спорта, туризма и молодежной политики</t>
    </r>
  </si>
  <si>
    <t>Министерствао образования и науки Калужской области</t>
  </si>
  <si>
    <t>Министерство по делам семьи, демографической и социальной политике калужской области</t>
  </si>
  <si>
    <r>
      <t xml:space="preserve">"Семья и дети (2009-2013 годы)" - </t>
    </r>
    <r>
      <rPr>
        <sz val="20"/>
        <rFont val="Times New Roman"/>
        <family val="1"/>
      </rPr>
      <t>всего</t>
    </r>
  </si>
  <si>
    <r>
      <t xml:space="preserve">Энергосбережение и повышение энергоэффективности в Калужской области на 2010-2020 годы - </t>
    </r>
    <r>
      <rPr>
        <sz val="20"/>
        <rFont val="Times New Roman"/>
        <family val="1"/>
      </rPr>
      <t>министерство строительства и жилищно-коммунального хозяйства Калужской области</t>
    </r>
  </si>
  <si>
    <r>
      <t>Министерство экономического развития Калужской области:</t>
    </r>
    <r>
      <rPr>
        <sz val="20"/>
        <rFont val="Times New Roman"/>
        <family val="1"/>
      </rPr>
      <t xml:space="preserve"> приобретение специализированной техники по обслуживанию объектов водопроводного канализационного хозяйства Калужской области (</t>
    </r>
    <r>
      <rPr>
        <b/>
        <sz val="20"/>
        <rFont val="Times New Roman"/>
        <family val="1"/>
      </rPr>
      <t>у</t>
    </r>
    <r>
      <rPr>
        <sz val="20"/>
        <rFont val="Times New Roman"/>
        <family val="1"/>
      </rPr>
      <t>величение уставного фонда ГП "Калугаоблводоканал").</t>
    </r>
  </si>
  <si>
    <r>
      <t xml:space="preserve">Министерство образования и науки Калужской области: </t>
    </r>
    <r>
      <rPr>
        <sz val="20"/>
        <rFont val="Times New Roman"/>
        <family val="1"/>
      </rPr>
      <t xml:space="preserve">установлено 405 систем тревожной сигнализации (кнопок экстренного вызова полиции), в том числе  в 24 государственных и 381 муниципальном образовательном учреждении; в  50 государственных образовательных учреждениях, подведомственных министерству образования и науки Калужской области выполнены мероприятия по повышению уровня пожарной безопасности (приобретение и монтаж  современных систем автоматической пожарной сигнализации и систем оповещения при пожаре; оборудования по выводу сигнала систем автоматической пожарной сигнализации на центральный пульт 01; устранение неисправностей электросетей и электрооборудования; оборудование путей эвакуации; оборудование аварийного освещения зданий.  В целях повышения уровня антитеррористической безопасности  государственных образовательных учреждениях, подведомственных министерству образования и науки Калужской области  выполнены следующие мероприятия: изготовление и установка ограждения по периметру образовательнго учреждения ОУ, обеспечение освещения территории, приобретение и монтаж систем охранного видеонаблюдения; приобретение и монтаж оборудования   кнопки экстренного вызова (24 – ОУ); оборудование входными дверями, выполненными из материалов, позволяющих обеспечить надежную защиту от несанкционированного проникновения посторонних лиц.
</t>
    </r>
  </si>
  <si>
    <r>
      <rPr>
        <b/>
        <i/>
        <sz val="20"/>
        <rFont val="Times New Roman"/>
        <family val="1"/>
      </rPr>
      <t xml:space="preserve">Использование результатов космической деятельности и современных геоинформационных технологий в интересах социально-экономического развития Калужской области на 2010-2012 годы </t>
    </r>
    <r>
      <rPr>
        <b/>
        <sz val="20"/>
        <rFont val="Times New Roman"/>
        <family val="1"/>
      </rPr>
      <t>-</t>
    </r>
    <r>
      <rPr>
        <sz val="20"/>
        <rFont val="Times New Roman"/>
        <family val="1"/>
      </rPr>
      <t xml:space="preserve"> министерство развития информационного общества и инноваций Калужской области</t>
    </r>
  </si>
  <si>
    <r>
      <rPr>
        <b/>
        <sz val="20"/>
        <rFont val="Times New Roman"/>
        <family val="1"/>
      </rPr>
      <t>Подпрограмма "Вакцинопрофилактика":</t>
    </r>
    <r>
      <rPr>
        <sz val="20"/>
        <rFont val="Times New Roman"/>
        <family val="1"/>
      </rPr>
      <t>вакцинировано 441 тыс. человек.</t>
    </r>
  </si>
  <si>
    <t>Развитие физической культуры и спорта в Калужской области на 2011-2015 годы - всего</t>
  </si>
  <si>
    <t>Развитие арендного фонда жилья в Калужской области - жилье для профессионалов- всего</t>
  </si>
  <si>
    <t xml:space="preserve"> в том числе:</t>
  </si>
  <si>
    <t>Охрана лесов от пожаров на территории Калужской области (2011-2015 годы) - всего</t>
  </si>
  <si>
    <r>
      <t xml:space="preserve">"Поддержка одаренных детей Калужской области и их наставников на 2010-2015 годы" - </t>
    </r>
    <r>
      <rPr>
        <sz val="20"/>
        <rFont val="Times New Roman"/>
        <family val="1"/>
      </rPr>
      <t>всего</t>
    </r>
  </si>
  <si>
    <r>
      <t xml:space="preserve">"Развитие сельского хозяйства и рынков сельскохозяйственной продукции в Калужской области на 2008-2012 годы" </t>
    </r>
    <r>
      <rPr>
        <i/>
        <sz val="20"/>
        <rFont val="Times New Roman"/>
        <family val="1"/>
      </rPr>
      <t xml:space="preserve">- </t>
    </r>
    <r>
      <rPr>
        <sz val="20"/>
        <rFont val="Times New Roman"/>
        <family val="1"/>
      </rPr>
      <t>Министерство сельского хозяйства Калужской области</t>
    </r>
  </si>
  <si>
    <t>Принято участие в различных международных информационных форумах (в целях привлечения соотечественников). Изданы печатные материалы, содержащие информацию о возможности приема, трудоустройства и жилищного обустройства соотечественников на территории Калужской области. Приобретен планшет для технического обеспечения уполномоченного органа по работе с соотечественниками. Проведены презентации Региональной программы в Латвийской Республике (г. Рига), Киргизской республике ( г. Бишкек). Оказана материальная помощь 114 участникам Региональной программы. В 2011 году рассмотрено 4938 анкет для участия в Государственной программе, Прибыло 4106 соотечественников (2357 участников программы и 1749 членов семей).</t>
  </si>
  <si>
    <r>
      <t>"Снижение рисков и смягчение последствий чрезвычайных ситуаций природного и техногенного характера в Калужской области на 2009-2011 годы"-</t>
    </r>
    <r>
      <rPr>
        <sz val="20"/>
        <rFont val="Times New Roman"/>
        <family val="1"/>
      </rPr>
      <t xml:space="preserve"> министерство строительства и жилищно-коммунального хозяйства Калужской области</t>
    </r>
  </si>
  <si>
    <t>Проведен мониторинг реализации законодательства о государственной гражданской службе в органах государственной власти Калужской области, заседания Совета по кадровой политике при Губернаторе калужской области, семинары совещания руководителей и специалистов кадровых служб. Организовано обучение муниципальных служащих, выборных должностных лиц, глав сельских поселений по программам "Использование совеременных информационных технологий в государственном и муниципальном управлении", "Актуальные вопросы местного самоуправления". По программам повышения квалификации обучено 355 государственных гражданских служащих калужской области, на семинарах - 140 , в тенинге  по управлению временем приняли участие 16 человек. В выезном семинаре по программе "Подготовка профессиональных управленческих кадров для инновационной экономики приняли участи 29 человек. С применением дистационных методов обучаются 12 сотрудников органов исполнительной власти. На конкурсной основе сформирован кадровый резерв (включено 267 человек), из кадрового резерва на вакантные должности назначено 60 человек. постоянно обновляются материалы по вопросам развития государственной гражданской службы на официальном сайте органов власти Калужской области.</t>
  </si>
  <si>
    <t xml:space="preserve">Проведен конкурс "Семья года", фестиваль творчества детей инвалидов "Лучики надежды", в котором приняли участие 1000 детей, межрегиональный форум "Власть и гражданское общество: социальное партнерство в интересах детей и семьи", ежегодный областной конкурс учреждений социального обслуживания семьи и детей "Добро и радость в каждую семью".  Вручены социальные выплаты одаренным  30  детям, 12 юным спортсменам.Оказана материальная помощь  5 творческим   семьям. Оказана  целевая ресурсная поддержка 5  учреждениям социального обслуживания семьи и детей на приобретение реабилитационного и технологического оборудования, материальная помощь   малообеспеченным  семьям,  многодетным  семьям в связи с трудной жизненной ситуацией, семьям с детьми инвалидами. В рамках акции "Дед Мороз"ручены новогодние подарки 697  детям , оказавшимся в трудной жизненной ситуации. Награждены журналисты-победители областного конкурса на лучший журналистский материал по теме "Семья и дети". Проведено областное мероприятие по чествованию лучших супружеских пар в связи  празднованием Дня любви. Проведена областная выставка "Забота о семье-забота о будущем". Проведен мониторинг положения семей и детей а Калужской области. Организован выезд воспитанников ГБУ КО "Думиничский центр социальной помощи семье и детям" в цирк г. Тула. Награждены дипломами и почетными знаками "Признательность" 26 многодетных семей. Изготовлены удостоверения многодетным семьям. Организовано чествование многодетных матерей, удостоенных областных наград за воспитание детей, приобретен и торжественно вручен от имени Губернатора области автомобиль многодетной семье, достойно воспитывающей 10 детей. Изготовлены памятные медали "Третья улыбка в семье" при рождении третьего ребенка. Вручены подарочные книги о Калужской области родителям при рождении третьего ребенка. Приобретено реабилитационное оборудование. Издан сборник из опыта работы по вопросам социального обслуживания семьи и детей области. Создан видеоролик по вопросам профилактики детской безнадзорности. Проведено обучение специалистов служб телефона диверия. Оказана адресной материальная помощь беременным женщина в связи с необходимостью длительного лечения, приобретения доростоящих лекарств. Организованы 10 новых служб экстеренного патронажа и социального такси для беременных женщин, находящихся в трудной жизненной ситуации. </t>
  </si>
  <si>
    <t xml:space="preserve">Калужским УФАС России с целью установления фактов монопольно высоких цен, ценовых или картельных сговоров и принятия мер в соответствии с законодательством о защите конкуренции были проведены мониторинги следующих товарных рынков: социально значимой группы продовольственных товаров (ежеквартально), цен на бензин и топливо для сельхозпроизводителей (ежемесячно),  реализации лекарственных средств, цен на цемент. Проведено 17 выставок-дегустаций продуктов региональных товаропроизводителей с участием производителей продовольственных товаров, представителей оптовой и розничной торговли области.ежемесячно размещается на интернет-сайте органов власти Калужской области информация о товарных рынках Калужской области. 
</t>
  </si>
  <si>
    <r>
      <t xml:space="preserve">УМВД России по Калужской области: </t>
    </r>
    <r>
      <rPr>
        <sz val="20"/>
        <rFont val="Times New Roman"/>
        <family val="1"/>
      </rPr>
      <t>разработвны и распространены среди населения памятки (листовки) о порядке действия при совершении в отношении их правонарушений. Изготовлена служебная документация участковых уполномоченных милиции (паспортов на административные участки, профилактических карточек и др.). Приобретены специальные химические вещества и ловушки в целях борьбы с кражами чужого имущества.</t>
    </r>
  </si>
  <si>
    <r>
      <t xml:space="preserve">Развитие электронного правительства Калужской области на период 2011-2015 годов - </t>
    </r>
    <r>
      <rPr>
        <sz val="20"/>
        <rFont val="Times New Roman"/>
        <family val="1"/>
      </rPr>
      <t>министерство развития информационного общества и инноваций</t>
    </r>
  </si>
  <si>
    <r>
      <t xml:space="preserve">Совершенствование организации питания, медицинского обеспечения и формирования здорового образа жизни в общеобразовательных учреждениях Калужской области на 2011-2013 годы - </t>
    </r>
    <r>
      <rPr>
        <sz val="20"/>
        <rFont val="Times New Roman"/>
        <family val="1"/>
      </rPr>
      <t>министерство образования и науки Калужской области</t>
    </r>
  </si>
  <si>
    <t xml:space="preserve">Приобретены 3 единицы КАМАЗ-44-108, 19 единиц АЦ-1,6-40, 3 единицы АЦ-3-40, 3 единицы АЦ-5-40, 3 единицы бульдозеров Б-10М, 3 единицы бульдозеров 10-МБ, 9 единиц лесохозяйственных тракторов ЛХТ, 20 единиц малых лесопатрульных комплексов, 317 ранцевых опрыскивателей, 20 водяных цистерн для лесхозов  и 264 водяные цистерны для муниципальных образований. Проведены мероприятия по противопожарному обустройству лесов:  очистка лесных насаждений от захламленности на площади 422,0 га (план выполнен на 100 %); создано 1543,8 км минерализованных полос (выполнение плана 109,9%),  проведен уход за  5454,8 км минерализованных полос (план выполнен на 101,5 %); осуществлен ремонт 159,2 км дорог противопожарного назначения (план выполнен на 114,5 %); проведен профилактический контролируемый отжиг сухой травы на площади 382,1 га (план выполнен на 107,6 %), проведено лесопатологическое  исследование на площади 82,8 га, отвод лесосек под лесные культуры на площади 58,3 га, пройденной пожарами, подготовлено 160,7 га почвы под лесные культуры, лесовосстановительные работы проведены на площади 114,7 га, расчистка горельников - на 224,8 га почвы.  </t>
  </si>
  <si>
    <r>
      <rPr>
        <b/>
        <sz val="20"/>
        <rFont val="Times New Roman"/>
        <family val="1"/>
      </rPr>
      <t>Министерство строительства и жилищно-коммунального хозяйства Калужской области:</t>
    </r>
    <r>
      <rPr>
        <sz val="20"/>
        <rFont val="Times New Roman"/>
        <family val="1"/>
      </rPr>
      <t xml:space="preserve"> выполнены работы по приведению в нормативное состояние сетей водоснабжения государственной и муниципальной собственности общей протяженностью 110,65 км, завершено строительство и введена в эксплуатацию станция очистки питьевой воды в г. Боровске.Улучшено водоснабжение 15 тысяч человек, снижена аварийность, переложено порядка 100 км водопроводных сетей, сокращены потери по транспортировке воды, сокращено количество случаев аварийных отключений потребителей от водоснабжения.</t>
    </r>
  </si>
  <si>
    <r>
      <rPr>
        <b/>
        <sz val="20"/>
        <rFont val="Times New Roman"/>
        <family val="1"/>
      </rPr>
      <t xml:space="preserve">По подпрограмме "Обеспечение жильем молодых семей": </t>
    </r>
    <r>
      <rPr>
        <sz val="20"/>
        <rFont val="Times New Roman"/>
        <family val="1"/>
      </rPr>
      <t xml:space="preserve"> предоставлены социальные выплаты молодым семьям для приобретения жилья или строительства индивидуального жилого дома. Обеспечено социальными выплатами 200 молодых семей Калужской области, которые позволили приобрести 11,8 тыс. кв. метров жилья. Также средства были направлены на предоставление молодым семьям дополнительных социальных выплат:  при рождении (усыновлении) одного ребенка на цели погашения части кредита или займа, предоставленного на приобретение или строительство жилья, в том числе ипотечного жилищного кредита, либо компенсации затраченных молодой семьей собственных средств на приобретение жилья или строительство индивидуального жилья – 20 молодым семьям;  для возмещения части процентной ставки по кредитам или займам на приобретение жилья или строительство индивидуального жилого дома, в том числе по ипотечным жилищным кредитам – 131 молодой семье. особенность подпрограммы: освоение средств текущего года продолжается в последующем году, так как средства выделяются во втором полугодии, а срок реализации молодыми семьями свидетельств о праве на получение социальных выплат составляет 9 месяцев; в случае, если молодые семьи не смогли в указанный срок воспользоваться средствами социальной выплаты, высвободившиеся средства перераспределяются на следующие по очереди молодые, которые также могут реализовать свидетельства в срок 9 месяцев.
</t>
    </r>
  </si>
  <si>
    <t>* В соответствии с информацией о реализации областных и долгосрочных целевых программ, представленой заказчиками.</t>
  </si>
  <si>
    <t xml:space="preserve">Министерство труда, занятости и кадровой политики Калужской области: организовано и проведено обучение по  охране труда  руководителей, специалистов  и    водителей государственного  бюджетного учреждения  министерства здравоохранения Калужской области  "Калужский областной медицинский центр". Обучение прошло 20 человек. Проведена аттестация 17 рабочих мест по условиям труда водителей и работников вспомогательных служб государственного  бюджетного учреждения министерства здравоохранения Калужской области  "Калужский областной медицинский центр".
</t>
  </si>
  <si>
    <t xml:space="preserve">Завершено строительство пожарного депо на 4 машино-выезда в г. Обнинске. Выполнены строительные работы по пристройке гаражных боксов на 3 выезда в г. Спас-Деменске, ул. Советская, 192,  объект введен в эксплуатацию. Приобретен автомобиль первой помощи АПП для Государственного казенного учреждения "Пожарно-спасательная служба Калужской области", оборудование газодымозащитной службы и запасные части к дыхательным аппаратам (48 штук изолирующих дыхательных аппаратов на сжатом воздухе; 60 штук воздушных металлокомпозитных баллонов ВМК 6.8-139-300; 15 комплектов спасаемого для дыхательного аппарата РSS3000; 3 компрессора высокого давления; 4 прибора для проверки статических параметров дыхательных аппаратов на сжатом воздухе), пожарные рукава и средства индивидуальной защиты.
</t>
  </si>
  <si>
    <t>Министерство по делам семьи, демографической и социальной политике Калужской области: на всех объектах учреждений с круглосуточным пребыванием людей смонтирована и находится в исправном состоянии автоматическая пожарная сигнализация, сигнал выведен на Пульт-01 Единой службы спасения Главного управления МЧС России по Калужской области. В учреждениях с круглосуточным пребыванием людей созданы группы профилактики и тушения пожаров, назначены лица, ответственные за пожарную безопасность, которые прошли подготовку на базе учебного пункта государственного учреждения "Центр управления силами федеральной противопожарной службы по Калужской области", созданы добровольные пожарные дружины. Объекты оснащены первичными средствами пожаротушения согласно действующим нормам. Дежурный персонал обеспечен фильтрующими средствами защиты органов дыхания, устройствами для эвакуации проживающих и другим противопожарным оборудованием. В 12 учреждениях осуществлена установка источников аварийного и резервного электропитания, в 9 учреждениях разработана проектно-сметная документация на установку источников аварийного и резервного электропитания.</t>
  </si>
  <si>
    <t>За счет средств област ного бюджета приобретены 6 автофургонов - автолавок с холодильными прилавками, 6 автолавок и 1 автофургон.  Выплачена субсидия на компенсацию части затрат на строительство сельскохозяйственного рынка, включая торгово-офисный модуль в Козельском районе. Средства райопо направлены на приобретение магазина,  торгового и холодильного оборудования, контрольно-кассовых аппаратов, автотранспорта, газификацию магазинов. Открыто  10 библиотечек, 8 детских площадок, 3 специализированных магазина по торговле мясом и 1 магазин – цех "Кулинария", капитальный и текущий ремонт производственных предприятий, магазинов, столовых, рынков.</t>
  </si>
  <si>
    <t xml:space="preserve">За счет привлеченных средств начато строительство ОАО "Лафарж Цемент", завершено строительство ООО "Этернит-Калуга" (п. Детчино - производство фиброцементных фасадных панелей), ООО "Киилто-Калуга" (г.Малоярославец – производство клеев, шпаклевок); осуществлялось техническое перевооружение  действующих предприятий: ЗАО "Кировская Керамика", ЗАО "УграКерам", ОАО "Стройполимеркерамика", ООО "ДСЗ", ООО "КДСК", ЗАО "КЗСМ" и др. </t>
  </si>
  <si>
    <t xml:space="preserve">Создан и введен в действие Региональный информационный центр Общероссийской комплексной системы информирования и оповещения населения в местах массового пребывания людей (РИЦ ОКСИОН) на территории Калужской области по адресу г. Калуга, ул. Кирова, д. 9а. Действуют 4 терминальных комплекса (1 ПУОН, 3 ПИОН): один пункт уличного оповещения населения системы ОКСИОН г.Калуга, ул. Тульская, д. 130;  три пункта информирования оповещения населения системы ОКСИОН в 3х корпусах КФ МГТУ им. Н.Э. Баумана: ул. Гагарина, д. 3; ул. Баженова, д. 12; ул. Королева, д. 41. Продолжены работы по специализированному гидрометеорологическому обеспечению информирования населения о циклических и опасных природных явлениях.ГУ "Калужский областной Центр по гидрометеорологии и мониторингу окружающей среды" регулярно представляются информационные услуги по мониторингу, прогнозированию и гидрометеорологическому обеспечению циклических и опасных природных явлений и оценке степени загрязнения окружающей среды на территории Калужской области. Обеспечивается информационное сопровождение циклических опасных природных явлений – весеннего половодья, природных пожаров, осенне-зимнего периода. 
</t>
  </si>
  <si>
    <t>Подпрограмма "Инфекции, передаваемые половым путем": приобретены расходные материлы, физиотерапевтическое оборудование, бактерицидныерециркуляторы, медицинские кушетки для обследования и лечения. В 2011 году в центре "Доверие" получили медицинскую помощь 528 детей и подростков (1850 посещений). Выявлено и пролечено 76 заболеваний, предаваемых половым путем Проводится информационно-просветительская работа с молодежью по профилактике заболеваний.</t>
  </si>
  <si>
    <t>Министерство культуры Калужской области: с целью повышения правовой культуры граждан, повышения роли библиотек как центров общественной жизни в области  состоялся конкурс на лучший Центр правовой информации "Кубок "Консультант Плюс". На базе областной детской библиотеки создана областная школа правовой грамотности школьников. В целях пропаганды правовых знаний в ГБУК КО "Калужская областная научная библиотека им. В.Г.Белинского" проведен День правового просвещения на тему "Досрочное назначение пенсии для работников с вредными условиями труда". Создан центр по правовому просвещению населения в Калужской области на базе государственного учреждения культуры Калужской области "Калужская областная научная библиотека им. В.Г. Белинского". Приобретены компьютеры, библиотечное оборудование и мебель для центра.</t>
  </si>
  <si>
    <t xml:space="preserve">Проведен региональный этап всероссийской олимпиады школьников (приняли участие 1197 обучающихся  из 120 муниципальных  общеобразовательных учреждений Калужской области), в заключительном этапе Всероссийской олимпиады школьников приняли участие 58 обучающихся, проведена церемонии награждения победителей и призеров Всероссийской олимпиады школьников (памятными медалями и дипломами награждены 300 учащихся образовательных учреждений). Проведены: XX областная научно-практическая конференция  "Молодость-науке" памяти А. Л. Чижевского (представлено представлено 320 работ), областной смотр-конкурс на лучшую постановку работы по экологическому образованию и воспитанию, VIII региональный Космический фестиваль обучающихся и воспитанников образовательных учреждений области (в фестивале приняли участие около 1800 обучающихся ), XV выставка-конкурс прикладного и технического творчества воспитанников школ-интернатов и детей с ограниченными возможностями здоровья (представлено 857 работ), смотр художественной самодеятельности среди воспитанников интернатных учреждений, областной конкурс детской фотографии (приняли участие 128 обучающихся), областные детско-юношеские соревнования по пожарно-прикладному спорту, областной конкурс детского киновидеотворчества "Телестарт-2011", олимпиада по школьному краеведению, фестиваль авторской песни "Берег надежды", ежегодный областной молодёжный фестиваль культур народов, проживающих на территории Калужской области (в зональных этапах фестиваля приняло участие около 800 участников),  областной конкурс детских печатных изданий.  3 учащихся приняли участие в финале Всероссийской научной эколого-биологической олимпиады обучающихся учреждений дополнительного образования детей,  2 учащихся - в финале Всероссийского конкурса юных исследователей окружающей среды,  2 учащихся - в финале Всероссийского конкурса "Моя малая родина: природа, культура, этнос", 14 обучающихся 8-11 классов приняли участие очном этапе научно-практической конференции "Шаг в будущее" по ЦФО. Проведены курсы повышения квалификации  для педагогов, работающих с одаренными детьми. </t>
  </si>
  <si>
    <t>Проведен конкурс молодых журналистов "Свой голос",  II Региональный конкурс социальной рекламы "ВКЛючайся", региональный конкурс на лучшую детскую организацию. Организовано изготовление информационного видеоролика по развитию социальной активности молодежи Калужской области.  Изготовлена сувенирная продукция с нанесенным логотипом и адресом областного молодежного сайта www.molodezh40.ru для распространения среди молодежной аудитории с целью популяризации основного информационного источника управления молодежной политики, доработана функциональная часть сайта "Молодежь 40". Проведена VIII Зимняя психологическая школа. Делегация от Калужской области приняла участия в XI Всероссийской выставке научно-технического творчества молодежи "НТТМ-2011". Проведен  Форум молодых ученых ЦФО.</t>
  </si>
  <si>
    <t xml:space="preserve">Приобретены видеокамера и электрогенератор  для  молодежных трудовых отрядов Калужской области , изготовлено 500 комплектов формы (куртки, шивроны, нашивки), которые по итогам работы трудового сезона розданы лучшим командирам и бойцам молодежных трудовых отрядов. Проведен обучающий семинар для командиров молодежных трудовых отрядов, ярмарка вакансий для молодежных трудовых, второй в 2011 году обучающий семинар для командиров и бойцов студенческих отрядов Калужской области. Делегация Калужской области в составе 4 человек приняла участие в межрегиональном сборе руководителей студенческих трудовых отрядов ЦФО, где были рассмотрены организационные и правовые вопросы деятельности молодежных трудовых отрядов. В целях содействия в трудоустройстве выпускников и студентов учреждений профессионального образования проводились ярмарки вакансий, в том числе на временные рабочие места. Организовано 17 ярмарок, участниками которых стали более 800 человек. Тиражом 1 тыс. экземпляров выпущен буклет "В помощь молодежи, ищущей работу",  тиражом 2250 экз. – буклет "Школьнику о рынке труда", тиражом 1 тыс. экз. – серия буклетов "Удачный выбор", а тиражами 6, 5 и  5 тысяч экземпляров каждый – закладка для учебника, блокнот и карманный календарик для выпускников школ области с призывом "Учись и работай в Калужской области!". В течение года в цикле "Работай на родине" по телеканалу "НИКА" показано 12 видеофильмов, изготовленных по заказу министерства, о наиболее перспективных и востребованных профессиях на региональном рынке труда: "Слесарь", "Инженер", "Медсестра", "Оператор станков с ЧПУ", "Механизатор", "Врач", "Швея", "Штукатур", "Агроном", "Токарь", "Учитель", "Сварщик". Были проведены "Дни Калужской области" в вузах Белгородской, Брянской, Ивановской, Костромской, Московской, Смоленской, Тверской и Тульской областей. 
</t>
  </si>
  <si>
    <t xml:space="preserve">По итогам 2011 года были произведены выплаты более 900 студентам учреждений высшего и среднего профессионального образования Калужской области с целью  поддержки социально незащищенных слоев студенчества. Произведена выплата победителям ежегодного конкурса "Студент года" (9 человек) за 2009 - 2010 учебный год. Приобретены компьютер, цветной принтер, тент-шатер и туристическая палатка для проведения выездных мероприятий студенческого Координационного Совета вузов Калужской области. Проведен лагерь учебы студенческого актива "Ластик", учебные сборы для лидеров студенческого самоуправления "Фейерверк", ежегодный конкурс "Студент года".
</t>
  </si>
  <si>
    <t>Реализован проект "Спешите делать добро!". Проведена молодежная ситуационная игра "Мы разные, но мы вместе!", осенняя школа волонтеров "Если не я, то кто?", 3-хдневный обучающий семинар по организации волонтерского движения среди молодежи Калужской области. Реализовано более 200 профилактических акций и мероприятий для учащихся общеобразовательных учреждений и учреждений начального и среднего профессионального образования в рамках интеллектуально-ситуационной игры "Город – моя территория". Состоялся турнир по игре "Что? Где? Когда?" среди студентов ВУЗов.</t>
  </si>
  <si>
    <t xml:space="preserve">16 победителей и призеров межрегиональных, региональных и межмуниципальных молодёжных мероприятий, проводимых на конкурсной основе, получили премии в размере 20 000 рублей. Проведен турнир по игре "Что? Где? Когда?" среди студентов, областной турнир на звание "Лучший-знаток интеллектуал Калужской области", региональный этап Всероссийского конкурса лидеров и руководителей молодежных и детских общественных объединений "Лидер 21 века", организовано участие 46 лидеров и руководителей Калужской областной общественной организации РСМ в обучающей программе "Добровольчество в реабилитации детей-инвалидов", организовано участие 30 лидеров КРО ВОО "Молодая Гвардия Единой России" в Форуме молодежных организаций, входящих в Общероссийский Народный Фронт в Липецкой области, проведен гала-концерт победителей и лауреатов Малых Дельфийских игр, Фестиваль самодеятельного студенческого творчества "Калужская областная студенческая весна".  </t>
  </si>
  <si>
    <t xml:space="preserve">Проведены встречи молодых и будущих избирателей с руководителями органов государственной власти области. 14 членов Молодежного Правительства Калужской области прошло тренинговый курс обучения по основным направлениям таймменеджмента, стратегического и оперативного планирования. Прошел областной лагерный сбор актива школьников "Ровесник" по программе "Создание и стратегическое планирование деятельности органов ученического самоуправления". Проведен Открытый конкурс-фестиваль патриотической песни "Споемте, друзья!", культурно-спортивный праздник для работающей молодежи "День здоровья и спорта", финальный этап "VI ежегодного открытого Конкурса Молодых Исполнителей – 2011". Проведено 10 конкурсов профессионального мастерства среди молодых рабочих и молодых специалистов </t>
  </si>
  <si>
    <t xml:space="preserve">На региональном портале государственных услуг Калужской области постоянно публикуется информация о государственных и муниципальных услугах. Опубликована информация о 839 государственных и муниципальных услугах. Выпущено печатное справочное издание Калужской ТПП "Все для бизнеса 2011". На курсах повышения квалификации прошли обучение 14 специалистов  по программе: "Управление размещением государственных и муниципальных заказов для руководителей-председателей комиссии" в институте подготовки кадров для системы государственных и муниципальных закупок Российской Академии государственной службы при Президенте Российской Федерации. Ведется разъяснительная работа по проблемным вопросам в сфере размещения заказов в режиме "вопрос-ответ" в разделе "Форум" на региональном сайте. Проведено 26 обучающих семинаров "О размещении заказов на поставки товаров, выполнение работ, оказание услуг для государственных и муниципальных нужд". В ноябре 2011 года получили лицензии на фармацевтическую деятельность медицинских учреждений 26 ЛПУ для 375 структурных подразделений (ФАП, сельские амбулатории, центры врача общей практики), расположенные в сельских поселениях, где нет аптечных организаций.
</t>
  </si>
  <si>
    <t>Министерство спорта, туризма и молодежной политики Калужской области: ежеквартально проводятся совещания по профилактике наркомании, пропаганде здорового образа жизни. Участники совещаний получали комплекты материалов по профилактике наркомании и пропаганде здорового образа жизни, подготовленные министерством спорта, туризма и молодежной политики Калужской области ( буклеты "Лучше не начинать" и памятки "Алкоголь для организма -яд!"). Для использования в работе по профилактике наркомании руководителям волонтерских групп, специалистам органов по делам молодежи муниципальных районов и городских округов Калужской области были розданы следующие материалы: видеофильм "Афганский будильник" (500 шт.);  листовки "Наркообмания" 2-х видов (1000шт.); плакаты "СПИДно не знать!" (500шт.);  листовки "Наркотики пожизненная ломка" (1000шт.); буклеты "Присоединяйся!" (3000шт.); буклеты "Здоровый образ жизни – путь к счастью!" (2000шт.); информационные листовки "Если друг оказался вдруг…" (500шт.);  плакаты "Город - моя территория" (500шт.). Проведены обучающие семинары для учащихся общеобразовательных школ Калужской области по организации работы волонтерских групп по профилактике наркозависимости среди молодежи Калужской области. Проведен Фестиваль-конкурс настенных рисунков в стиле граффити по теме "Молодое поколение за здоровый образ жизни" среди молодежи области. Проведено около 100 туристских походов, прогулок, экскурсий выходного дня. Охвачено различными формами туристско-краеведческой работы в областном центре и районах области свыше  1200 обучающихся.</t>
  </si>
  <si>
    <t xml:space="preserve">Министерство образования и науки Калужской области: проведен областной этап Всероссийской  олимпиады, областной конкурс на лучшую образовательную антинаркотическую программу, конкурс творческих работ учащихся под девизом "Нет наркотикам!". В рамках работы "Школы права" совместно с правоохранительными органами проведена тематическая лагерная смена для подростков с девиантным поведением. Организованы семинары и "круглые столы" по вопросам профилактики наркомании, формирования здорового образа жизни для участников волонтерского движения. Изданы: сборник программ-победителей областного конкурса на лучшую общеобразовательную антинаркотическую  программу "Вместе против наркотиков", сборник творческих работ школьников по проблемам профилактики наркомании и формирования здорового образа жизни "Право выбора", сборник методических материалов по вопросам социально-педагогической поддержки детей и организации работы по профилактике безнадзорности, правонарушений, наркомании и иных асоциальных явлений среди несовершеннолетних.
 </t>
  </si>
  <si>
    <t>Реформирована сеть государственных образовательных учреждений для детей-сирот и детей, оставшихся без попечения родителей: в  настоящее время в регионе  функционирует  5 детских домов, рассчитанных на 337 мест (фактически  в них - 247 детей). Проведен областной конкурс на лучший социальный проект среди негосударственных учреждений и общественных организаций, областной ежегодный конкурс "Калужская область - территория любви к детям", творческий фестиваль-конкурс среди детей-сирот и детей, оставшихся без попечения родителей "Малые дельфийские игры". Выпущены  буклеты: по социапльным гарантиям детей-сирот, оставшихся без попечения родителей "Тебе, выпускник!"; о Центре постинтернатного сопровождения; о семейных формах устройства детей, оставшихся без попечения родителей "Право ребёнка на семью", изданы настенные и карманные календари на 2012 год, содержащие портреты детей, оставшихся без попечения родителей "Калужская область - территория любви к детям". Создан специализированный сайт, где размещается информация о семейных формах устройства, службах сопровождения замещающих семей и семей в трудной жизненной ситуации, информация о том где можно получить профессиональные консультации по проблемам воспитания детей. В течение 2011 года в утренней программе "Легко" телекомпании НИКА ТВ каждый вторник и пятницу выходила тематическая рубрика "Когда ты придёшь?", сюжеты которой рассказывали о детях, оставшихся без попечения родителей (40 сюжетов). По итогам года 18 детей, о которых вышли сюжеты, были устроены в семьи. Оказана материальная помощь 6 семьям. Приобретено жилое помещение  190  лицам из числа детей-сирот и детей, оставшихся без попечения родителей. Оказана материальная помощь 8  лицам из числа детей-сирот и детей, оставшихся без попечения родителей, на ремонт жилых помещений. Осуществлены социальные выплаты семьям, воспитывающим детей-сирот и детей, оставшихся без попечения родителей.  Семья из Сухиничского района получила денежные средства на погашение остатка задолженности по кредиту на жилье для усыновленных детей.</t>
  </si>
  <si>
    <t xml:space="preserve">Министерство по делам семьи, демографической и социальной политике Калужской области: за 2011 год в оздоровительных учреждениях области и за ее пределами отдохнуло 28947 детей, в период всей оздоровительной кампании 2011 года в Калужской области оздоровлено и охвачено временной занятостью 85600 детей (90% детей от 7 до 17 лет) из них, находящихся в трудной жизненной ситуации, - 41600 детей (84,5% детей от 7 до 17 лет). Проведен областной фестиваль "Дети за здоровый образ жизни", конкурс летних загородных учреждений "Лагерь-мастер 2011", конкурс вариативных профильных программ среди организаторов детского отдыха.  Федеральным бюджетным учреждением здравоохранения "Центр гигиены и эпидемиологии Калужской области" проведено 2 075 исследований в 15 оздоровительных учреждениях. Проведено два межведомственных совещания по вопросам подготовки к летней детской оздоровительной кампании и по вопросам нормативного правового сопровождения оздоровительной кампании.
</t>
  </si>
  <si>
    <t xml:space="preserve">Министерство здравоохранения Калужской области: в детском оздоровительном лагере санатория "Звездный" (г.Калуга) число детей, получивших оздоровление составило – 1040 детей, в детском оздоровительном лагере санатория "Спутник" (Людиновский район) – 601 ребенок. Для проведения семинара ГКУЗ "Центр медицинской профилактики" куплен закуплен картридж на ксерокс и бумага (для изготовления методичек по оздоровительной тематике медперсоналу оздоровительных учреждений). </t>
  </si>
  <si>
    <t xml:space="preserve">Министерство образования и науки Калужской области: проведены целевые курсы повышения квалификации вожатых отрядов для лагерей отдыха и оздоровления "Современные подходы к организации и содержанию деятельности летнего оздоровительного лагеря" (участниками - 60 человек), 2 областных семинара-совещания по теме  "Деятельность учреждения по развитию вариативных форм каникулярного отдыха, оздоровления и занятости обучающихся" (приняли участие 112  специалистов  системы образования),2-дневные  инструктивно-методические сборы для актива вожатых, студенческих педагогических отрядов (приняли участие  55 человек), зимняя экологическая экспедиция   экологической базе "Отрада" Березического лесничества национального парка "Угра" (приняли участие 14  обучающихся).
</t>
  </si>
  <si>
    <t xml:space="preserve">Министерство по делам семьи, демографической и социальной политике Калужской области: оказана материальная помощь одному несовершеннолетнему выпускнику ФГУ "Калужская воспитательная колония" на приобретение одежды, обуви и предметов первой необходимости. Социальное пособие на первоочередные нужды до решения вопросов с жильем и трудоустройством предоставлено 14  гражданам. В государственном учреждении социального обслуживания "Калужский областной социальный центр по оказанию помощи лицам без определенного места жительства" организован и функционирует пункт сбора гуманитарной помощи для лиц, освободившихся из мест лишения свободы и лиц без определенного места жительства. За 2011 год  социальным центром по оказанию помощи лицам без определенного места жительства" обслужено 137 человек. В целях оказания помощи бывшим заключенным в скорейшей адаптации к условиям жизни на свободе издан справочник для лиц, освобождающихся из исправительных учреждений тиражом 5 тыс. экземпляров. Организовано обучение группы освободившихся из мест лишения свободы по специальности "оператор котельной", новую специальность получили 16 человек. Приобретено программное обеспечение ведения учета лиц освободившихся из мест лишения свободы.Закуплены  автомобиль КАМАЗ 65117 –N3, мини- трактор марки БЕЛАРУС и автомобиль ГАЗ модели 2705-288. Приобретено оборудование для организации швейного производства на базе колонии общего режима для содержания осужденных женщин. Группа директоров социозащитных детских  учреждений Калужской области изучила опыт работы бюджетных учреждений социального обслуживания Вологодской области по профилактике детского и семейного неблагополучия. </t>
  </si>
  <si>
    <t>Министерство образования и науки Калужской области: созданы кабинеты профилактики правонарушений в 3-х учреждениях  профессионального образования: ГБОУ СПО  "Перемышльский техникум эксплуатации транспорта", ГБОУ СПО "Кондровский индустриально-педагогический колледж", ГБОУ СПО "Обнинский индустриальный техникум". Проведено: областной конкурс программ и проектов образовательных учреждений по профилактике правонарушений среди подростков, фестиваль трудовых отрядов  школьников, областные соревнования по  авиационным  моделям воздушного боя,  областной фестиваль Школ здоровья, областная профильная смена  "Форум школьной молодежи", посвященный проблеме формирования установок толерантного сознания, областной конкурс воспитательных систем образовательных учреждений, конкурсный отбор по созданию и внедрению образовательных программ в области профилактической работы в системе дополнительного  образования детей Калужской области, областной смотр-конкурс школьных информационных проектов "Здоровье - это здорово". На базе государственного автономного образовательного учреждения дополнительного профессионального образования Калужской области "Калужский государственный институт модернизации образования" создан  отдел по оказанию экстренной психолого-педагогической помощи детям и подросткам. Проведен форум школьной молодежи в рамках Международного дня толерантности.</t>
  </si>
  <si>
    <t>Министерство спорта, туризма и молодежной политики Калужской области: подготовлены 8 видеофильмов, направленные на помощь в социальной адаптации лицам из числа молодежи, отбывающих наказание в исправительных учреждениях и освободившихся из мест лишения свободы.Для несовершеннолетних осужденных проведены профилактические мероприятия: конкурс рисунков и плакатов "Здоровый образ жизни. Да!"; конкурс "Веселые старты"; подведение итогов конкурса стенгазет и рисунков "Дети рисуют войну"; состоялась спортивная эстафета "Солдатское братство", подведение итогов конкурса чтецов стихотворений о ВОВ; подведение итогов конкурса рисунков "Семья – Россия", конкурса межкамерных стенных газет. В рамках проекта "Я вхожу в мир искусств" среди осужденных лиц в возрасте до 30 лет, отбывающих наказание в исправительных учреждениях УФСИН России по Калужской области проведен  конкурс песни "Калуга - космическая".  проведены 6  мероприятий для молодежи, отбывающих наказание в исправительных учреждениях УФСИН России по Калужской области по профилактике наркомании и ВИЧ/СПИДа. Издан сборник материалов тиражом более 150 экз. для специалистов сферы молодежной политики, методистов по работе с детскими и молодежными общественными объединениями, руководителей детских и молодежных общественных объединений по профилактике асоциальных явлений в молодежной среде. Проведена ежегодная межколонийская Спартакиада среди осужденных учреждений УИС Калужской области. Соревнования Спартакиады прошли по 6 видам спорта. Проведен областной детский турнир по футболу среди дворовых команд "Кожаный мяч"</t>
  </si>
  <si>
    <t xml:space="preserve">Оказана материальная помощь в связи с трудной жизненной ситуацией 169 неработающим пенсионерам, единовременная материальная помощь - 227 неработающим пенсионерам, имеющим доход ниже величины прожиточного минимума на душу населения, материальная помощь на газификацию домовладений 249 пенсионерам и инвалидам льготных категорий, 11 неработающим пенсионерам - единовременная материальная помощь на частичное возмещение расходов по газификации жилья (жилых помещений). Выполнены работы по капитальному ремонту в 5 стационарных учреждениях социального обслуживания Калужской области. Для ГБУКО "Тарусский дом-интернат для престарелых и инвалидов" и ГБУКО  "Калужский дом-интернат для престарелых и инвалидов" приобретены 4 автомобиля для мобильных бригад, предоставляющих социальные услуги на мобильной основе для оказания неотложных социальных и медико-социальных услуг пожилым людям.                                                                        </t>
  </si>
  <si>
    <t xml:space="preserve">Реализация части мероприятий была начата подведомственным министерству развития информационного общества и инноваций Калужской области ГБУ КО "Центр "Кадастр" в рамках текущей деятельности. Начаты работы по созданию картографической подосновы для целевых систем мониторинга, продолжается установка программного обеспечения специалистам ОИВ и ОМСУ для доступа к банку картографических материалов интегрированной региональной информационной системы Калужской области (ИРИС КО). На этапе опытной эксплуатации разработчик устанавливаемого программного обеспечения не отслеживает количество установленных лицензий, в программу заложена закупка лицензий для устанавливаемого программного обеспечения. Рост количества транспортных средств, оборудованных терминалами ГЛОНАСС для мониторинга РК МТиЛ Калужской области происходит за счет оснащения транспорта в рамках постановления Губернатора Калужской области  № 380 от 02.12.2010 г. "Об оснащении транспортных средств навигационно-связным оборудованием с использованием спутниковой навигации ГЛОНАСС или ГЛОНАСС/GPS на территории Калужской области". </t>
  </si>
  <si>
    <t xml:space="preserve">Создана лаборатория-мастерская по народным ремеслам на базе ГБУК КО "Калужский областной  центр народного творчества". Оказана поддержка деятельности "народных" самодеятельных коллективов "Толока", "Роща", "Ровесник". Проведены: научно – практическая конференция и тематические краеведческие занятия. Осуществлен сбор  материалов по самобытным обычаям и обрядам в  рамках фольклорно – этнографической экспедиции на территории  Боровского района. Подготовлены материалы для  выпуска сборников на основе репертуаров аутентичных групп сел Хвастовичского, Козельского и Людиновского районов, репертуарного сборника песен Калужской области "Кладовая радости Земли Калужской", сборника материалов областной научно-практической конференции "Родная старина", научные материалы для альбома "Современные традиционные ремесла и промыслы Калужской области".  Проведен фольклорный фестиваль "Калужские карагоды", фестиваль фольклора и народных ремесел "Хлудневский промысел", областной православный фестиваль "Рождественская звезда", областная выставка произведений художников любителей и мастеров декоративно-прикладного искусства  "Родное, близкое, свое…", межрегиональный конкурс балетмейстеров-постановщиков им. А.К. Блажевич, конкурс муниципальных детских и юношеских театральных коллективов "Приокские сюжеты", областной фестиваль конкурс эстрадных групп и солистов "Ритмы осени", областной концерт-конкурс вокалистов "Парад солистов", областной конкурс инновационных творческих проектов культурно-досуговых учреждений Калужской области.  Организован и проведен 15 Всероссийский фестиваль детских и юношеских любительских театров "Калужские театральные каникулы". Два творческих самодеятельных коллективов и 11 народных мастеров приняли участие в мероприятиях, прошедших в рамках Пушкинского праздника в п.Полотняный Завод. Творческие самодеятельные коллективы, народные мастера декоративно-прикладного искусства Калужской области приняли участие: во Всероссийском празднике-конкурсе русского танца на приз имени Т.А. Устиновой (г.Владимир), Всероссийском конкурсе академических хоров и вокальных ансамблей "Поющая Россия" (Санкт-Петербург), фестивале-ярмарке "Казачье подворье" (Москва),  Российском фестивале моды "Плес на Волге. Льняная палитра" (г.Плес Ивановской обл.),  заключительном этапе  Всероссийского фестиваля – конкурса оркестров и ансамблей национальных инструментов народов России  (г. Москва), XI  Всероссийской выставке – ярмарке народных художественных промыслов России "Ладья. Зимняя сказка – 2011" (г. Москва).
</t>
  </si>
  <si>
    <t xml:space="preserve">Продолжена реставрация коллекции книжных памятников изданий XVIII, XIX вв., коллекций краеведческих изданий XIX – XX вв. Приобретено компьютерное оборудование и лицензионное программное обеспечение для электронного читального зала ГКУК КО "Калужская областная детская библиотека". Оплачена подписка на доступ к ЭБД Российской государственной библиотеки. В целях повышения профессионального уровня библиотечных работников проведен областной  конкурс "ИКТ в деятельности общедоступной библиотеки". </t>
  </si>
  <si>
    <t>Проведены работы по модернизации уличного освещения в городском поселении "Город Мосальск", подготовлены документы для проведения аналогичных работ в городском поселении "Поселок Воротынск", осуществлялся мониторинг энергетического оборудования, установленного в новом энергоэффективном доме в г. Кондрово Дзержинского района, заключены трехсторонние соглашения между министерством строительства и жилищно-коммунального хозяйства Калужской области, ГБУ "Региональный центр энергоэффективности" и 10 министерствами области о проведении обязательных энергетических обследований, а также 104 договора на проведение энергетических обследований в государственных учреждениях Калужской области, создан региональный сайт энергосбережения, проводились работы и мероприятия в области энергосбережения. Также финансовые средства средства использованы в рамках подготовки объектов жилищно-коммунального хозяйства и социальной сферы к работе в осеннее-зимний период 2011-2012 годов.</t>
  </si>
  <si>
    <t>Введен в эксплуатацию  спортивный центр с универсальным игровым залом в п. Бабынино, реконструирован стадион ГОУ ДОД "ДЮСШ "Анненки". Произведена установка металлоконструкций, ведутся отделочные работы спортивного центра с универсальным игровым залом в п. Воротынск.  Проведен ремонт 1 и 2 корпуса спортивного  комплекса ГОУ  ДОД "ДЮСШ "Орленок". Выполнен капитальный ремонт части подтрибунных помещений стадиона ГОУ ДОД "ДЮСШ "Труд", ремонт бассейна и раздевалок спортивного комплекса ГОУ ДОД "ДЮСШ "Труд".  Проведены работы по устранению дефектов нержавеющих конструкций ГОУ ДОД "СДЮШОР по конному спорту", по установке систем видеонаблюдения и пожарной безопасности для государственных учреждений дополнительного образования спортивной направленности, по опиловке деревьев на прилегающих территориях ГОУ ДОД "ДЮСШ "Орленок". Выполнены внутренние отделочные работы и ремонт кровли ГОУ ДОД "ДЮСШ "Анненки". Произведен ремонт малого зала и холла ГОУ ДОД "ОСДЮСШОР "Юность", ремонт туалета, коридора и раздевалок спортивного зала спортивной материально-технической базы отделения по боксу ГОУ ДОД "Калужский областной дворец творчества юных им. Ю.А. Гагарина". Выполнены работы по остекленению спортивного зала, работы по освещению, замена проводки спортивно-оздоровительного комплекса ГОУ ДОД "КДЮСШ № 1".  Ведутся работы по строительству спортивного комплекса в г. Обнинске по пр. Ленина ( бассейн прошел испытания, ледовая арена подготовлена, выполнены работы по наружным инженерным сетям, котельная сдана, выполнены работы по устройству ограждающих конструкций и внутренних сетей инженерного обеспечения, выполнены кровельные работы и благоустройство территории, ведутся внутренние  и наружные отделочные работы).</t>
  </si>
  <si>
    <t>Приобретено специализированное оборудование для ГАОУ ДОД КО "СДЮСШОР по конному спорту" , ГБОУ ДОД КО "СДЮШОР по академической гребле", спортивное оборудование для ГОУ ДОД "СДЮШОР по спортивной гимнастике Ларисы Латыниной", компьютерное оборудование дляспортивного комплекса "Спартак" ГОУ ДОД "ОКСЦ". Проведен областно конкурс среди муниципальных образований на лучшее физкультурно-массовое мероприятие, областной смотр-конкурс "Мой двор  - самый спортивный", смотр – конкурс "Лучший педагог системы физического воспитания Калужской области". Организовано участиепредставителей Калужской области во Всероссийском форуме России спортивной державы.Проведены соревнования  для детей инвалидов "Жизнь со спортом". Проведены три спортивно-оздоровительные смены для спортсменов Калужской области на базе спортивно-оздоровительного лагеря ГАОУ ДОД КО "ДЮСШ "Орленок". Регулярно в средствах массовой информации освещается тема развития системы физической культуры и спорта в Калужской области ( в газете "Весть" два раза в месяц, выход телевизионных проектов, еженедельно). Повысили квалификацию 200 работников физической культуры и спорта. Перечислена субсидия АНО ВСК "Ока", ФК "Калуга" ФК"Обнинск". Осуществляется ежемесячная денежная выплата 36 студентам, обучающимся по очной и заочной формах обучения в образовательных учреждениях высшего профессионального образования в сфере физической культуры и спорта, на цели, связанные с оплатой обученияв рамках осуществления целевой контрактной подготовки. За 2011 год проведено совместно с областными федерациями по видам спорта и подведомственными учреждениями министерства около 238 областных спортивных мероприятий и 37 всероссийских, обеспечен выезд команд и спортсменов более чем на 441 соревнований, более 363 учебно-тренировочных сборов.</t>
  </si>
  <si>
    <t xml:space="preserve">В 2011 году в общеобразовательных учреждениях городского округа "Город Калуга"  завершился федеральный эксперимент по совершенствованию организации питания обучающихся на основе модернизации и индустриализации системы школьного питания, начавшийся  в 2008 году.  Реализация эксперимента позволила привлечь в модернизацию школьного питания города  Калуги из федерального бюджета  61 миллион рублей ( из них в 2011 году – 6170 тысяч рублей). Выделена субсидия на удешевление школьного питания (ежедневно на каждого ученика), что составило в  текущем году 48 миллионов 196 тысяч рублей. Проведен III областной конкурс на лучший школьный завтрак и школьный обед среди общеобразовательных учреждений области, конкурс-выставка сельскохозяйственной продукции, выращенной на пришкольных участках. Размещены пять публикаций в печатных СМИ и 10 сюжетов в телевизионных программах по вопросам организации школьного питания и формирования здорового образа жизни. Приобретён аппарат для фасовки мёда (школьники области обеспечены продукцией пчеловодства из расчета 20 грамм в неделю). Проведен областной форум волонтерских объединений школьников "За здоровый образ жизни". </t>
  </si>
  <si>
    <t xml:space="preserve">Министерство по делам семьи, демографической и социальной политике Калужской области: в десяти  учреждениях социального обслуживания семьи и детей области проведены торжественные мероприятия, посвященные Международному дню семьи. Проведена областная акция "Мой папа самый лучший" ГБУ КО "Центр "Доверие". Организована работа группы дошкольного пребывания детей "Детский сад на час" в ГБУ КО "Центр социальной помощи семье и детям "Родник" п. Товарково. Приобретено компьютерное оборудование для учреждений помощи семье и детям – ГБУ КО "Центр "Витязь", ГАУ КО "Центр "Развитие". Подготовлены 6 телевизионных передач, размещены 4 статьи по вопросам демографической ситуации в печатных изданиях Калужской области, изготовлен комплект журнала "Социальная работа"  с информацией о мерах социальной поддержки семей с детьми и демографическом развитии области. Организовано участие специалиста, занимающегося  проблемами демографического развития в семинаре "Демографические перспективы России". Проведена региональная научно-практическая конференция "Демографическое развитие Калужской области". Проведены социологические исследования демографических процессов, демографической структуры населения Калужской области и репродуктивного поведения граждан. 10 учреждений социального обслуживания семьи и детей оснащены информационным и демонстрационным оборудованием по обучению детей основам безопасной жизнедеятельности. Изготовлены и размещены на улицах г. Калуги макеты социальной рекламы, направленной на демографическое развитие региона 130,6 тыс. рублей, изготовлена и размещена социальная реклама "видеролик" 15,0, направленная на пропаганду семейных ценностей. 
 </t>
  </si>
  <si>
    <t>Министерство здравоохранения Калужской области:приобретено медицинское оборудование для ГБУЗ КО "Калужская областная детская больница"- монитор цветной неонатальный, аппарат ИВЛ механический, аппарат ИВЛ для новорожденных с блоком высокочастотной осцилляторной вентиляции, аппарат для кариотипирования, весы аналитические, бинокулярная лупа (2 шт.), холодильник  (2 шт.), центрифуга, закуплены внутриматочные контрацептивы (30шт.), оральные контрацептивы (203 уп.).</t>
  </si>
  <si>
    <t xml:space="preserve">Министерство труда, занятости и кадровой политики Калужской области: разработан и издан  информационно - справочный сборник рекомендаций для специалистов по  вопросам социально – трудовых отношений исполнительно- распорядительных органов местного самоуправления "Реализация государственной политики в области охраны труда по профилактике несчастных случаев на производстве". Приобретены вспомогательные и расходные материалы, цветочная продукция для организации проведения областного совещания, посвященного Всемирному дню охраны труда. Проведен областной смотр-конкурс на лучшую организацию по созданию безопасных условий труда по отраслям экономики. Организовано и проведено обучение на курсах повышения квалификации 7 соотечественников по специальности "бухгалтер со знанием 1-С бухгалтерии". </t>
  </si>
  <si>
    <t>Приобретена тематическая сувенирная продукция (ленточки, значки, календари), фотопанели для выставочной конструкции, стеллажи под телевизоры. Изготовлены буклеты  Благословенная Калужский край" и "Путь к звездам", экопутеводитель по Калужской области Green Russia, методический сборник по вопросам развития внутреннего и въездного туризма на территории Калужской области. Издан блок публикаций о развитии туристского потенциала Калужской области в журнале "Калуга-DISCOVERY". Изготовлен видеоролик, освещающий развитие туризма в Калужской области для трансляции на выставочном оборудовании и размещения на сайте strana.ru , опубликован блок о туристском потенциале региона на английском языке в альманахе "Отдыхай в России", статья о туристском потенциале Калужской области в каталоге "Туристсткие ресурсы России". Проведена конференция "Практика ведения аграрного туризма на базе крестьянско-фермерских хозяйств", семинар-совещание с муниципальными образованиями Калужской области, посвященный Международному дню туризма, семинар-презентация туристского потенциала Калужской области, семинар для руководителей и топ-менеджеров туристических объектов расположенных на территории Калужской области "Как привлечь туристов и стать туристическим брендом в Калужской области".</t>
  </si>
  <si>
    <t xml:space="preserve">Министерство по делам семьи,демографической и социальной политике Калужской: изготовлена социальная реклама, проведены два обучающих адаптационных курса для инвалидов по программе "Школа гемофилии "Помоги себе сам!", проведен концерт, посвященный Международному дню инвалидов. Проведены  обследования доступности для инвалидов транспортно-пешеходных и  рекреационных зон, общественных зданий и сооружений в муниципальных районах: "Ферзиковский район", "Износковский район", "Юхновский район", "Мосальский район", "Город Киров и Кировский район", "Барятинский район", "Куйбышевский район", "Жиздринский район", "Город Людиново и Людиновский район", "Спас-Деменский район"; городских округах: "Город Калуга", "Город Обнинск". Приобретены 3 автомобиля для службы "Социальное такси". Оказаны услуги по сопровождению субтитрированием в виде бегущей строки информационных программ ГТРК "Калуга". Оказана материальная помощь 26 гражданам, не являющимся инвалидами, нуждающимся в протезно-ортопедических изделиях. Приобретен кабинет Биологической обратной связи (аппаратно-программный комплекс для психофизиологической диагностики и коррекции психоэмоциональных нарушений), два лестничных (гусеничных) и два платформенных подъемника для перемещения людей с ограниченными двигательными возможностями. 1716 детей-инвалидов, в том числе 585 воспитанников школ-интернатов, получили образовательные услуги, что составило 60 % от общей численности детей-инвалидов. 10553 гражданина с ограниченными возможностями приняли участие в культурных и спортивных мероприятиях, из них 7451 чел. в культурных и 3102 чел. в спортивных мероприятиях, что составило 12 % от общей численности инвалидов. В службу занятости населения Калужской области за содействием в поиске работы обратились 1498 инвалидов. Трудоустроено при посредничестве службы занятости 520 инвалидов или 35 % в общей численности инвалидов, обратившихся за содействием в трудоустройстве. 
</t>
  </si>
  <si>
    <t>Министерство культуры Калужской области: ГБУК КО "Калужский областной художественный музей" выполнены работы по сохранению объекта культурного наследия федерального значения "Дом Чистоклетовых, 1809" в целях приспособления учреждения для приема посетителей-инвалидов. Для ГКУК КО "Областная специальная библиотека для слепых им. Н.Островского"  приобретено тифлооборудование для тифлоинформационного отдела библиотеки. В целях организация социокультурной реабилитации лиц с ограниченными возможностями создана кино-, звукозаписывающая студия "Мосальские мотивы".</t>
  </si>
  <si>
    <t xml:space="preserve">Министерство труда, занятости и кадровой политики Калужской области: в ОАО "Восход – Калужский радиоламповый завод" на 30 рабочих местах, на которых заняты инвалиды, проведена аттестация   рабочих мест по условиям труда. </t>
  </si>
  <si>
    <t xml:space="preserve">Министерство спорта, туризма и молодежной политики Калужской области: проведен областной семинар руководителей поисковых отрядов по теме"Организация поисковой работы в современных условиях", издан сборник "Патриот России", посвященный 70-летию Московской битвы и 70 летию освобождения города Калуги от немецко-фашистских захватчиков. Проведены областные соревнования "Школа безопасности". Проведен Межрегиональный полевой лагерь "Юный спасатель". Сборная каманда Калужской области заняла 1 место. Команда Калужской области приняла участие в межрегиональных соревнованиях "Юный пожарный" в Белгородской области, в межрегиональных соревнованиях "Юный водник" в городе Гусь-Хрустальный Владимирской области. Проведено первенства Калужской области по техническим и военно-прикладным видам спорта среди допризывной молодежи. Изданы плакаты и календари с военно-патриотической тематикой. Проведена социально-патриотической акции "День призывника в Калужской области", акция "Георгиевская ленточка", проведены областные военно-спортивные игры "Зарница-Орленок" среди учащихся общеобразовательных школ области, "Стратегия-Поиск" среди студентов образовательных учреждений высшего профессионального образования и работающей молодежи и открытая областная военно-спортивная игра "Звезда" среди обучающихся в образовательных учреждениях среднего и начального профессионального образования области. Организовано питание участников поисковых экспедиций в рамках проведения областных "Вахт Памяти". Для организации поисковых работ ГБУ КО "Областной молодежный центр" приобретено оборудование: генератор переменного тока, бензопила, фотоаппарат, набор походной мебели,комплект звукоусиливающей аппаратуры. Проведено благоустройство военно-мемориальной тропы "Русиновский берег" и могилы неизвестного советского офицера.Организована экскурсия победителей военно-спортивных игр, учащихся  кадетских классов, членов военно-патриотических объединений в музей Г.К. Жукова и музей "Судьба солдата" (г. Обнинск) 25 марта была организована эккурсия для учащихся кадетских классов МОУ "Грабцевская средняя общеобразовательная школа" МР "Ферзиковский район" в Центральный музей истории авиации и космонавтики в г. Монино Московской области.проведен областной молодежный образовательный патриотический форум "Мы – патриоты Калужского края" ("Высокие Берега") </t>
  </si>
  <si>
    <t xml:space="preserve">Иинистерство культуры Калужской области: приобретено 15 рам для оформления картин и экспонирования на выставке посвященной 115-летию со дня рождения четырежды героя СССР маршала Г.К. Жукова. Для организации выставки произведений калужских художников "Моя Родина – Калужский крайприобретены  рамы для произведений графики и живописи, изготовлены баннер, экспликация, афиши и наклейки размещены в салонах троллейбусов; изготовлен буклет к выставке. Проведены научно-практические занятия на базе археологических раскопок в г. Козельске. Проведена областная киноакция "Мы живем в России" (выступления местных краеведов по теме государственной символики, а также символики Мещовского района; творческая встреча с молодым киноактером Андреем Назимовым (г.Москва) и показ фильма "Калачи" из областного фильмофонда, в котором актер сыграл главную роль. Зрителями стали около 70 учащихся города Мещовска). Осуществлены расходы на проект "Красные юнкера". </t>
  </si>
  <si>
    <t xml:space="preserve">Министерство образования и науки Калужской области: проведен первый областной молодежный образовательный патриотический Форум "Мы – патриоты Калужского края" (проводился в формате палаточного полевого лагеря с организованной инфраструктурой и трехразовым питанием).  Проведено:  областной конкурс школьных сочинений на тему патриотизма,  посвящённый 66-ой годовщине Победы в Великой Отечественной войне (приняли участие 178 обучающихся), областная выставка рисунков и декоративно-прикладного творчества учащихся "Виват, Победа!", областной конкурс хоров учащихся общеобразовательных учреждений и учреждений дополнительного образования "Салют, Победа!", областные соревнования по ракетному моделированию и моделям воздушного боя; областная выставка фоторабот учащихся "Память. Люди. Поколения", научно-практическая конференция по проблемам патриотического воспитания учащейся молодёжи, областной конкурс методических пособий "Растим патриотов России", областной смотр-конкурс музеев и комнат боевой славы, областной конкурс на лучшее знание государственной символики среди обучающихся "Овеянные славою флаг наш и герб". В целях  обеспечения подготовки граждан к военной службе  приобретение тренажёров для подготовки водителей  в системе ДОСААФ России Калужской области.  Проведены учебные сборы с гражданами мужского пола, обучающимися в 10-ых классах образовательных учреждений среднего (полного) общего образования Калужской области ( лагерные сборы по программам допризывной подготовки в объёме 40 учебных часов (5 дней).  </t>
  </si>
  <si>
    <t xml:space="preserve"> В результате проведенной работы по подготовке к переходу на новые федеральные государственные образовательные стандарты (далее – ФГОС) с 1 сентября 2011 года обучение во всех первых классах осуществляется в соответствии с ФГОС. В общеобразовательных учреждениях области созданы необходимые условия для перехода на ФГОС: приобретены учебники, новое учебное оборудование (111 единиц учебно-лабораторного и 1244 единицы компьютерного оборудования), уровень готовности общеобразовательных учреждений к введению ФГОС составляет от 87 до 100 %. Повышение квалификации  для работы в соответствии с новыми ФГОС прошли 2519 педагогов и руководителей общеобразовательных учреждений (35,5 %), применению современных информационно-коммуникационных образовательных технологий обучено 206 человек. Профессиональную переподготовку прошли 50 руководителей общеобразовательных учреждений, 23 руководителя общеобразовательных учреждений прошли  стажировку в университете г. Ювяскюля (Финляндия). С целью учебно-методического обеспечения введения федеральных государственных образовательных стандартов в общеобразовательных учреждениях Калужской области закуплены и переданы в муниципальные органы управления образованием  1025 наборов по 15 книг каждый воспитательно-образовательного комплекта "Я - гражданин России". С 2009 года, на базе центра по дистанционному обучению детей-инвалидов, проводится обучение 207 детей, что превышает заявленное количество на 46, 3% общеобразовательных учреждений области используют форму дистационного обучения. Во всех общеобразовательных учреждениях  области созданы органы государственно-общественного самоуправления, на школьных сайтах размещаются  публичные доклады, программы  развития учреждений. С 2010 года публикуется ежегодный доклад о деятельности региональной системы образования.
</t>
  </si>
  <si>
    <t xml:space="preserve">Проводились ежегодные региональные конкурсы "Учитель года", "Самый классный классный", "Воспитатель года", "Психолог года", "Молодой учитель года", "Лидер в образовании", "Сердце отдаю детям", "За нравственный подвиг учителя", где выявляются лучшие педагогические работники области. Впервые в 2011 году на областном уровне в рамках Программы присуждены 4 премии в размере 100 тыс. рублей каждая победителям конкурса лучших учителей. Ежегодно присуждаются премии и стипендии имени народного учителя Российской Федерации А.Ф.Иванова. В 2011 году закуплено 43 единицы автотранспортных средств для государственного казенного учреждения Калужской области "Школьный автобус". Ежедневно к месту обучения подвозятся более 5 тысяч школьников. Приобретено компьютерное и спортивное оборудование для общеобразовательных учреждений. Общее количество приобретенного в 2011 году компьютерного оборудования  составило 1220 единиц. 
</t>
  </si>
  <si>
    <t xml:space="preserve">Калужская область вошла в число победителей конкурса "Достижение во всех субъектах РФ стратегических ориентиров национальной образовательной инициативы "Наша новая школа" по Федеральной целевой программе развития образования.  Размер субсидии, представленной региону, на  2011 г. – 3 998,0. Средства субсидии направлены на создание стажировочной площадки на базе ГАОУ ДПО КО "Калужский государственный институт модернизации образования" по направлениям "Духовно-нравственное развитие и воспитание подрастающего поколения"; "Образование как общественный договор: повышение педагогической культуры родителей". 
</t>
  </si>
  <si>
    <t xml:space="preserve">На средства, выделенные в рамках программы приобретена специализированная техника, необходимая для создания ресурсного центра в области сельского хозяйства на базе ГБОУ СПО "Детчинский аграрный колледж" на сумму 6614,42628 тыс. рублей;  осуществлены ремонт помещений бытового корпуса, ремонт и переоснащение пищеблока, оснащение учебно-технологическим оборудованием учебно-производственных мастерских ресурсного центра в области автомобилестроения ГАОУ СПО "Калужский колледж информационных технологий и управления". Кроме того, с целью оптимизации сети учреждений завершена процедура ликвидации ГОУ НПО "Профессиональное училище № 5" п. Бетлица, ГБОУ НПО "Профессиональное училище № 7", пос. Товарково; начата процедура ликвидации ГБОУ НПО "Профессиональное училище № 20", п. Мятлево и реорганизации ГБОУ СПО "Колледж транспорта и сервиса" г. Сухиничи путем присоединения к нему ГБОУ НПО "Профессиональное училище № 15", ст. Думиничи. Перешло на двухуровневую профессиональную подготовку ГОУ НПО "Профессиональное училище № 12" г. Малоярославец, став ГАОУ СПО "Политехнический техникум г.Малоярославца", что позволило открыть специальности СПО (с базовым образованием уровня НПО) для получения учащимися непрерывного многоуровневого образования в одном образовательном учреждении. Во всех учреждениях профессионального образования созданы центры и службы по содействию трудоустройству выпускников. На базе КГУ им. К.Э. Циолковского создан региональный центр содействия трудоустройству выпускников учреждений профессионального образования.
</t>
  </si>
  <si>
    <t xml:space="preserve">Бюджетные средства на реализацию программы не предусмотрены. Отдельные мероприятия финансировались через ведомственную целевую программу "Стимулирование инвестиционной деятельности в Калужской области":В рамках создания и поддержания функционирования специализированного многоязычного интернет-портала об инвестиционной деятельности на основе разработанного и одобренного технического задания в регионе создан информационно-инвестиционный портал и инвестиционная карта Калужской области. Направлены заявки в Министерство экономического развития Российской Федерации на создание особых экономических зон технико-внедренческого типа в Жуковском районе и промышленно-производственного типа в Людиновском районе. Присвоен статус индустриального парка "Сосенский" территории Калужской области, расположенной в границах земельных участков г. Сосенского Козельского района, внесены изменения технопарка "Грабцево", индустриального парка "Росва" и индустриального парка "Ворсино". На территориях вышеуказанных индустриальных парков в 2011 году началось строительство новых производств Фуяо Гласс Индастри Групп Ко., Лтд (завод по производству автомобильного стекла); ООО "Фукс Ойл" (завод по производству смазочных и сопутствующих материалов);  Континентал Райфен Дойчланд ГмбХ (завод по производству автомобильных шин); ООО Форесия Аутомотив Девелопмент" (строительство 2-х заводов по производству автокомпонентов). Осуществлено участие представителей Калужской области специализированных выставках:  15-й Китайской Международной торгово-инвестиционной ярмарке (г. Сямэнь, КНР), "Регионы ЦФО – территории для инвестиций: механизмы поддержки инвесторов" (Москва),  Международной выставке коммерческой недвижимости и инвестиций EXPO REAL (г. Мюнхен, Германия). При содействии Посольства и Торгпредства Российской Федерации в Республике Корея организована и проведена презентация торгово-экономического потенциала Калужской области в г. Сеул (Республика Корея). Происходил регулярный обмен деловыми делегациями с другими субъектами Российской Федерации и зарубежными странами (принято 11 делегаций из других регионов и зарубежных стран). Со стороны Калужской области было нанесено 7 визитов в другие регионы России и за рубеж. Представители Калужской области приняли участие в 2–х конференциях, 8-ми форумах на территории Российской Федерации и за рубежом. В Калуге проведен  международный форум по развитию автомобилестроения и производства автокомпонентов в России "АвтоЭволюция 2011". 
</t>
  </si>
  <si>
    <t xml:space="preserve">Построено три объекта газификации протяженностью 9,4 км, в том   числе: "Газификация д.Орля Жиздринского района", "Газификация  р-д   Березовский Жиздринского района", "Газопровод межпоселковый  высокого давления с. Медынцево-д. Вязовна Ульяновского района", начато строительство двух объектов "Распределительные газопроводы в д.Жильково (3-я очередь строительства) Ульяновского района, строительство водопровода в д. Теребень Хвастовичского района,    протяженностью 8,8 км. Газ подан в 4 населенных пункта, что создало условия для   газификации 60 домовладений, в которых проживает около 120 человек. </t>
  </si>
  <si>
    <t xml:space="preserve">По подпрограмме "Комплексное освоение и развитие территорий в целях жилищного строительства и развития индивидуального жилищного строительства": Калужская область признана победителем отбора субъектов Российской Федерации, что позволило привлечь в регион 182,5 млн. рублей из федерального бюджета (в связи с тем, что средства федерального бюджета поступили в декабре 2011 года, было проведено оформлением необходимой документации, необходимая работа по размещению в соответствии с Федеральным законом от 21.07.2005 № 94-ФЗ "О размещении заказов на поставки товаров, выполнение работ, оказание услуг для государственных и муниципальных нужд" заказа на определение подрядной организации для осуществления строительно-монтажных работ на объекте, после чего будут выполнены строительно-монтажные работы и финансовые средства федерального, областного и местного бюджетов будут освоены в полном объеме). Средства областного бюджета направлены на реализацию социальных проектов: "Комплексная малоэтажная застройка в д. Яглово г. Калуга"; "Малоэтажная застройка в д. Желудовка СП "п. Детчино" Малоярославецкого района"; "Комплексная малоэтажная застройка в п. Ферзиково Калужской области", на финансирование затрат по арендной плате за земельные участки, на инженерно-изыскательские, экспертные и строительно-монтажные работы.
</t>
  </si>
  <si>
    <t xml:space="preserve">По подпрограмме "Развитие арендного фонда жилья в Калужской области - жилье для профессионалов": разработано и принято постановление Правительства Калужской области от 03.10.2011 № 539 "Об утверждении Положения о порядке определения объема и предоставления субсидий из областного бюджета некоммерческим организациям в рамках подпрограммы "Развитие арендного фонда жилья в Калужской области – жильё для профессионалов" долгосрочной целевой программы "Стимулирование развития жилищного строительства на территории Калужской области" на 2011-2015 годы". Средства направлены в уставный капитал ОАО "Калужская ипотечная корпорация" в целях развития арендного фонда жилья Калужской области, на осуществление мероприятий по строительству арендного жилищного фонда при реализации инвестиционных проектов "Воротынская роща", "Швейцарская деревня".
В настоящее время рассматривается возможность использования земельных участков в районе дер.Лихуны, дер.Марьино г.Калуги в целях строительства в том числе арендного жилья.
</t>
  </si>
  <si>
    <r>
      <t xml:space="preserve">Министерство здравоохранения Калужской области: </t>
    </r>
    <r>
      <rPr>
        <sz val="20"/>
        <rFont val="Times New Roman"/>
        <family val="1"/>
      </rPr>
      <t>проведены мероприятия в "Калужском базовом медицинском колледже" - установлена автоматическая сигнализация, ликвидированы неисправности электропроводки, оборудованы пути эвакуации,  проведена огнезащитная обработка сгораемых конструкций, установлены  двери для несанкционированного доступа, монтаж кнопки экстренного вызова, освещение территории.</t>
    </r>
    <r>
      <rPr>
        <b/>
        <sz val="20"/>
        <rFont val="Times New Roman"/>
        <family val="1"/>
      </rPr>
      <t xml:space="preserve">
</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</si>
</sst>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
    <numFmt numFmtId="168" formatCode="0.0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 numFmtId="174" formatCode="#,##0.00&quot;р.&quot;"/>
    <numFmt numFmtId="175" formatCode="0.000000"/>
    <numFmt numFmtId="176" formatCode="0.0000000"/>
  </numFmts>
  <fonts count="62">
    <font>
      <sz val="10"/>
      <name val="Arial Cyr"/>
      <family val="0"/>
    </font>
    <font>
      <b/>
      <sz val="10"/>
      <name val="Arial Cyr"/>
      <family val="0"/>
    </font>
    <font>
      <b/>
      <sz val="10"/>
      <color indexed="8"/>
      <name val="Arial Cyr"/>
      <family val="0"/>
    </font>
    <font>
      <u val="single"/>
      <sz val="10"/>
      <color indexed="12"/>
      <name val="Arial Cyr"/>
      <family val="0"/>
    </font>
    <font>
      <u val="single"/>
      <sz val="10"/>
      <color indexed="36"/>
      <name val="Arial Cyr"/>
      <family val="0"/>
    </font>
    <font>
      <sz val="10"/>
      <color indexed="8"/>
      <name val="Arial Cyr"/>
      <family val="2"/>
    </font>
    <font>
      <b/>
      <sz val="14"/>
      <name val="Arial Cyr"/>
      <family val="2"/>
    </font>
    <font>
      <sz val="10"/>
      <color indexed="10"/>
      <name val="Arial Cyr"/>
      <family val="2"/>
    </font>
    <font>
      <sz val="11"/>
      <name val="Arial Black"/>
      <family val="2"/>
    </font>
    <font>
      <sz val="10"/>
      <color indexed="8"/>
      <name val="Times New Roman"/>
      <family val="1"/>
    </font>
    <font>
      <sz val="12"/>
      <name val="Times New Roman"/>
      <family val="1"/>
    </font>
    <font>
      <sz val="12"/>
      <name val="Arial"/>
      <family val="2"/>
    </font>
    <font>
      <sz val="10"/>
      <name val="Times New Roman"/>
      <family val="1"/>
    </font>
    <font>
      <b/>
      <sz val="12"/>
      <name val="Arial"/>
      <family val="2"/>
    </font>
    <font>
      <sz val="11"/>
      <name val="Times New Roman"/>
      <family val="1"/>
    </font>
    <font>
      <sz val="16"/>
      <name val="Times New Roman"/>
      <family val="1"/>
    </font>
    <font>
      <b/>
      <i/>
      <sz val="16"/>
      <name val="Times New Roman"/>
      <family val="1"/>
    </font>
    <font>
      <b/>
      <sz val="16"/>
      <name val="Times New Roman"/>
      <family val="1"/>
    </font>
    <font>
      <b/>
      <i/>
      <sz val="20"/>
      <name val="Arial Cyr"/>
      <family val="2"/>
    </font>
    <font>
      <b/>
      <sz val="20"/>
      <name val="Times New Roman"/>
      <family val="1"/>
    </font>
    <font>
      <sz val="20"/>
      <name val="Times New Roman"/>
      <family val="1"/>
    </font>
    <font>
      <b/>
      <i/>
      <sz val="20"/>
      <name val="Times New Roman"/>
      <family val="1"/>
    </font>
    <font>
      <i/>
      <sz val="20"/>
      <name val="Times New Roman"/>
      <family val="1"/>
    </font>
    <font>
      <b/>
      <sz val="30"/>
      <name val="Times New Roman"/>
      <family val="1"/>
    </font>
    <font>
      <b/>
      <sz val="28"/>
      <name val="Times New Roman"/>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0000"/>
        <bgColor indexed="64"/>
      </patternFill>
    </fill>
    <fill>
      <patternFill patternType="solid">
        <fgColor rgb="FF66FF66"/>
        <bgColor indexed="64"/>
      </patternFill>
    </fill>
    <fill>
      <patternFill patternType="solid">
        <fgColor rgb="FFFFFF99"/>
        <bgColor indexed="64"/>
      </patternFill>
    </fill>
    <fill>
      <patternFill patternType="solid">
        <fgColor rgb="FF9EDAEA"/>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192">
    <xf numFmtId="0" fontId="0" fillId="0" borderId="0" xfId="0" applyAlignment="1">
      <alignment/>
    </xf>
    <xf numFmtId="0" fontId="6" fillId="33" borderId="0" xfId="0" applyFont="1" applyFill="1" applyAlignment="1">
      <alignment horizontal="center" vertical="top"/>
    </xf>
    <xf numFmtId="0" fontId="6" fillId="0" borderId="0" xfId="0" applyFont="1" applyFill="1" applyBorder="1" applyAlignment="1">
      <alignment horizontal="center" vertical="top"/>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xf>
    <xf numFmtId="0" fontId="6" fillId="0" borderId="0" xfId="0" applyFont="1" applyFill="1" applyAlignment="1">
      <alignment horizontal="center" vertical="top"/>
    </xf>
    <xf numFmtId="0" fontId="7" fillId="0" borderId="0" xfId="0" applyFont="1" applyFill="1" applyAlignment="1">
      <alignment/>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wrapText="1"/>
    </xf>
    <xf numFmtId="0" fontId="10" fillId="0" borderId="0" xfId="0" applyFont="1" applyFill="1" applyBorder="1" applyAlignment="1">
      <alignment/>
    </xf>
    <xf numFmtId="0" fontId="10" fillId="0" borderId="0" xfId="0" applyFont="1" applyFill="1" applyAlignment="1">
      <alignment/>
    </xf>
    <xf numFmtId="0" fontId="11" fillId="0" borderId="0" xfId="0" applyFont="1" applyFill="1" applyAlignment="1">
      <alignment horizontal="right"/>
    </xf>
    <xf numFmtId="0" fontId="0" fillId="0" borderId="0" xfId="0" applyFont="1" applyFill="1" applyBorder="1" applyAlignment="1">
      <alignment/>
    </xf>
    <xf numFmtId="0" fontId="12" fillId="0" borderId="0" xfId="0" applyFont="1" applyFill="1" applyBorder="1" applyAlignment="1">
      <alignment horizontal="left" vertical="center"/>
    </xf>
    <xf numFmtId="164" fontId="13" fillId="0" borderId="0" xfId="0" applyNumberFormat="1" applyFont="1" applyFill="1" applyBorder="1" applyAlignment="1">
      <alignment horizontal="right" vertical="center"/>
    </xf>
    <xf numFmtId="2" fontId="13"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1" fillId="0" borderId="0" xfId="0" applyFont="1" applyFill="1" applyAlignment="1">
      <alignment horizontal="left"/>
    </xf>
    <xf numFmtId="164" fontId="13" fillId="0" borderId="0" xfId="0" applyNumberFormat="1" applyFont="1" applyFill="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64" fontId="0" fillId="0" borderId="0" xfId="0" applyNumberFormat="1" applyFont="1" applyFill="1" applyAlignment="1">
      <alignment/>
    </xf>
    <xf numFmtId="0" fontId="1" fillId="0" borderId="0" xfId="0" applyFont="1" applyFill="1" applyAlignment="1">
      <alignment/>
    </xf>
    <xf numFmtId="164" fontId="0" fillId="0" borderId="0" xfId="0" applyNumberFormat="1" applyFill="1" applyBorder="1" applyAlignment="1">
      <alignment/>
    </xf>
    <xf numFmtId="164" fontId="14"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164" fontId="13"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alignment wrapText="1"/>
    </xf>
    <xf numFmtId="0" fontId="0" fillId="0" borderId="0" xfId="0" applyFont="1" applyFill="1" applyAlignment="1">
      <alignment horizontal="left"/>
    </xf>
    <xf numFmtId="0" fontId="15" fillId="0" borderId="0" xfId="0" applyFont="1" applyFill="1" applyAlignment="1">
      <alignment horizontal="left"/>
    </xf>
    <xf numFmtId="0" fontId="17" fillId="0" borderId="0" xfId="0" applyFont="1" applyFill="1" applyBorder="1" applyAlignment="1">
      <alignment horizontal="center" vertical="top"/>
    </xf>
    <xf numFmtId="0" fontId="15" fillId="0" borderId="0" xfId="0" applyFont="1" applyFill="1" applyAlignment="1">
      <alignment/>
    </xf>
    <xf numFmtId="0" fontId="15" fillId="0" borderId="0" xfId="0" applyFont="1" applyFill="1" applyBorder="1" applyAlignment="1">
      <alignment/>
    </xf>
    <xf numFmtId="0" fontId="15" fillId="0" borderId="0" xfId="0" applyFont="1" applyFill="1" applyBorder="1" applyAlignment="1">
      <alignment wrapText="1"/>
    </xf>
    <xf numFmtId="0" fontId="9" fillId="0" borderId="0" xfId="0" applyFont="1" applyFill="1" applyBorder="1" applyAlignment="1">
      <alignment horizontal="left" vertical="center" wrapText="1"/>
    </xf>
    <xf numFmtId="164" fontId="19" fillId="0" borderId="0" xfId="0" applyNumberFormat="1" applyFont="1" applyFill="1" applyBorder="1" applyAlignment="1">
      <alignment horizontal="center" vertical="center" wrapText="1"/>
    </xf>
    <xf numFmtId="0" fontId="2" fillId="0" borderId="0" xfId="0" applyFont="1" applyFill="1" applyBorder="1" applyAlignment="1">
      <alignment horizontal="left"/>
    </xf>
    <xf numFmtId="0" fontId="5" fillId="0" borderId="0" xfId="0" applyFont="1" applyFill="1" applyBorder="1" applyAlignment="1">
      <alignment/>
    </xf>
    <xf numFmtId="0" fontId="19" fillId="0" borderId="0" xfId="0" applyFont="1" applyFill="1" applyBorder="1" applyAlignment="1">
      <alignment horizontal="center" vertical="top"/>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xf>
    <xf numFmtId="0" fontId="12" fillId="0" borderId="10" xfId="0" applyFont="1" applyBorder="1" applyAlignment="1">
      <alignment horizontal="center" vertical="top" wrapText="1"/>
    </xf>
    <xf numFmtId="0" fontId="61" fillId="0" borderId="10" xfId="0" applyFont="1" applyBorder="1" applyAlignment="1">
      <alignment horizontal="center" vertical="top" wrapText="1"/>
    </xf>
    <xf numFmtId="0" fontId="25" fillId="0" borderId="10" xfId="0" applyFont="1" applyBorder="1" applyAlignment="1">
      <alignment vertical="top" wrapText="1"/>
    </xf>
    <xf numFmtId="0" fontId="12" fillId="0" borderId="10" xfId="0" applyFont="1" applyBorder="1" applyAlignment="1">
      <alignment horizontal="center" wrapText="1"/>
    </xf>
    <xf numFmtId="0" fontId="12" fillId="34" borderId="10" xfId="0" applyFont="1" applyFill="1" applyBorder="1" applyAlignment="1">
      <alignment horizontal="center" vertical="top" wrapText="1"/>
    </xf>
    <xf numFmtId="0" fontId="1" fillId="0" borderId="0" xfId="0" applyFont="1" applyFill="1" applyAlignment="1">
      <alignment/>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7" fillId="31" borderId="0" xfId="0" applyFont="1" applyFill="1" applyBorder="1" applyAlignment="1">
      <alignment/>
    </xf>
    <xf numFmtId="0" fontId="1" fillId="31" borderId="0" xfId="0" applyFont="1" applyFill="1" applyBorder="1" applyAlignment="1">
      <alignment/>
    </xf>
    <xf numFmtId="0" fontId="0" fillId="31" borderId="0" xfId="0" applyFont="1" applyFill="1" applyBorder="1" applyAlignment="1">
      <alignment/>
    </xf>
    <xf numFmtId="0" fontId="17" fillId="31" borderId="0" xfId="0" applyFont="1" applyFill="1" applyBorder="1" applyAlignment="1">
      <alignment vertical="center" wrapText="1"/>
    </xf>
    <xf numFmtId="164" fontId="17" fillId="31" borderId="0" xfId="0" applyNumberFormat="1" applyFont="1" applyFill="1" applyBorder="1" applyAlignment="1">
      <alignment horizontal="center" vertical="center" wrapText="1"/>
    </xf>
    <xf numFmtId="0" fontId="17" fillId="31" borderId="0" xfId="0" applyFont="1" applyFill="1" applyBorder="1" applyAlignment="1">
      <alignment vertical="center"/>
    </xf>
    <xf numFmtId="164" fontId="15" fillId="31" borderId="0" xfId="0" applyNumberFormat="1" applyFont="1" applyFill="1" applyBorder="1" applyAlignment="1">
      <alignment horizontal="center" vertical="top" wrapText="1"/>
    </xf>
    <xf numFmtId="164" fontId="8" fillId="31" borderId="0" xfId="0" applyNumberFormat="1" applyFont="1" applyFill="1" applyBorder="1" applyAlignment="1">
      <alignment horizontal="center" vertical="top" wrapText="1"/>
    </xf>
    <xf numFmtId="0" fontId="0" fillId="31" borderId="0" xfId="0" applyFont="1" applyFill="1" applyBorder="1" applyAlignment="1">
      <alignment/>
    </xf>
    <xf numFmtId="164" fontId="19" fillId="31" borderId="0" xfId="0" applyNumberFormat="1" applyFont="1" applyFill="1" applyBorder="1" applyAlignment="1">
      <alignment horizontal="center" vertical="center" wrapText="1"/>
    </xf>
    <xf numFmtId="164" fontId="15" fillId="35" borderId="0" xfId="0" applyNumberFormat="1" applyFont="1" applyFill="1" applyBorder="1" applyAlignment="1">
      <alignment horizontal="center" vertical="top" wrapText="1"/>
    </xf>
    <xf numFmtId="164" fontId="8" fillId="35" borderId="0" xfId="0" applyNumberFormat="1" applyFont="1" applyFill="1" applyBorder="1" applyAlignment="1">
      <alignment horizontal="center" vertical="top" wrapText="1"/>
    </xf>
    <xf numFmtId="0" fontId="0" fillId="35" borderId="0" xfId="0" applyFont="1" applyFill="1" applyBorder="1" applyAlignment="1">
      <alignment/>
    </xf>
    <xf numFmtId="0" fontId="21" fillId="0" borderId="11" xfId="0" applyFont="1" applyFill="1" applyBorder="1" applyAlignment="1">
      <alignment horizontal="left" vertical="top" wrapText="1"/>
    </xf>
    <xf numFmtId="0" fontId="19" fillId="0" borderId="14" xfId="0" applyFont="1" applyFill="1" applyBorder="1" applyAlignment="1">
      <alignment horizontal="center" vertical="top"/>
    </xf>
    <xf numFmtId="0" fontId="19" fillId="0" borderId="11" xfId="0" applyFont="1" applyFill="1" applyBorder="1" applyAlignment="1">
      <alignment horizontal="center" vertical="center" wrapText="1"/>
    </xf>
    <xf numFmtId="164" fontId="21" fillId="36" borderId="11" xfId="0" applyNumberFormat="1" applyFont="1" applyFill="1" applyBorder="1" applyAlignment="1">
      <alignment horizontal="center" vertical="center" wrapText="1"/>
    </xf>
    <xf numFmtId="164" fontId="21" fillId="36" borderId="12" xfId="0" applyNumberFormat="1" applyFont="1" applyFill="1" applyBorder="1" applyAlignment="1">
      <alignment horizontal="center" vertical="center" wrapText="1"/>
    </xf>
    <xf numFmtId="164" fontId="15" fillId="36" borderId="0" xfId="0" applyNumberFormat="1" applyFont="1" applyFill="1" applyBorder="1" applyAlignment="1">
      <alignment horizontal="center" vertical="top" wrapText="1"/>
    </xf>
    <xf numFmtId="0" fontId="19" fillId="36" borderId="13" xfId="0" applyFont="1" applyFill="1" applyBorder="1" applyAlignment="1">
      <alignment horizontal="left" vertical="top" wrapText="1"/>
    </xf>
    <xf numFmtId="164" fontId="19" fillId="0" borderId="11" xfId="0" applyNumberFormat="1" applyFont="1" applyFill="1" applyBorder="1" applyAlignment="1">
      <alignment horizontal="center" vertical="center" wrapText="1"/>
    </xf>
    <xf numFmtId="0" fontId="20" fillId="0" borderId="0" xfId="0" applyFont="1" applyFill="1" applyBorder="1" applyAlignment="1">
      <alignment horizontal="left" vertical="top" wrapText="1"/>
    </xf>
    <xf numFmtId="0" fontId="21" fillId="37" borderId="11" xfId="0" applyFont="1" applyFill="1" applyBorder="1" applyAlignment="1">
      <alignment horizontal="left" vertical="top" wrapText="1"/>
    </xf>
    <xf numFmtId="164" fontId="19" fillId="37" borderId="11" xfId="0" applyNumberFormat="1" applyFont="1" applyFill="1" applyBorder="1" applyAlignment="1">
      <alignment horizontal="center" vertical="center" wrapText="1"/>
    </xf>
    <xf numFmtId="164" fontId="19" fillId="37" borderId="12" xfId="0" applyNumberFormat="1" applyFont="1" applyFill="1" applyBorder="1" applyAlignment="1">
      <alignment horizontal="center" vertical="center" wrapText="1"/>
    </xf>
    <xf numFmtId="0" fontId="19" fillId="37" borderId="11" xfId="0" applyFont="1" applyFill="1" applyBorder="1" applyAlignment="1">
      <alignment horizontal="center" vertical="top"/>
    </xf>
    <xf numFmtId="0" fontId="19" fillId="37" borderId="13" xfId="0" applyFont="1" applyFill="1" applyBorder="1" applyAlignment="1">
      <alignment horizontal="center" vertical="top"/>
    </xf>
    <xf numFmtId="0" fontId="19" fillId="37" borderId="13" xfId="0" applyFont="1" applyFill="1" applyBorder="1" applyAlignment="1">
      <alignment vertical="top" wrapText="1"/>
    </xf>
    <xf numFmtId="0" fontId="19" fillId="37" borderId="15" xfId="0" applyFont="1" applyFill="1" applyBorder="1" applyAlignment="1">
      <alignment vertical="top" wrapText="1"/>
    </xf>
    <xf numFmtId="0" fontId="20" fillId="37" borderId="16" xfId="0" applyFont="1" applyFill="1" applyBorder="1" applyAlignment="1">
      <alignment vertical="top" wrapText="1"/>
    </xf>
    <xf numFmtId="164" fontId="19" fillId="37" borderId="16" xfId="0" applyNumberFormat="1" applyFont="1" applyFill="1" applyBorder="1" applyAlignment="1">
      <alignment horizontal="center" vertical="center" wrapText="1"/>
    </xf>
    <xf numFmtId="164" fontId="19" fillId="37" borderId="17" xfId="0" applyNumberFormat="1" applyFont="1" applyFill="1" applyBorder="1" applyAlignment="1">
      <alignment horizontal="center" vertical="center" wrapText="1"/>
    </xf>
    <xf numFmtId="0" fontId="21" fillId="37" borderId="16" xfId="0" applyFont="1" applyFill="1" applyBorder="1" applyAlignment="1">
      <alignment vertical="top" wrapText="1"/>
    </xf>
    <xf numFmtId="164" fontId="19" fillId="37" borderId="18" xfId="0" applyNumberFormat="1" applyFont="1" applyFill="1" applyBorder="1" applyAlignment="1">
      <alignment horizontal="center" vertical="center" wrapText="1"/>
    </xf>
    <xf numFmtId="0" fontId="21" fillId="37" borderId="11" xfId="0" applyFont="1" applyFill="1" applyBorder="1" applyAlignment="1">
      <alignment vertical="top" wrapText="1"/>
    </xf>
    <xf numFmtId="0" fontId="20" fillId="37" borderId="11" xfId="0" applyFont="1" applyFill="1" applyBorder="1" applyAlignment="1">
      <alignment horizontal="left" vertical="top" wrapText="1"/>
    </xf>
    <xf numFmtId="0" fontId="20" fillId="37" borderId="11" xfId="0" applyFont="1" applyFill="1" applyBorder="1" applyAlignment="1">
      <alignment vertical="center" wrapText="1"/>
    </xf>
    <xf numFmtId="0" fontId="21" fillId="37" borderId="13" xfId="0" applyFont="1" applyFill="1" applyBorder="1" applyAlignment="1">
      <alignment horizontal="center" vertical="top"/>
    </xf>
    <xf numFmtId="0" fontId="19" fillId="37" borderId="11" xfId="0" applyFont="1" applyFill="1" applyBorder="1" applyAlignment="1">
      <alignment horizontal="left" vertical="top" wrapText="1"/>
    </xf>
    <xf numFmtId="2" fontId="19" fillId="37" borderId="11" xfId="0" applyNumberFormat="1" applyFont="1" applyFill="1" applyBorder="1" applyAlignment="1">
      <alignment horizontal="center" vertical="center" wrapText="1"/>
    </xf>
    <xf numFmtId="0" fontId="20" fillId="0" borderId="19" xfId="0" applyFont="1" applyFill="1" applyBorder="1" applyAlignment="1">
      <alignment horizontal="left" vertical="top" wrapText="1"/>
    </xf>
    <xf numFmtId="0" fontId="20" fillId="0" borderId="11" xfId="0" applyFont="1" applyFill="1" applyBorder="1" applyAlignment="1">
      <alignment horizontal="left" vertical="top" wrapText="1"/>
    </xf>
    <xf numFmtId="0" fontId="19" fillId="37" borderId="15" xfId="0" applyFont="1" applyFill="1" applyBorder="1" applyAlignment="1">
      <alignment horizontal="center" vertical="top"/>
    </xf>
    <xf numFmtId="0" fontId="21" fillId="37" borderId="16" xfId="0" applyFont="1" applyFill="1" applyBorder="1" applyAlignment="1">
      <alignment horizontal="left" vertical="top" wrapText="1"/>
    </xf>
    <xf numFmtId="164" fontId="21" fillId="36" borderId="14" xfId="0" applyNumberFormat="1" applyFont="1" applyFill="1" applyBorder="1" applyAlignment="1">
      <alignment horizontal="center" vertical="center" wrapText="1"/>
    </xf>
    <xf numFmtId="0" fontId="20" fillId="38" borderId="0" xfId="0" applyFont="1" applyFill="1" applyBorder="1" applyAlignment="1">
      <alignment horizontal="left" vertical="top" wrapText="1"/>
    </xf>
    <xf numFmtId="0" fontId="20" fillId="0" borderId="14" xfId="0" applyFont="1" applyFill="1" applyBorder="1" applyAlignment="1">
      <alignment horizontal="left" vertical="top" wrapText="1"/>
    </xf>
    <xf numFmtId="0" fontId="19" fillId="0" borderId="11" xfId="0" applyFont="1" applyFill="1" applyBorder="1" applyAlignment="1">
      <alignment horizontal="center" vertical="top"/>
    </xf>
    <xf numFmtId="0" fontId="20" fillId="0" borderId="11" xfId="0" applyFont="1" applyFill="1" applyBorder="1" applyAlignment="1">
      <alignment horizontal="left" vertical="center" wrapText="1"/>
    </xf>
    <xf numFmtId="164" fontId="19" fillId="0" borderId="12" xfId="0" applyNumberFormat="1" applyFont="1" applyFill="1" applyBorder="1" applyAlignment="1">
      <alignment horizontal="center" vertical="center" wrapText="1"/>
    </xf>
    <xf numFmtId="0" fontId="19" fillId="0" borderId="13" xfId="0" applyFont="1" applyFill="1" applyBorder="1" applyAlignment="1">
      <alignment horizontal="center" vertical="top"/>
    </xf>
    <xf numFmtId="0" fontId="22" fillId="0" borderId="11" xfId="0" applyFont="1" applyFill="1" applyBorder="1" applyAlignment="1">
      <alignment horizontal="left" vertical="top" wrapText="1"/>
    </xf>
    <xf numFmtId="0" fontId="19" fillId="0" borderId="15" xfId="0" applyFont="1" applyFill="1" applyBorder="1" applyAlignment="1">
      <alignment vertical="top" wrapText="1"/>
    </xf>
    <xf numFmtId="0" fontId="20" fillId="0" borderId="20" xfId="0" applyFont="1" applyFill="1" applyBorder="1" applyAlignment="1">
      <alignment horizontal="left" vertical="top" wrapText="1"/>
    </xf>
    <xf numFmtId="164" fontId="19" fillId="0" borderId="19" xfId="0" applyNumberFormat="1" applyFont="1" applyFill="1" applyBorder="1" applyAlignment="1">
      <alignment horizontal="center" vertical="center" wrapText="1"/>
    </xf>
    <xf numFmtId="0" fontId="21" fillId="0" borderId="16" xfId="0" applyFont="1" applyFill="1" applyBorder="1" applyAlignment="1">
      <alignment vertical="top" wrapText="1"/>
    </xf>
    <xf numFmtId="164" fontId="19" fillId="0" borderId="16" xfId="0" applyNumberFormat="1" applyFont="1" applyFill="1" applyBorder="1" applyAlignment="1">
      <alignment horizontal="center" vertical="center" wrapText="1"/>
    </xf>
    <xf numFmtId="0" fontId="19" fillId="0" borderId="13" xfId="0" applyFont="1" applyFill="1" applyBorder="1" applyAlignment="1">
      <alignment vertical="top" wrapText="1"/>
    </xf>
    <xf numFmtId="0" fontId="22" fillId="0" borderId="11" xfId="0" applyFont="1" applyFill="1" applyBorder="1" applyAlignment="1">
      <alignment vertical="top" wrapText="1"/>
    </xf>
    <xf numFmtId="164" fontId="20" fillId="0" borderId="11" xfId="0" applyNumberFormat="1" applyFont="1" applyFill="1" applyBorder="1" applyAlignment="1">
      <alignment horizontal="left" vertical="center" wrapText="1"/>
    </xf>
    <xf numFmtId="0" fontId="20" fillId="0" borderId="11" xfId="0" applyFont="1" applyFill="1" applyBorder="1" applyAlignment="1">
      <alignment vertical="top" wrapText="1"/>
    </xf>
    <xf numFmtId="0" fontId="19" fillId="0" borderId="11" xfId="0" applyFont="1" applyFill="1" applyBorder="1" applyAlignment="1">
      <alignment vertical="top" wrapText="1"/>
    </xf>
    <xf numFmtId="0" fontId="20" fillId="0" borderId="21" xfId="0" applyFont="1" applyFill="1" applyBorder="1" applyAlignment="1">
      <alignment horizontal="left" vertical="top" wrapText="1"/>
    </xf>
    <xf numFmtId="0" fontId="20" fillId="0" borderId="16" xfId="0" applyFont="1" applyFill="1" applyBorder="1" applyAlignment="1">
      <alignment horizontal="left" vertical="top" wrapText="1"/>
    </xf>
    <xf numFmtId="164" fontId="19" fillId="0" borderId="11" xfId="0" applyNumberFormat="1" applyFont="1" applyFill="1" applyBorder="1" applyAlignment="1">
      <alignment horizontal="left" vertical="center" wrapText="1" indent="2"/>
    </xf>
    <xf numFmtId="0" fontId="20" fillId="0" borderId="22" xfId="0" applyFont="1" applyFill="1" applyBorder="1" applyAlignment="1">
      <alignment horizontal="left" vertical="top" wrapText="1"/>
    </xf>
    <xf numFmtId="0" fontId="20" fillId="0" borderId="19" xfId="0" applyFont="1" applyFill="1" applyBorder="1" applyAlignment="1">
      <alignment horizontal="left" vertical="top" wrapText="1"/>
    </xf>
    <xf numFmtId="0" fontId="19" fillId="0" borderId="19" xfId="0" applyFont="1" applyFill="1" applyBorder="1" applyAlignment="1">
      <alignment horizontal="left" vertical="top" wrapText="1"/>
    </xf>
    <xf numFmtId="0" fontId="20" fillId="0" borderId="14" xfId="0" applyFont="1" applyFill="1" applyBorder="1" applyAlignment="1">
      <alignment horizontal="left" vertical="top" wrapText="1"/>
    </xf>
    <xf numFmtId="164" fontId="20" fillId="0" borderId="23" xfId="0" applyNumberFormat="1" applyFont="1" applyFill="1" applyBorder="1" applyAlignment="1">
      <alignment horizontal="left" vertical="top" wrapText="1"/>
    </xf>
    <xf numFmtId="164" fontId="20" fillId="0" borderId="19" xfId="0" applyNumberFormat="1" applyFont="1" applyFill="1" applyBorder="1" applyAlignment="1">
      <alignment horizontal="left" vertical="top" wrapText="1"/>
    </xf>
    <xf numFmtId="164" fontId="20" fillId="0" borderId="14" xfId="0" applyNumberFormat="1"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22" xfId="0" applyFont="1" applyFill="1" applyBorder="1" applyAlignment="1">
      <alignment vertical="top" wrapText="1"/>
    </xf>
    <xf numFmtId="0" fontId="19" fillId="0" borderId="19" xfId="0" applyFont="1" applyFill="1" applyBorder="1" applyAlignment="1">
      <alignment vertical="top" wrapText="1"/>
    </xf>
    <xf numFmtId="0" fontId="20" fillId="0" borderId="24"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26"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19" xfId="0" applyFont="1" applyFill="1" applyBorder="1" applyAlignment="1">
      <alignment vertical="top" wrapText="1"/>
    </xf>
    <xf numFmtId="0" fontId="20" fillId="0" borderId="27" xfId="0" applyFont="1" applyFill="1" applyBorder="1" applyAlignment="1">
      <alignment vertical="top" wrapText="1"/>
    </xf>
    <xf numFmtId="0" fontId="20" fillId="0" borderId="19" xfId="0" applyFont="1" applyFill="1" applyBorder="1" applyAlignment="1">
      <alignment horizontal="left" vertical="top"/>
    </xf>
    <xf numFmtId="0" fontId="16" fillId="0" borderId="0" xfId="0" applyFont="1" applyFill="1" applyBorder="1" applyAlignment="1">
      <alignment horizontal="center" vertical="center" wrapText="1"/>
    </xf>
    <xf numFmtId="0" fontId="24" fillId="0" borderId="22" xfId="0" applyFont="1" applyFill="1" applyBorder="1" applyAlignment="1">
      <alignment horizontal="center" vertical="top" wrapText="1"/>
    </xf>
    <xf numFmtId="0" fontId="24" fillId="0" borderId="19" xfId="0" applyFont="1" applyFill="1" applyBorder="1" applyAlignment="1">
      <alignment horizontal="center" vertical="top" wrapText="1"/>
    </xf>
    <xf numFmtId="0" fontId="24" fillId="0" borderId="27" xfId="0" applyFont="1" applyFill="1" applyBorder="1" applyAlignment="1">
      <alignment horizontal="center" vertical="top" wrapText="1"/>
    </xf>
    <xf numFmtId="0" fontId="21" fillId="0" borderId="28"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23" xfId="0" applyFont="1" applyFill="1" applyBorder="1" applyAlignment="1">
      <alignment horizontal="center" vertical="top" wrapText="1"/>
    </xf>
    <xf numFmtId="0" fontId="19" fillId="0" borderId="19" xfId="0" applyFont="1" applyFill="1" applyBorder="1" applyAlignment="1">
      <alignment horizontal="center" vertical="top" wrapText="1"/>
    </xf>
    <xf numFmtId="0" fontId="19" fillId="0" borderId="27" xfId="0" applyFont="1" applyFill="1" applyBorder="1" applyAlignment="1">
      <alignment horizontal="center" vertical="top" wrapText="1"/>
    </xf>
    <xf numFmtId="0" fontId="21" fillId="36" borderId="22"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4" fillId="36" borderId="22" xfId="0" applyFont="1" applyFill="1" applyBorder="1" applyAlignment="1">
      <alignment horizontal="center" vertical="top" wrapText="1"/>
    </xf>
    <xf numFmtId="0" fontId="24" fillId="36" borderId="19" xfId="0" applyFont="1" applyFill="1" applyBorder="1" applyAlignment="1">
      <alignment horizontal="center" vertical="top" wrapText="1"/>
    </xf>
    <xf numFmtId="0" fontId="24" fillId="36" borderId="27" xfId="0" applyFont="1" applyFill="1" applyBorder="1" applyAlignment="1">
      <alignment horizontal="center" vertical="top" wrapText="1"/>
    </xf>
    <xf numFmtId="0" fontId="20" fillId="0" borderId="22" xfId="0" applyFont="1" applyFill="1" applyBorder="1" applyAlignment="1">
      <alignment vertical="top" wrapText="1"/>
    </xf>
    <xf numFmtId="0" fontId="20" fillId="0" borderId="22"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164" fontId="19" fillId="0" borderId="11"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0" fontId="19" fillId="0" borderId="19" xfId="0" applyFont="1" applyFill="1" applyBorder="1" applyAlignment="1">
      <alignment vertical="top"/>
    </xf>
    <xf numFmtId="0" fontId="19" fillId="0" borderId="27" xfId="0" applyFont="1" applyFill="1" applyBorder="1" applyAlignment="1">
      <alignment vertical="top"/>
    </xf>
    <xf numFmtId="0" fontId="19" fillId="0" borderId="27" xfId="0" applyFont="1" applyFill="1" applyBorder="1" applyAlignment="1">
      <alignment vertical="top" wrapText="1"/>
    </xf>
    <xf numFmtId="164" fontId="20" fillId="0" borderId="22" xfId="0" applyNumberFormat="1" applyFont="1" applyFill="1" applyBorder="1" applyAlignment="1">
      <alignment horizontal="left" vertical="top" wrapText="1"/>
    </xf>
    <xf numFmtId="164" fontId="20" fillId="0" borderId="27" xfId="0" applyNumberFormat="1" applyFont="1" applyFill="1" applyBorder="1" applyAlignment="1">
      <alignment horizontal="left" vertical="top" wrapText="1"/>
    </xf>
    <xf numFmtId="164" fontId="19" fillId="0" borderId="22" xfId="0" applyNumberFormat="1" applyFont="1" applyFill="1" applyBorder="1" applyAlignment="1">
      <alignment horizontal="left" vertical="top" wrapText="1"/>
    </xf>
    <xf numFmtId="164" fontId="19" fillId="0" borderId="23" xfId="0" applyNumberFormat="1" applyFont="1" applyFill="1" applyBorder="1" applyAlignment="1">
      <alignment horizontal="center" vertical="center" wrapText="1"/>
    </xf>
    <xf numFmtId="164" fontId="19" fillId="0" borderId="19" xfId="0" applyNumberFormat="1" applyFont="1" applyFill="1" applyBorder="1" applyAlignment="1">
      <alignment horizontal="center" vertical="center" wrapText="1"/>
    </xf>
    <xf numFmtId="0" fontId="18" fillId="0" borderId="0" xfId="0" applyFont="1" applyFill="1" applyAlignment="1">
      <alignment horizontal="center"/>
    </xf>
    <xf numFmtId="0" fontId="19" fillId="0" borderId="29" xfId="0" applyFont="1" applyFill="1" applyBorder="1" applyAlignment="1">
      <alignment horizontal="center" vertical="center" wrapText="1"/>
    </xf>
    <xf numFmtId="0" fontId="19" fillId="0" borderId="29" xfId="0" applyFont="1" applyFill="1" applyBorder="1" applyAlignment="1">
      <alignment wrapText="1"/>
    </xf>
    <xf numFmtId="0" fontId="21" fillId="0" borderId="11" xfId="0" applyFont="1" applyFill="1" applyBorder="1" applyAlignment="1">
      <alignment horizontal="center" vertical="center" wrapText="1"/>
    </xf>
    <xf numFmtId="0" fontId="23" fillId="0" borderId="0" xfId="0" applyFont="1" applyFill="1" applyBorder="1" applyAlignment="1">
      <alignment horizontal="center" vertical="center"/>
    </xf>
    <xf numFmtId="0" fontId="20" fillId="0" borderId="31" xfId="0" applyFont="1" applyFill="1" applyBorder="1" applyAlignment="1">
      <alignment horizontal="left" vertical="top" wrapText="1"/>
    </xf>
    <xf numFmtId="0" fontId="20" fillId="0" borderId="32" xfId="0" applyFont="1" applyFill="1" applyBorder="1" applyAlignment="1">
      <alignment horizontal="left" vertical="top" wrapText="1"/>
    </xf>
    <xf numFmtId="164" fontId="19" fillId="0" borderId="27"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20" fillId="0" borderId="14" xfId="0" applyFont="1" applyFill="1" applyBorder="1" applyAlignment="1">
      <alignment horizontal="left" vertical="top"/>
    </xf>
    <xf numFmtId="0" fontId="20" fillId="36" borderId="22" xfId="0" applyFont="1" applyFill="1" applyBorder="1" applyAlignment="1">
      <alignment horizontal="left" vertical="top" wrapText="1"/>
    </xf>
    <xf numFmtId="0" fontId="20" fillId="36" borderId="19" xfId="0" applyFont="1" applyFill="1" applyBorder="1" applyAlignment="1">
      <alignment horizontal="left" vertical="top" wrapText="1"/>
    </xf>
    <xf numFmtId="0" fontId="20" fillId="36" borderId="27"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006"/>
  <sheetViews>
    <sheetView tabSelected="1" view="pageBreakPreview" zoomScale="40" zoomScaleNormal="58" zoomScaleSheetLayoutView="40" zoomScalePageLayoutView="40" workbookViewId="0" topLeftCell="A140">
      <selection activeCell="A148" sqref="A148:Q148"/>
    </sheetView>
  </sheetViews>
  <sheetFormatPr defaultColWidth="9.00390625" defaultRowHeight="12.75"/>
  <cols>
    <col min="1" max="1" width="8.125" style="6" customWidth="1"/>
    <col min="2" max="2" width="61.875" style="37" customWidth="1"/>
    <col min="3" max="4" width="24.375" style="22" customWidth="1"/>
    <col min="5" max="5" width="24.75390625" style="22" customWidth="1"/>
    <col min="6" max="6" width="21.125" style="22" customWidth="1"/>
    <col min="7" max="7" width="26.625" style="22" customWidth="1"/>
    <col min="8" max="8" width="29.00390625" style="22" customWidth="1"/>
    <col min="9" max="9" width="21.125" style="22" customWidth="1"/>
    <col min="10" max="10" width="22.625" style="22" customWidth="1"/>
    <col min="11" max="16" width="21.125" style="22" customWidth="1"/>
    <col min="17" max="17" width="23.125" style="22" customWidth="1"/>
    <col min="18" max="20" width="9.125" style="22" customWidth="1"/>
    <col min="21" max="21" width="17.375" style="22" customWidth="1"/>
    <col min="22" max="16384" width="9.125" style="22" customWidth="1"/>
  </cols>
  <sheetData>
    <row r="1" spans="1:16" s="34" customFormat="1" ht="25.5" customHeight="1" hidden="1">
      <c r="A1" s="2"/>
      <c r="B1" s="178" t="s">
        <v>1</v>
      </c>
      <c r="C1" s="178"/>
      <c r="D1" s="178"/>
      <c r="E1" s="178"/>
      <c r="F1" s="178"/>
      <c r="G1" s="178"/>
      <c r="H1" s="178"/>
      <c r="I1" s="178"/>
      <c r="J1" s="178"/>
      <c r="K1" s="178"/>
      <c r="L1" s="178"/>
      <c r="M1" s="178"/>
      <c r="N1" s="178"/>
      <c r="O1" s="178"/>
      <c r="P1" s="178"/>
    </row>
    <row r="2" spans="1:16" s="25" customFormat="1" ht="18" customHeight="1" hidden="1">
      <c r="A2" s="2"/>
      <c r="B2" s="35"/>
      <c r="C2" s="23"/>
      <c r="D2" s="23"/>
      <c r="E2" s="23"/>
      <c r="F2" s="23"/>
      <c r="G2" s="23"/>
      <c r="H2" s="23"/>
      <c r="I2" s="23"/>
      <c r="J2" s="23"/>
      <c r="K2" s="23"/>
      <c r="L2" s="23"/>
      <c r="M2" s="23"/>
      <c r="N2" s="23"/>
      <c r="O2" s="23"/>
      <c r="P2" s="23"/>
    </row>
    <row r="3" spans="1:20" s="34" customFormat="1" ht="45" customHeight="1">
      <c r="A3" s="39"/>
      <c r="B3" s="38"/>
      <c r="C3" s="40"/>
      <c r="D3" s="40"/>
      <c r="E3" s="40"/>
      <c r="F3" s="40"/>
      <c r="G3" s="40"/>
      <c r="H3" s="40"/>
      <c r="I3" s="40"/>
      <c r="J3" s="40"/>
      <c r="K3" s="40"/>
      <c r="L3" s="40"/>
      <c r="M3" s="40"/>
      <c r="N3" s="40"/>
      <c r="O3" s="40"/>
      <c r="P3" s="147"/>
      <c r="Q3" s="147"/>
      <c r="R3" s="41"/>
      <c r="S3" s="41"/>
      <c r="T3" s="41"/>
    </row>
    <row r="4" spans="1:20" s="34" customFormat="1" ht="39.75" customHeight="1">
      <c r="A4" s="47" t="s">
        <v>5</v>
      </c>
      <c r="B4" s="182" t="s">
        <v>92</v>
      </c>
      <c r="C4" s="182"/>
      <c r="D4" s="182"/>
      <c r="E4" s="182"/>
      <c r="F4" s="182"/>
      <c r="G4" s="182"/>
      <c r="H4" s="182"/>
      <c r="I4" s="182"/>
      <c r="J4" s="182"/>
      <c r="K4" s="182"/>
      <c r="L4" s="182"/>
      <c r="M4" s="182"/>
      <c r="N4" s="182"/>
      <c r="O4" s="182"/>
      <c r="P4" s="182"/>
      <c r="Q4" s="182"/>
      <c r="R4" s="147"/>
      <c r="S4" s="147"/>
      <c r="T4" s="41"/>
    </row>
    <row r="5" spans="1:20" s="34" customFormat="1" ht="28.5" customHeight="1" thickBot="1">
      <c r="A5" s="47"/>
      <c r="B5" s="48"/>
      <c r="C5" s="49"/>
      <c r="D5" s="49"/>
      <c r="E5" s="49"/>
      <c r="F5" s="49"/>
      <c r="G5" s="49"/>
      <c r="H5" s="49"/>
      <c r="I5" s="49"/>
      <c r="J5" s="49"/>
      <c r="K5" s="49"/>
      <c r="L5" s="49"/>
      <c r="M5" s="49"/>
      <c r="N5" s="49"/>
      <c r="O5" s="48" t="s">
        <v>3</v>
      </c>
      <c r="P5" s="50"/>
      <c r="Q5" s="50"/>
      <c r="R5" s="41"/>
      <c r="S5" s="41"/>
      <c r="T5" s="41"/>
    </row>
    <row r="6" spans="1:20" s="34" customFormat="1" ht="116.25" customHeight="1">
      <c r="A6" s="151" t="s">
        <v>12</v>
      </c>
      <c r="B6" s="166" t="s">
        <v>27</v>
      </c>
      <c r="C6" s="166" t="s">
        <v>67</v>
      </c>
      <c r="D6" s="179"/>
      <c r="E6" s="179"/>
      <c r="F6" s="179"/>
      <c r="G6" s="179"/>
      <c r="H6" s="166" t="s">
        <v>68</v>
      </c>
      <c r="I6" s="180"/>
      <c r="J6" s="180"/>
      <c r="K6" s="180"/>
      <c r="L6" s="180"/>
      <c r="M6" s="166" t="s">
        <v>13</v>
      </c>
      <c r="N6" s="166"/>
      <c r="O6" s="166"/>
      <c r="P6" s="166"/>
      <c r="Q6" s="167"/>
      <c r="R6" s="41"/>
      <c r="S6" s="41"/>
      <c r="T6" s="41"/>
    </row>
    <row r="7" spans="1:20" s="36" customFormat="1" ht="105.75" customHeight="1">
      <c r="A7" s="152"/>
      <c r="B7" s="181"/>
      <c r="C7" s="57" t="s">
        <v>9</v>
      </c>
      <c r="D7" s="58" t="s">
        <v>14</v>
      </c>
      <c r="E7" s="58" t="s">
        <v>10</v>
      </c>
      <c r="F7" s="58" t="s">
        <v>15</v>
      </c>
      <c r="G7" s="58" t="s">
        <v>16</v>
      </c>
      <c r="H7" s="57" t="s">
        <v>9</v>
      </c>
      <c r="I7" s="58" t="s">
        <v>17</v>
      </c>
      <c r="J7" s="58" t="s">
        <v>4</v>
      </c>
      <c r="K7" s="58" t="s">
        <v>15</v>
      </c>
      <c r="L7" s="58" t="s">
        <v>16</v>
      </c>
      <c r="M7" s="57" t="s">
        <v>9</v>
      </c>
      <c r="N7" s="58" t="s">
        <v>17</v>
      </c>
      <c r="O7" s="58" t="s">
        <v>10</v>
      </c>
      <c r="P7" s="58" t="s">
        <v>15</v>
      </c>
      <c r="Q7" s="59" t="s">
        <v>16</v>
      </c>
      <c r="R7" s="42"/>
      <c r="S7" s="42"/>
      <c r="T7" s="42"/>
    </row>
    <row r="8" spans="1:20" s="36" customFormat="1" ht="39" customHeight="1">
      <c r="A8" s="60">
        <v>1</v>
      </c>
      <c r="B8" s="61">
        <v>2</v>
      </c>
      <c r="C8" s="61">
        <v>8</v>
      </c>
      <c r="D8" s="61">
        <v>9</v>
      </c>
      <c r="E8" s="61">
        <v>10</v>
      </c>
      <c r="F8" s="61">
        <v>11</v>
      </c>
      <c r="G8" s="61">
        <v>12</v>
      </c>
      <c r="H8" s="61">
        <v>13</v>
      </c>
      <c r="I8" s="61">
        <v>14</v>
      </c>
      <c r="J8" s="61">
        <v>15</v>
      </c>
      <c r="K8" s="61">
        <v>16</v>
      </c>
      <c r="L8" s="61">
        <v>17</v>
      </c>
      <c r="M8" s="61">
        <v>18</v>
      </c>
      <c r="N8" s="61">
        <v>19</v>
      </c>
      <c r="O8" s="61">
        <v>20</v>
      </c>
      <c r="P8" s="61">
        <v>21</v>
      </c>
      <c r="Q8" s="62">
        <v>22</v>
      </c>
      <c r="R8" s="42"/>
      <c r="S8" s="42"/>
      <c r="T8" s="42"/>
    </row>
    <row r="9" spans="1:20" s="36" customFormat="1" ht="39" customHeight="1">
      <c r="A9" s="148" t="s">
        <v>29</v>
      </c>
      <c r="B9" s="149"/>
      <c r="C9" s="149"/>
      <c r="D9" s="149"/>
      <c r="E9" s="149"/>
      <c r="F9" s="149"/>
      <c r="G9" s="149"/>
      <c r="H9" s="149"/>
      <c r="I9" s="149"/>
      <c r="J9" s="149"/>
      <c r="K9" s="149"/>
      <c r="L9" s="149"/>
      <c r="M9" s="149"/>
      <c r="N9" s="149"/>
      <c r="O9" s="149"/>
      <c r="P9" s="149"/>
      <c r="Q9" s="150"/>
      <c r="R9" s="42"/>
      <c r="S9" s="42"/>
      <c r="T9" s="42"/>
    </row>
    <row r="10" spans="1:31" s="65" customFormat="1" ht="155.25" customHeight="1">
      <c r="A10" s="105">
        <v>1</v>
      </c>
      <c r="B10" s="106" t="s">
        <v>154</v>
      </c>
      <c r="C10" s="93">
        <f>D10+E10+F10+G10</f>
        <v>1498359.9000000001</v>
      </c>
      <c r="D10" s="93">
        <v>668681</v>
      </c>
      <c r="E10" s="93">
        <v>524636.1</v>
      </c>
      <c r="F10" s="93">
        <v>0</v>
      </c>
      <c r="G10" s="93">
        <v>305042.8</v>
      </c>
      <c r="H10" s="93">
        <f>I10+J10+K10+L10</f>
        <v>1452755.6</v>
      </c>
      <c r="I10" s="93">
        <v>666010</v>
      </c>
      <c r="J10" s="93">
        <v>481702.8</v>
      </c>
      <c r="K10" s="93">
        <v>0</v>
      </c>
      <c r="L10" s="93">
        <v>305042.8</v>
      </c>
      <c r="M10" s="93">
        <f>H10/C10*100</f>
        <v>96.9563854451791</v>
      </c>
      <c r="N10" s="93">
        <f>I10/D10*100</f>
        <v>99.60055691727445</v>
      </c>
      <c r="O10" s="93">
        <f>J10/E10*100</f>
        <v>91.81655627586436</v>
      </c>
      <c r="P10" s="93">
        <v>0</v>
      </c>
      <c r="Q10" s="94">
        <f>L10/G10*100</f>
        <v>100</v>
      </c>
      <c r="R10" s="63"/>
      <c r="S10" s="63"/>
      <c r="T10" s="63"/>
      <c r="U10" s="64"/>
      <c r="V10" s="64"/>
      <c r="W10" s="64"/>
      <c r="X10" s="64"/>
      <c r="Y10" s="64"/>
      <c r="Z10" s="64"/>
      <c r="AA10" s="64"/>
      <c r="AB10" s="64"/>
      <c r="AC10" s="64"/>
      <c r="AD10" s="64"/>
      <c r="AE10" s="64"/>
    </row>
    <row r="11" spans="1:31" s="65" customFormat="1" ht="192" customHeight="1">
      <c r="A11" s="128" t="s">
        <v>136</v>
      </c>
      <c r="B11" s="129"/>
      <c r="C11" s="129"/>
      <c r="D11" s="129"/>
      <c r="E11" s="129"/>
      <c r="F11" s="129"/>
      <c r="G11" s="129"/>
      <c r="H11" s="129"/>
      <c r="I11" s="129"/>
      <c r="J11" s="129"/>
      <c r="K11" s="129"/>
      <c r="L11" s="129"/>
      <c r="M11" s="129"/>
      <c r="N11" s="129"/>
      <c r="O11" s="129"/>
      <c r="P11" s="129"/>
      <c r="Q11" s="143"/>
      <c r="R11" s="66"/>
      <c r="S11" s="63"/>
      <c r="T11" s="63"/>
      <c r="U11" s="64"/>
      <c r="V11" s="64"/>
      <c r="W11" s="64"/>
      <c r="X11" s="64"/>
      <c r="Y11" s="64"/>
      <c r="Z11" s="64"/>
      <c r="AA11" s="64"/>
      <c r="AB11" s="64"/>
      <c r="AC11" s="64"/>
      <c r="AD11" s="64"/>
      <c r="AE11" s="64"/>
    </row>
    <row r="12" spans="1:31" s="65" customFormat="1" ht="260.25" customHeight="1">
      <c r="A12" s="128" t="s">
        <v>137</v>
      </c>
      <c r="B12" s="129"/>
      <c r="C12" s="129"/>
      <c r="D12" s="129"/>
      <c r="E12" s="129"/>
      <c r="F12" s="129"/>
      <c r="G12" s="129"/>
      <c r="H12" s="129"/>
      <c r="I12" s="129"/>
      <c r="J12" s="129"/>
      <c r="K12" s="129"/>
      <c r="L12" s="129"/>
      <c r="M12" s="129"/>
      <c r="N12" s="129"/>
      <c r="O12" s="129"/>
      <c r="P12" s="129"/>
      <c r="Q12" s="143"/>
      <c r="R12" s="66"/>
      <c r="S12" s="63"/>
      <c r="T12" s="63"/>
      <c r="U12" s="64"/>
      <c r="V12" s="64"/>
      <c r="W12" s="64"/>
      <c r="X12" s="64"/>
      <c r="Y12" s="64"/>
      <c r="Z12" s="64"/>
      <c r="AA12" s="64"/>
      <c r="AB12" s="64"/>
      <c r="AC12" s="64"/>
      <c r="AD12" s="64"/>
      <c r="AE12" s="64"/>
    </row>
    <row r="13" spans="1:31" s="65" customFormat="1" ht="110.25" customHeight="1">
      <c r="A13" s="88">
        <v>2</v>
      </c>
      <c r="B13" s="85" t="s">
        <v>91</v>
      </c>
      <c r="C13" s="86">
        <f>C15+C16+C17+C18+C19</f>
        <v>232872.60000000003</v>
      </c>
      <c r="D13" s="86">
        <f aca="true" t="shared" si="0" ref="D13:L13">D15+D16+D17+D18+D19</f>
        <v>38283.100000000006</v>
      </c>
      <c r="E13" s="86">
        <f t="shared" si="0"/>
        <v>159745.30000000002</v>
      </c>
      <c r="F13" s="86">
        <f t="shared" si="0"/>
        <v>13836.8</v>
      </c>
      <c r="G13" s="86">
        <f t="shared" si="0"/>
        <v>21007.4</v>
      </c>
      <c r="H13" s="86">
        <f>H15+H16+H17+H18+H19</f>
        <v>232866.50000000006</v>
      </c>
      <c r="I13" s="86">
        <f t="shared" si="0"/>
        <v>38283.100000000006</v>
      </c>
      <c r="J13" s="86">
        <f t="shared" si="0"/>
        <v>159739.2</v>
      </c>
      <c r="K13" s="86">
        <f t="shared" si="0"/>
        <v>13836.8</v>
      </c>
      <c r="L13" s="86">
        <f t="shared" si="0"/>
        <v>21007.4</v>
      </c>
      <c r="M13" s="86">
        <f>H13/C13*100</f>
        <v>99.99738054197876</v>
      </c>
      <c r="N13" s="86">
        <f>I13/D13*100</f>
        <v>100</v>
      </c>
      <c r="O13" s="86">
        <f>J13/E13*100</f>
        <v>99.99618142130002</v>
      </c>
      <c r="P13" s="86">
        <f>K13/F13*100</f>
        <v>100</v>
      </c>
      <c r="Q13" s="87">
        <f>L13/G13*100</f>
        <v>100</v>
      </c>
      <c r="R13" s="66"/>
      <c r="S13" s="63"/>
      <c r="T13" s="63"/>
      <c r="U13" s="64"/>
      <c r="V13" s="64"/>
      <c r="W13" s="64"/>
      <c r="X13" s="64"/>
      <c r="Y13" s="64"/>
      <c r="Z13" s="64"/>
      <c r="AA13" s="64"/>
      <c r="AB13" s="64"/>
      <c r="AC13" s="64"/>
      <c r="AD13" s="64"/>
      <c r="AE13" s="64"/>
    </row>
    <row r="14" spans="1:31" s="65" customFormat="1" ht="26.25">
      <c r="A14" s="110"/>
      <c r="B14" s="111" t="s">
        <v>66</v>
      </c>
      <c r="C14" s="83"/>
      <c r="D14" s="83"/>
      <c r="E14" s="83"/>
      <c r="F14" s="83"/>
      <c r="G14" s="83"/>
      <c r="H14" s="83"/>
      <c r="I14" s="83"/>
      <c r="J14" s="83"/>
      <c r="K14" s="83"/>
      <c r="L14" s="83"/>
      <c r="M14" s="83"/>
      <c r="N14" s="83"/>
      <c r="O14" s="83"/>
      <c r="P14" s="83"/>
      <c r="Q14" s="112"/>
      <c r="R14" s="63"/>
      <c r="S14" s="63"/>
      <c r="T14" s="63"/>
      <c r="U14" s="64"/>
      <c r="V14" s="64"/>
      <c r="W14" s="64"/>
      <c r="X14" s="64"/>
      <c r="Y14" s="64"/>
      <c r="Z14" s="64"/>
      <c r="AA14" s="64"/>
      <c r="AB14" s="64"/>
      <c r="AC14" s="64"/>
      <c r="AD14" s="64"/>
      <c r="AE14" s="64"/>
    </row>
    <row r="15" spans="1:31" s="65" customFormat="1" ht="40.5" customHeight="1">
      <c r="A15" s="110"/>
      <c r="B15" s="104" t="s">
        <v>89</v>
      </c>
      <c r="C15" s="83">
        <f>D15+E15+F15+G15</f>
        <v>56449.700000000004</v>
      </c>
      <c r="D15" s="83">
        <v>15000</v>
      </c>
      <c r="E15" s="83">
        <v>15360.3</v>
      </c>
      <c r="F15" s="83">
        <v>5082</v>
      </c>
      <c r="G15" s="83">
        <v>21007.4</v>
      </c>
      <c r="H15" s="83">
        <f>I15+J15+K15+L15</f>
        <v>56449.700000000004</v>
      </c>
      <c r="I15" s="83">
        <v>15000</v>
      </c>
      <c r="J15" s="83">
        <v>15360.3</v>
      </c>
      <c r="K15" s="83">
        <v>5082</v>
      </c>
      <c r="L15" s="83">
        <v>21007.4</v>
      </c>
      <c r="M15" s="83">
        <f aca="true" t="shared" si="1" ref="M15:Q19">H15/C15*100</f>
        <v>100</v>
      </c>
      <c r="N15" s="83">
        <f t="shared" si="1"/>
        <v>100</v>
      </c>
      <c r="O15" s="83">
        <f t="shared" si="1"/>
        <v>100</v>
      </c>
      <c r="P15" s="83">
        <f t="shared" si="1"/>
        <v>100</v>
      </c>
      <c r="Q15" s="112">
        <f t="shared" si="1"/>
        <v>100</v>
      </c>
      <c r="R15" s="63"/>
      <c r="S15" s="63"/>
      <c r="T15" s="63"/>
      <c r="U15" s="64"/>
      <c r="V15" s="64"/>
      <c r="W15" s="64"/>
      <c r="X15" s="64"/>
      <c r="Y15" s="64"/>
      <c r="Z15" s="64"/>
      <c r="AA15" s="64"/>
      <c r="AB15" s="64"/>
      <c r="AC15" s="64"/>
      <c r="AD15" s="64"/>
      <c r="AE15" s="64"/>
    </row>
    <row r="16" spans="1:31" s="65" customFormat="1" ht="59.25" customHeight="1">
      <c r="A16" s="110"/>
      <c r="B16" s="104" t="s">
        <v>11</v>
      </c>
      <c r="C16" s="83">
        <f>D16+E16+F16+G16</f>
        <v>95959.6</v>
      </c>
      <c r="D16" s="83">
        <v>5300</v>
      </c>
      <c r="E16" s="83">
        <v>90000</v>
      </c>
      <c r="F16" s="83">
        <v>659.6</v>
      </c>
      <c r="G16" s="83">
        <v>0</v>
      </c>
      <c r="H16" s="83">
        <f>I16+J16+K16+L16</f>
        <v>95959.6</v>
      </c>
      <c r="I16" s="83">
        <v>5300</v>
      </c>
      <c r="J16" s="83">
        <v>90000</v>
      </c>
      <c r="K16" s="83">
        <v>659.6</v>
      </c>
      <c r="L16" s="83">
        <v>0</v>
      </c>
      <c r="M16" s="83">
        <f t="shared" si="1"/>
        <v>100</v>
      </c>
      <c r="N16" s="83">
        <f t="shared" si="1"/>
        <v>100</v>
      </c>
      <c r="O16" s="83">
        <f t="shared" si="1"/>
        <v>100</v>
      </c>
      <c r="P16" s="83">
        <f t="shared" si="1"/>
        <v>100</v>
      </c>
      <c r="Q16" s="112">
        <v>0</v>
      </c>
      <c r="R16" s="63"/>
      <c r="S16" s="63"/>
      <c r="T16" s="63"/>
      <c r="U16" s="64"/>
      <c r="V16" s="64"/>
      <c r="W16" s="64"/>
      <c r="X16" s="64"/>
      <c r="Y16" s="64"/>
      <c r="Z16" s="64"/>
      <c r="AA16" s="64"/>
      <c r="AB16" s="64"/>
      <c r="AC16" s="64"/>
      <c r="AD16" s="64"/>
      <c r="AE16" s="64"/>
    </row>
    <row r="17" spans="1:31" s="65" customFormat="1" ht="26.25">
      <c r="A17" s="110"/>
      <c r="B17" s="104" t="s">
        <v>7</v>
      </c>
      <c r="C17" s="83">
        <f>D17+E17+F17+G17</f>
        <v>26256.2</v>
      </c>
      <c r="D17" s="83">
        <v>8348.4</v>
      </c>
      <c r="E17" s="83">
        <v>15233.6</v>
      </c>
      <c r="F17" s="83">
        <v>2674.2</v>
      </c>
      <c r="G17" s="83">
        <v>0</v>
      </c>
      <c r="H17" s="83">
        <f>I17+J17+K17+L17</f>
        <v>26250.2</v>
      </c>
      <c r="I17" s="83">
        <v>8348.4</v>
      </c>
      <c r="J17" s="83">
        <v>15227.6</v>
      </c>
      <c r="K17" s="83">
        <v>2674.2</v>
      </c>
      <c r="L17" s="83">
        <v>0</v>
      </c>
      <c r="M17" s="83">
        <f t="shared" si="1"/>
        <v>99.97714825450751</v>
      </c>
      <c r="N17" s="83">
        <f t="shared" si="1"/>
        <v>100</v>
      </c>
      <c r="O17" s="83">
        <f t="shared" si="1"/>
        <v>99.96061338094738</v>
      </c>
      <c r="P17" s="83">
        <f t="shared" si="1"/>
        <v>100</v>
      </c>
      <c r="Q17" s="112">
        <v>0</v>
      </c>
      <c r="R17" s="67"/>
      <c r="S17" s="63"/>
      <c r="T17" s="63"/>
      <c r="U17" s="64"/>
      <c r="V17" s="64"/>
      <c r="W17" s="64"/>
      <c r="X17" s="64"/>
      <c r="Y17" s="64"/>
      <c r="Z17" s="64"/>
      <c r="AA17" s="64"/>
      <c r="AB17" s="64"/>
      <c r="AC17" s="64"/>
      <c r="AD17" s="64"/>
      <c r="AE17" s="64"/>
    </row>
    <row r="18" spans="1:31" s="65" customFormat="1" ht="26.25">
      <c r="A18" s="110"/>
      <c r="B18" s="104" t="s">
        <v>8</v>
      </c>
      <c r="C18" s="83">
        <f>D18+E18+F18+G18</f>
        <v>46429.3</v>
      </c>
      <c r="D18" s="83">
        <v>9634.7</v>
      </c>
      <c r="E18" s="83">
        <v>32151.4</v>
      </c>
      <c r="F18" s="83">
        <v>4643.2</v>
      </c>
      <c r="G18" s="83">
        <v>0</v>
      </c>
      <c r="H18" s="83">
        <f>I18+J18+K18+L18</f>
        <v>46429.3</v>
      </c>
      <c r="I18" s="83">
        <v>9634.7</v>
      </c>
      <c r="J18" s="83">
        <v>32151.4</v>
      </c>
      <c r="K18" s="83">
        <v>4643.2</v>
      </c>
      <c r="L18" s="83">
        <v>0</v>
      </c>
      <c r="M18" s="83">
        <f t="shared" si="1"/>
        <v>100</v>
      </c>
      <c r="N18" s="83">
        <f t="shared" si="1"/>
        <v>100</v>
      </c>
      <c r="O18" s="83">
        <f t="shared" si="1"/>
        <v>100</v>
      </c>
      <c r="P18" s="83">
        <f t="shared" si="1"/>
        <v>100</v>
      </c>
      <c r="Q18" s="112">
        <v>0</v>
      </c>
      <c r="R18" s="63"/>
      <c r="S18" s="63"/>
      <c r="T18" s="63"/>
      <c r="U18" s="64"/>
      <c r="V18" s="64"/>
      <c r="W18" s="64"/>
      <c r="X18" s="64"/>
      <c r="Y18" s="64"/>
      <c r="Z18" s="64"/>
      <c r="AA18" s="64"/>
      <c r="AB18" s="64"/>
      <c r="AC18" s="64"/>
      <c r="AD18" s="64"/>
      <c r="AE18" s="64"/>
    </row>
    <row r="19" spans="1:31" s="65" customFormat="1" ht="52.5">
      <c r="A19" s="110"/>
      <c r="B19" s="104" t="s">
        <v>90</v>
      </c>
      <c r="C19" s="83">
        <f>D19+E19+F19+G19</f>
        <v>7777.8</v>
      </c>
      <c r="D19" s="83">
        <v>0</v>
      </c>
      <c r="E19" s="83">
        <v>7000</v>
      </c>
      <c r="F19" s="83">
        <v>777.8</v>
      </c>
      <c r="G19" s="83">
        <v>0</v>
      </c>
      <c r="H19" s="83">
        <f>I19+J19+K19+L19</f>
        <v>7777.7</v>
      </c>
      <c r="I19" s="83">
        <v>0</v>
      </c>
      <c r="J19" s="83">
        <v>6999.9</v>
      </c>
      <c r="K19" s="83">
        <v>777.8</v>
      </c>
      <c r="L19" s="83">
        <v>0</v>
      </c>
      <c r="M19" s="83">
        <f t="shared" si="1"/>
        <v>99.99871428938773</v>
      </c>
      <c r="N19" s="83">
        <v>0</v>
      </c>
      <c r="O19" s="83">
        <f t="shared" si="1"/>
        <v>99.99857142857142</v>
      </c>
      <c r="P19" s="83">
        <f t="shared" si="1"/>
        <v>100</v>
      </c>
      <c r="Q19" s="83">
        <v>0</v>
      </c>
      <c r="R19" s="63"/>
      <c r="S19" s="63"/>
      <c r="T19" s="63"/>
      <c r="U19" s="64"/>
      <c r="V19" s="64"/>
      <c r="W19" s="64"/>
      <c r="X19" s="64"/>
      <c r="Y19" s="64"/>
      <c r="Z19" s="64"/>
      <c r="AA19" s="64"/>
      <c r="AB19" s="64"/>
      <c r="AC19" s="64"/>
      <c r="AD19" s="64"/>
      <c r="AE19" s="64"/>
    </row>
    <row r="20" spans="1:31" s="65" customFormat="1" ht="165" customHeight="1">
      <c r="A20" s="128" t="s">
        <v>133</v>
      </c>
      <c r="B20" s="129"/>
      <c r="C20" s="129"/>
      <c r="D20" s="129"/>
      <c r="E20" s="129"/>
      <c r="F20" s="129"/>
      <c r="G20" s="129"/>
      <c r="H20" s="129"/>
      <c r="I20" s="129"/>
      <c r="J20" s="129"/>
      <c r="K20" s="129"/>
      <c r="L20" s="129"/>
      <c r="M20" s="129"/>
      <c r="N20" s="129"/>
      <c r="O20" s="129"/>
      <c r="P20" s="129"/>
      <c r="Q20" s="143"/>
      <c r="R20" s="63"/>
      <c r="S20" s="63"/>
      <c r="T20" s="63"/>
      <c r="U20" s="64"/>
      <c r="V20" s="64"/>
      <c r="W20" s="64"/>
      <c r="X20" s="64"/>
      <c r="Y20" s="64"/>
      <c r="Z20" s="64"/>
      <c r="AA20" s="64"/>
      <c r="AB20" s="64"/>
      <c r="AC20" s="64"/>
      <c r="AD20" s="64"/>
      <c r="AE20" s="64"/>
    </row>
    <row r="21" spans="1:31" s="65" customFormat="1" ht="80.25" customHeight="1">
      <c r="A21" s="89">
        <v>3</v>
      </c>
      <c r="B21" s="85" t="s">
        <v>19</v>
      </c>
      <c r="C21" s="86">
        <f>C23+C24+C25</f>
        <v>16595</v>
      </c>
      <c r="D21" s="86">
        <f aca="true" t="shared" si="2" ref="D21:L21">D23+D24+D25</f>
        <v>0</v>
      </c>
      <c r="E21" s="86">
        <f t="shared" si="2"/>
        <v>16595</v>
      </c>
      <c r="F21" s="86">
        <f t="shared" si="2"/>
        <v>0</v>
      </c>
      <c r="G21" s="86">
        <f t="shared" si="2"/>
        <v>0</v>
      </c>
      <c r="H21" s="86">
        <f t="shared" si="2"/>
        <v>14994</v>
      </c>
      <c r="I21" s="86">
        <f t="shared" si="2"/>
        <v>0</v>
      </c>
      <c r="J21" s="86">
        <f t="shared" si="2"/>
        <v>14994</v>
      </c>
      <c r="K21" s="86">
        <f t="shared" si="2"/>
        <v>0</v>
      </c>
      <c r="L21" s="86">
        <f t="shared" si="2"/>
        <v>0</v>
      </c>
      <c r="M21" s="86">
        <f>H21/C21*100</f>
        <v>90.35251581801748</v>
      </c>
      <c r="N21" s="86">
        <v>0</v>
      </c>
      <c r="O21" s="86">
        <f>J21/E21*100</f>
        <v>90.35251581801748</v>
      </c>
      <c r="P21" s="86">
        <v>0</v>
      </c>
      <c r="Q21" s="87">
        <v>0</v>
      </c>
      <c r="R21" s="63"/>
      <c r="S21" s="63"/>
      <c r="T21" s="63"/>
      <c r="U21" s="64"/>
      <c r="V21" s="64"/>
      <c r="W21" s="64"/>
      <c r="X21" s="64"/>
      <c r="Y21" s="64"/>
      <c r="Z21" s="64"/>
      <c r="AA21" s="64"/>
      <c r="AB21" s="64"/>
      <c r="AC21" s="64"/>
      <c r="AD21" s="64"/>
      <c r="AE21" s="64"/>
    </row>
    <row r="22" spans="1:31" s="65" customFormat="1" ht="30.75" customHeight="1">
      <c r="A22" s="113"/>
      <c r="B22" s="114" t="s">
        <v>2</v>
      </c>
      <c r="C22" s="168"/>
      <c r="D22" s="168"/>
      <c r="E22" s="168"/>
      <c r="F22" s="168"/>
      <c r="G22" s="168"/>
      <c r="H22" s="168"/>
      <c r="I22" s="168"/>
      <c r="J22" s="168"/>
      <c r="K22" s="168"/>
      <c r="L22" s="168"/>
      <c r="M22" s="168"/>
      <c r="N22" s="168"/>
      <c r="O22" s="168"/>
      <c r="P22" s="168"/>
      <c r="Q22" s="169"/>
      <c r="R22" s="63"/>
      <c r="S22" s="63"/>
      <c r="T22" s="63"/>
      <c r="U22" s="64"/>
      <c r="V22" s="64"/>
      <c r="W22" s="64"/>
      <c r="X22" s="64"/>
      <c r="Y22" s="64"/>
      <c r="Z22" s="64"/>
      <c r="AA22" s="64"/>
      <c r="AB22" s="64"/>
      <c r="AC22" s="64"/>
      <c r="AD22" s="64"/>
      <c r="AE22" s="64"/>
    </row>
    <row r="23" spans="1:31" s="65" customFormat="1" ht="52.5">
      <c r="A23" s="113"/>
      <c r="B23" s="104" t="s">
        <v>132</v>
      </c>
      <c r="C23" s="83">
        <f>D23+E23+F23+G23</f>
        <v>14925</v>
      </c>
      <c r="D23" s="83">
        <v>0</v>
      </c>
      <c r="E23" s="83">
        <v>14925</v>
      </c>
      <c r="F23" s="83">
        <v>0</v>
      </c>
      <c r="G23" s="83">
        <v>0</v>
      </c>
      <c r="H23" s="83">
        <f>I23+J23+K23+L23</f>
        <v>14925</v>
      </c>
      <c r="I23" s="83">
        <v>0</v>
      </c>
      <c r="J23" s="83">
        <v>14925</v>
      </c>
      <c r="K23" s="83">
        <v>0</v>
      </c>
      <c r="L23" s="83">
        <v>0</v>
      </c>
      <c r="M23" s="83">
        <f>H23/C23*100</f>
        <v>100</v>
      </c>
      <c r="N23" s="83">
        <v>0</v>
      </c>
      <c r="O23" s="83">
        <f>J23/E23*100</f>
        <v>100</v>
      </c>
      <c r="P23" s="83">
        <v>0</v>
      </c>
      <c r="Q23" s="112">
        <v>0</v>
      </c>
      <c r="R23" s="63"/>
      <c r="S23" s="63"/>
      <c r="T23" s="63"/>
      <c r="U23" s="64"/>
      <c r="V23" s="64"/>
      <c r="W23" s="64"/>
      <c r="X23" s="64"/>
      <c r="Y23" s="64"/>
      <c r="Z23" s="64"/>
      <c r="AA23" s="64"/>
      <c r="AB23" s="64"/>
      <c r="AC23" s="64"/>
      <c r="AD23" s="64"/>
      <c r="AE23" s="64"/>
    </row>
    <row r="24" spans="1:31" s="65" customFormat="1" ht="52.5">
      <c r="A24" s="113"/>
      <c r="B24" s="104" t="s">
        <v>36</v>
      </c>
      <c r="C24" s="83">
        <f>D24+E24+F24+G24</f>
        <v>1600</v>
      </c>
      <c r="D24" s="83">
        <v>0</v>
      </c>
      <c r="E24" s="83">
        <v>1600</v>
      </c>
      <c r="F24" s="83">
        <v>0</v>
      </c>
      <c r="G24" s="83">
        <v>0</v>
      </c>
      <c r="H24" s="83">
        <f>I24+J24+K24+L24</f>
        <v>0</v>
      </c>
      <c r="I24" s="83">
        <v>0</v>
      </c>
      <c r="J24" s="83">
        <v>0</v>
      </c>
      <c r="K24" s="83">
        <v>0</v>
      </c>
      <c r="L24" s="83">
        <v>0</v>
      </c>
      <c r="M24" s="83">
        <f>H24/C24*100</f>
        <v>0</v>
      </c>
      <c r="N24" s="83">
        <v>0</v>
      </c>
      <c r="O24" s="83">
        <f>J24/E24*100</f>
        <v>0</v>
      </c>
      <c r="P24" s="83">
        <v>0</v>
      </c>
      <c r="Q24" s="83">
        <v>0</v>
      </c>
      <c r="R24" s="63"/>
      <c r="S24" s="63"/>
      <c r="T24" s="63"/>
      <c r="U24" s="64"/>
      <c r="V24" s="64"/>
      <c r="W24" s="64"/>
      <c r="X24" s="64"/>
      <c r="Y24" s="64"/>
      <c r="Z24" s="64"/>
      <c r="AA24" s="64"/>
      <c r="AB24" s="64"/>
      <c r="AC24" s="64"/>
      <c r="AD24" s="64"/>
      <c r="AE24" s="64"/>
    </row>
    <row r="25" spans="1:31" s="65" customFormat="1" ht="84" customHeight="1">
      <c r="A25" s="113"/>
      <c r="B25" s="104" t="s">
        <v>23</v>
      </c>
      <c r="C25" s="83">
        <f>D25+E25+F25+G25</f>
        <v>70</v>
      </c>
      <c r="D25" s="83">
        <v>0</v>
      </c>
      <c r="E25" s="83">
        <v>70</v>
      </c>
      <c r="F25" s="83">
        <v>0</v>
      </c>
      <c r="G25" s="83">
        <v>0</v>
      </c>
      <c r="H25" s="83">
        <f>I25+J25+K25+L25</f>
        <v>69</v>
      </c>
      <c r="I25" s="83">
        <v>0</v>
      </c>
      <c r="J25" s="83">
        <v>69</v>
      </c>
      <c r="K25" s="83">
        <v>0</v>
      </c>
      <c r="L25" s="83">
        <v>0</v>
      </c>
      <c r="M25" s="83">
        <f>H25/C25*100</f>
        <v>98.57142857142858</v>
      </c>
      <c r="N25" s="83">
        <v>0</v>
      </c>
      <c r="O25" s="83">
        <f>J25/E25*100</f>
        <v>98.57142857142858</v>
      </c>
      <c r="P25" s="83">
        <v>0</v>
      </c>
      <c r="Q25" s="83">
        <v>0</v>
      </c>
      <c r="R25" s="63"/>
      <c r="S25" s="63"/>
      <c r="T25" s="63"/>
      <c r="U25" s="64"/>
      <c r="V25" s="64"/>
      <c r="W25" s="64"/>
      <c r="X25" s="64"/>
      <c r="Y25" s="64"/>
      <c r="Z25" s="64"/>
      <c r="AA25" s="64"/>
      <c r="AB25" s="64"/>
      <c r="AC25" s="64"/>
      <c r="AD25" s="64"/>
      <c r="AE25" s="64"/>
    </row>
    <row r="26" spans="1:31" s="65" customFormat="1" ht="69.75" customHeight="1">
      <c r="A26" s="128" t="s">
        <v>130</v>
      </c>
      <c r="B26" s="129"/>
      <c r="C26" s="129"/>
      <c r="D26" s="129"/>
      <c r="E26" s="129"/>
      <c r="F26" s="129"/>
      <c r="G26" s="129"/>
      <c r="H26" s="129"/>
      <c r="I26" s="129"/>
      <c r="J26" s="129"/>
      <c r="K26" s="129"/>
      <c r="L26" s="129"/>
      <c r="M26" s="129"/>
      <c r="N26" s="129"/>
      <c r="O26" s="129"/>
      <c r="P26" s="129"/>
      <c r="Q26" s="143"/>
      <c r="R26" s="63"/>
      <c r="S26" s="63"/>
      <c r="T26" s="63"/>
      <c r="U26" s="64"/>
      <c r="V26" s="64"/>
      <c r="W26" s="64"/>
      <c r="X26" s="64"/>
      <c r="Y26" s="64"/>
      <c r="Z26" s="64"/>
      <c r="AA26" s="64"/>
      <c r="AB26" s="64"/>
      <c r="AC26" s="64"/>
      <c r="AD26" s="64"/>
      <c r="AE26" s="64"/>
    </row>
    <row r="27" spans="1:31" s="65" customFormat="1" ht="87.75" customHeight="1">
      <c r="A27" s="135" t="s">
        <v>167</v>
      </c>
      <c r="B27" s="129"/>
      <c r="C27" s="129"/>
      <c r="D27" s="129"/>
      <c r="E27" s="129"/>
      <c r="F27" s="129"/>
      <c r="G27" s="129"/>
      <c r="H27" s="129"/>
      <c r="I27" s="129"/>
      <c r="J27" s="129"/>
      <c r="K27" s="129"/>
      <c r="L27" s="129"/>
      <c r="M27" s="129"/>
      <c r="N27" s="129"/>
      <c r="O27" s="129"/>
      <c r="P27" s="129"/>
      <c r="Q27" s="143"/>
      <c r="R27" s="63"/>
      <c r="S27" s="63"/>
      <c r="T27" s="63"/>
      <c r="U27" s="64"/>
      <c r="V27" s="64"/>
      <c r="W27" s="64"/>
      <c r="X27" s="64"/>
      <c r="Y27" s="64"/>
      <c r="Z27" s="64"/>
      <c r="AA27" s="64"/>
      <c r="AB27" s="64"/>
      <c r="AC27" s="64"/>
      <c r="AD27" s="64"/>
      <c r="AE27" s="64"/>
    </row>
    <row r="28" spans="1:31" s="65" customFormat="1" ht="81" customHeight="1">
      <c r="A28" s="89">
        <v>4</v>
      </c>
      <c r="B28" s="85" t="s">
        <v>20</v>
      </c>
      <c r="C28" s="86">
        <f aca="true" t="shared" si="3" ref="C28:L28">C30+C31+C32</f>
        <v>118594.5</v>
      </c>
      <c r="D28" s="86">
        <f t="shared" si="3"/>
        <v>96000</v>
      </c>
      <c r="E28" s="86">
        <f t="shared" si="3"/>
        <v>22594.5</v>
      </c>
      <c r="F28" s="86">
        <f t="shared" si="3"/>
        <v>0</v>
      </c>
      <c r="G28" s="86">
        <f t="shared" si="3"/>
        <v>0</v>
      </c>
      <c r="H28" s="86">
        <f t="shared" si="3"/>
        <v>117588.5</v>
      </c>
      <c r="I28" s="86">
        <f t="shared" si="3"/>
        <v>96000</v>
      </c>
      <c r="J28" s="86">
        <f t="shared" si="3"/>
        <v>21588.5</v>
      </c>
      <c r="K28" s="86">
        <f t="shared" si="3"/>
        <v>0</v>
      </c>
      <c r="L28" s="86">
        <f t="shared" si="3"/>
        <v>0</v>
      </c>
      <c r="M28" s="86">
        <f>H28/C28*100</f>
        <v>99.15173131974923</v>
      </c>
      <c r="N28" s="86">
        <f>I28/D28*100</f>
        <v>100</v>
      </c>
      <c r="O28" s="86">
        <f>J28/E28*100</f>
        <v>95.54758901502578</v>
      </c>
      <c r="P28" s="86">
        <v>0</v>
      </c>
      <c r="Q28" s="87">
        <v>0</v>
      </c>
      <c r="R28" s="67"/>
      <c r="S28" s="63"/>
      <c r="T28" s="63"/>
      <c r="U28" s="64"/>
      <c r="V28" s="64"/>
      <c r="W28" s="64"/>
      <c r="X28" s="64"/>
      <c r="Y28" s="64"/>
      <c r="Z28" s="64"/>
      <c r="AA28" s="64"/>
      <c r="AB28" s="64"/>
      <c r="AC28" s="64"/>
      <c r="AD28" s="64"/>
      <c r="AE28" s="64"/>
    </row>
    <row r="29" spans="1:31" s="65" customFormat="1" ht="26.25">
      <c r="A29" s="113"/>
      <c r="B29" s="114" t="s">
        <v>6</v>
      </c>
      <c r="C29" s="154"/>
      <c r="D29" s="155"/>
      <c r="E29" s="155"/>
      <c r="F29" s="155"/>
      <c r="G29" s="155"/>
      <c r="H29" s="155"/>
      <c r="I29" s="155"/>
      <c r="J29" s="155"/>
      <c r="K29" s="155"/>
      <c r="L29" s="155"/>
      <c r="M29" s="155"/>
      <c r="N29" s="155"/>
      <c r="O29" s="155"/>
      <c r="P29" s="155"/>
      <c r="Q29" s="156"/>
      <c r="R29" s="63"/>
      <c r="S29" s="63"/>
      <c r="T29" s="63"/>
      <c r="U29" s="64"/>
      <c r="V29" s="64"/>
      <c r="W29" s="64"/>
      <c r="X29" s="64"/>
      <c r="Y29" s="64"/>
      <c r="Z29" s="64"/>
      <c r="AA29" s="64"/>
      <c r="AB29" s="64"/>
      <c r="AC29" s="64"/>
      <c r="AD29" s="64"/>
      <c r="AE29" s="64"/>
    </row>
    <row r="30" spans="1:31" s="65" customFormat="1" ht="131.25">
      <c r="A30" s="113"/>
      <c r="B30" s="104" t="s">
        <v>97</v>
      </c>
      <c r="C30" s="83">
        <f>D30+E30+F30+G30</f>
        <v>111818.5</v>
      </c>
      <c r="D30" s="83">
        <v>96000</v>
      </c>
      <c r="E30" s="83">
        <v>15818.5</v>
      </c>
      <c r="F30" s="83">
        <v>0</v>
      </c>
      <c r="G30" s="83">
        <v>0</v>
      </c>
      <c r="H30" s="83">
        <f>I30+J30+K30+L30</f>
        <v>111818.5</v>
      </c>
      <c r="I30" s="83">
        <v>96000</v>
      </c>
      <c r="J30" s="83">
        <v>15818.5</v>
      </c>
      <c r="K30" s="83">
        <v>0</v>
      </c>
      <c r="L30" s="83">
        <v>0</v>
      </c>
      <c r="M30" s="83">
        <f>H30/C30*100</f>
        <v>100</v>
      </c>
      <c r="N30" s="83">
        <f>I30/D30*100</f>
        <v>100</v>
      </c>
      <c r="O30" s="83">
        <f>J30/E30*100</f>
        <v>100</v>
      </c>
      <c r="P30" s="83">
        <v>0</v>
      </c>
      <c r="Q30" s="112">
        <v>0</v>
      </c>
      <c r="R30" s="63"/>
      <c r="S30" s="63"/>
      <c r="T30" s="63"/>
      <c r="U30" s="64"/>
      <c r="V30" s="64"/>
      <c r="W30" s="64"/>
      <c r="X30" s="64"/>
      <c r="Y30" s="64"/>
      <c r="Z30" s="64"/>
      <c r="AA30" s="64"/>
      <c r="AB30" s="64"/>
      <c r="AC30" s="64"/>
      <c r="AD30" s="64"/>
      <c r="AE30" s="64"/>
    </row>
    <row r="31" spans="1:31" s="65" customFormat="1" ht="78.75">
      <c r="A31" s="113"/>
      <c r="B31" s="104" t="s">
        <v>25</v>
      </c>
      <c r="C31" s="83">
        <f>D31+E31+F31+G31</f>
        <v>4199.5</v>
      </c>
      <c r="D31" s="83">
        <v>0</v>
      </c>
      <c r="E31" s="83">
        <v>4199.5</v>
      </c>
      <c r="F31" s="83">
        <v>0</v>
      </c>
      <c r="G31" s="83">
        <v>0</v>
      </c>
      <c r="H31" s="83">
        <f>I31+J31+K31+L31</f>
        <v>3253.8</v>
      </c>
      <c r="I31" s="83">
        <v>0</v>
      </c>
      <c r="J31" s="83">
        <v>3253.8</v>
      </c>
      <c r="K31" s="83">
        <v>0</v>
      </c>
      <c r="L31" s="83">
        <v>0</v>
      </c>
      <c r="M31" s="83">
        <f>H31/C31*100</f>
        <v>77.48065245862603</v>
      </c>
      <c r="N31" s="83">
        <f>I31/E31*100</f>
        <v>0</v>
      </c>
      <c r="O31" s="83">
        <f>J31/E31*100</f>
        <v>77.48065245862603</v>
      </c>
      <c r="P31" s="83">
        <v>0</v>
      </c>
      <c r="Q31" s="112">
        <v>0</v>
      </c>
      <c r="R31" s="63"/>
      <c r="S31" s="63"/>
      <c r="T31" s="63"/>
      <c r="U31" s="64"/>
      <c r="V31" s="64"/>
      <c r="W31" s="64"/>
      <c r="X31" s="64"/>
      <c r="Y31" s="64"/>
      <c r="Z31" s="64"/>
      <c r="AA31" s="64"/>
      <c r="AB31" s="64"/>
      <c r="AC31" s="64"/>
      <c r="AD31" s="64"/>
      <c r="AE31" s="64"/>
    </row>
    <row r="32" spans="1:31" s="65" customFormat="1" ht="78.75" customHeight="1">
      <c r="A32" s="113"/>
      <c r="B32" s="104" t="s">
        <v>18</v>
      </c>
      <c r="C32" s="83">
        <f>D32+E32+F32+G32</f>
        <v>2576.5</v>
      </c>
      <c r="D32" s="83">
        <v>0</v>
      </c>
      <c r="E32" s="83">
        <v>2576.5</v>
      </c>
      <c r="F32" s="83">
        <v>0</v>
      </c>
      <c r="G32" s="83">
        <v>0</v>
      </c>
      <c r="H32" s="83">
        <f>I32+J32+K32+L32</f>
        <v>2516.2</v>
      </c>
      <c r="I32" s="83">
        <v>0</v>
      </c>
      <c r="J32" s="83">
        <v>2516.2</v>
      </c>
      <c r="K32" s="83">
        <v>0</v>
      </c>
      <c r="L32" s="83">
        <v>0</v>
      </c>
      <c r="M32" s="83">
        <f>H32/C32*100</f>
        <v>97.65961575781098</v>
      </c>
      <c r="N32" s="83">
        <f>I32/E32*100</f>
        <v>0</v>
      </c>
      <c r="O32" s="83">
        <f>J32/E32*100</f>
        <v>97.65961575781098</v>
      </c>
      <c r="P32" s="83">
        <v>0</v>
      </c>
      <c r="Q32" s="112">
        <v>0</v>
      </c>
      <c r="R32" s="63"/>
      <c r="S32" s="63"/>
      <c r="T32" s="63"/>
      <c r="U32" s="64"/>
      <c r="V32" s="64"/>
      <c r="W32" s="64"/>
      <c r="X32" s="64"/>
      <c r="Y32" s="64"/>
      <c r="Z32" s="64"/>
      <c r="AA32" s="64"/>
      <c r="AB32" s="64"/>
      <c r="AC32" s="64"/>
      <c r="AD32" s="64"/>
      <c r="AE32" s="64"/>
    </row>
    <row r="33" spans="1:31" s="65" customFormat="1" ht="120" customHeight="1">
      <c r="A33" s="129" t="s">
        <v>168</v>
      </c>
      <c r="B33" s="130"/>
      <c r="C33" s="130"/>
      <c r="D33" s="130"/>
      <c r="E33" s="130"/>
      <c r="F33" s="130"/>
      <c r="G33" s="130"/>
      <c r="H33" s="130"/>
      <c r="I33" s="130"/>
      <c r="J33" s="130"/>
      <c r="K33" s="130"/>
      <c r="L33" s="130"/>
      <c r="M33" s="130"/>
      <c r="N33" s="130"/>
      <c r="O33" s="130"/>
      <c r="P33" s="130"/>
      <c r="Q33" s="153"/>
      <c r="R33" s="63"/>
      <c r="S33" s="63"/>
      <c r="T33" s="63"/>
      <c r="U33" s="64"/>
      <c r="V33" s="64"/>
      <c r="W33" s="64"/>
      <c r="X33" s="64"/>
      <c r="Y33" s="64"/>
      <c r="Z33" s="64"/>
      <c r="AA33" s="64"/>
      <c r="AB33" s="64"/>
      <c r="AC33" s="64"/>
      <c r="AD33" s="64"/>
      <c r="AE33" s="64"/>
    </row>
    <row r="34" spans="1:31" s="65" customFormat="1" ht="87" customHeight="1">
      <c r="A34" s="175" t="s">
        <v>98</v>
      </c>
      <c r="B34" s="133"/>
      <c r="C34" s="133"/>
      <c r="D34" s="133"/>
      <c r="E34" s="133"/>
      <c r="F34" s="133"/>
      <c r="G34" s="133"/>
      <c r="H34" s="133"/>
      <c r="I34" s="133"/>
      <c r="J34" s="133"/>
      <c r="K34" s="133"/>
      <c r="L34" s="133"/>
      <c r="M34" s="133"/>
      <c r="N34" s="133"/>
      <c r="O34" s="133"/>
      <c r="P34" s="133"/>
      <c r="Q34" s="174"/>
      <c r="R34" s="63"/>
      <c r="S34" s="63"/>
      <c r="T34" s="63"/>
      <c r="U34" s="64"/>
      <c r="V34" s="64"/>
      <c r="W34" s="64"/>
      <c r="X34" s="64"/>
      <c r="Y34" s="64"/>
      <c r="Z34" s="64"/>
      <c r="AA34" s="64"/>
      <c r="AB34" s="64"/>
      <c r="AC34" s="64"/>
      <c r="AD34" s="64"/>
      <c r="AE34" s="64"/>
    </row>
    <row r="35" spans="1:31" s="65" customFormat="1" ht="144" customHeight="1">
      <c r="A35" s="173" t="s">
        <v>169</v>
      </c>
      <c r="B35" s="133"/>
      <c r="C35" s="133"/>
      <c r="D35" s="133"/>
      <c r="E35" s="133"/>
      <c r="F35" s="133"/>
      <c r="G35" s="133"/>
      <c r="H35" s="133"/>
      <c r="I35" s="133"/>
      <c r="J35" s="133"/>
      <c r="K35" s="133"/>
      <c r="L35" s="133"/>
      <c r="M35" s="133"/>
      <c r="N35" s="133"/>
      <c r="O35" s="133"/>
      <c r="P35" s="133"/>
      <c r="Q35" s="174"/>
      <c r="R35" s="63"/>
      <c r="S35" s="63"/>
      <c r="T35" s="63"/>
      <c r="U35" s="64"/>
      <c r="V35" s="64"/>
      <c r="W35" s="64"/>
      <c r="X35" s="64"/>
      <c r="Y35" s="64"/>
      <c r="Z35" s="64"/>
      <c r="AA35" s="64"/>
      <c r="AB35" s="64"/>
      <c r="AC35" s="64"/>
      <c r="AD35" s="64"/>
      <c r="AE35" s="64"/>
    </row>
    <row r="36" spans="1:31" s="65" customFormat="1" ht="229.5" customHeight="1">
      <c r="A36" s="90">
        <v>5</v>
      </c>
      <c r="B36" s="85" t="s">
        <v>26</v>
      </c>
      <c r="C36" s="86">
        <f>D36+E36+F36+G36</f>
        <v>451741.8</v>
      </c>
      <c r="D36" s="86">
        <v>0</v>
      </c>
      <c r="E36" s="86">
        <v>451741.8</v>
      </c>
      <c r="F36" s="86">
        <v>0</v>
      </c>
      <c r="G36" s="86">
        <v>0</v>
      </c>
      <c r="H36" s="86">
        <f>I36+J36+K36+L36</f>
        <v>412113</v>
      </c>
      <c r="I36" s="86">
        <v>0</v>
      </c>
      <c r="J36" s="86">
        <v>412113</v>
      </c>
      <c r="K36" s="86">
        <v>0</v>
      </c>
      <c r="L36" s="86">
        <v>0</v>
      </c>
      <c r="M36" s="86">
        <f>H36/C36*100</f>
        <v>91.22755520963524</v>
      </c>
      <c r="N36" s="86">
        <v>0</v>
      </c>
      <c r="O36" s="86">
        <f>J36/E36*100</f>
        <v>91.22755520963524</v>
      </c>
      <c r="P36" s="86">
        <v>0</v>
      </c>
      <c r="Q36" s="87">
        <v>0</v>
      </c>
      <c r="R36" s="63"/>
      <c r="S36" s="63"/>
      <c r="T36" s="63"/>
      <c r="U36" s="64"/>
      <c r="V36" s="64"/>
      <c r="W36" s="64"/>
      <c r="X36" s="64"/>
      <c r="Y36" s="64"/>
      <c r="Z36" s="64"/>
      <c r="AA36" s="64"/>
      <c r="AB36" s="64"/>
      <c r="AC36" s="64"/>
      <c r="AD36" s="64"/>
      <c r="AE36" s="64"/>
    </row>
    <row r="37" spans="1:31" s="65" customFormat="1" ht="213" customHeight="1">
      <c r="A37" s="162" t="s">
        <v>129</v>
      </c>
      <c r="B37" s="144"/>
      <c r="C37" s="144"/>
      <c r="D37" s="144"/>
      <c r="E37" s="144"/>
      <c r="F37" s="144"/>
      <c r="G37" s="144"/>
      <c r="H37" s="144"/>
      <c r="I37" s="144"/>
      <c r="J37" s="144"/>
      <c r="K37" s="144"/>
      <c r="L37" s="144"/>
      <c r="M37" s="144"/>
      <c r="N37" s="144"/>
      <c r="O37" s="144"/>
      <c r="P37" s="144"/>
      <c r="Q37" s="145"/>
      <c r="R37" s="63"/>
      <c r="S37" s="63"/>
      <c r="T37" s="63"/>
      <c r="U37" s="64"/>
      <c r="V37" s="64"/>
      <c r="W37" s="64"/>
      <c r="X37" s="64"/>
      <c r="Y37" s="64"/>
      <c r="Z37" s="64"/>
      <c r="AA37" s="64"/>
      <c r="AB37" s="64"/>
      <c r="AC37" s="64"/>
      <c r="AD37" s="64"/>
      <c r="AE37" s="64"/>
    </row>
    <row r="38" spans="1:31" s="65" customFormat="1" ht="248.25" customHeight="1">
      <c r="A38" s="90">
        <v>6</v>
      </c>
      <c r="B38" s="85" t="s">
        <v>65</v>
      </c>
      <c r="C38" s="86">
        <f>D38+E38+F38+G38</f>
        <v>1466.9</v>
      </c>
      <c r="D38" s="86">
        <v>1009.5</v>
      </c>
      <c r="E38" s="86">
        <v>457.4</v>
      </c>
      <c r="F38" s="86">
        <v>0</v>
      </c>
      <c r="G38" s="86">
        <v>0</v>
      </c>
      <c r="H38" s="86">
        <f>I38+J38+K38+L38</f>
        <v>1007.9</v>
      </c>
      <c r="I38" s="86">
        <v>550.5</v>
      </c>
      <c r="J38" s="86">
        <v>457.4</v>
      </c>
      <c r="K38" s="86">
        <v>0</v>
      </c>
      <c r="L38" s="86">
        <v>0</v>
      </c>
      <c r="M38" s="86">
        <f>H38/C38*100</f>
        <v>68.70952348490013</v>
      </c>
      <c r="N38" s="86">
        <f>I38/D38*100</f>
        <v>54.53194650817236</v>
      </c>
      <c r="O38" s="86">
        <f>J38/E38*100</f>
        <v>100</v>
      </c>
      <c r="P38" s="86">
        <v>0</v>
      </c>
      <c r="Q38" s="87">
        <v>0</v>
      </c>
      <c r="R38" s="63"/>
      <c r="S38" s="63"/>
      <c r="T38" s="63"/>
      <c r="U38" s="64"/>
      <c r="V38" s="64"/>
      <c r="W38" s="64"/>
      <c r="X38" s="64"/>
      <c r="Y38" s="64"/>
      <c r="Z38" s="64"/>
      <c r="AA38" s="64"/>
      <c r="AB38" s="64"/>
      <c r="AC38" s="64"/>
      <c r="AD38" s="64"/>
      <c r="AE38" s="64"/>
    </row>
    <row r="39" spans="1:31" s="65" customFormat="1" ht="95.25" customHeight="1">
      <c r="A39" s="162" t="s">
        <v>155</v>
      </c>
      <c r="B39" s="170"/>
      <c r="C39" s="170"/>
      <c r="D39" s="170"/>
      <c r="E39" s="170"/>
      <c r="F39" s="170"/>
      <c r="G39" s="170"/>
      <c r="H39" s="170"/>
      <c r="I39" s="170"/>
      <c r="J39" s="170"/>
      <c r="K39" s="170"/>
      <c r="L39" s="170"/>
      <c r="M39" s="170"/>
      <c r="N39" s="170"/>
      <c r="O39" s="170"/>
      <c r="P39" s="170"/>
      <c r="Q39" s="171"/>
      <c r="R39" s="63"/>
      <c r="S39" s="63"/>
      <c r="T39" s="63"/>
      <c r="U39" s="64"/>
      <c r="V39" s="64"/>
      <c r="W39" s="64"/>
      <c r="X39" s="64"/>
      <c r="Y39" s="64"/>
      <c r="Z39" s="64"/>
      <c r="AA39" s="64"/>
      <c r="AB39" s="64"/>
      <c r="AC39" s="64"/>
      <c r="AD39" s="64"/>
      <c r="AE39" s="64"/>
    </row>
    <row r="40" spans="1:31" s="65" customFormat="1" ht="147" customHeight="1">
      <c r="A40" s="91">
        <v>7</v>
      </c>
      <c r="B40" s="95" t="s">
        <v>21</v>
      </c>
      <c r="C40" s="93">
        <f>D40+E40+F40+G40</f>
        <v>85129.7</v>
      </c>
      <c r="D40" s="93">
        <v>0</v>
      </c>
      <c r="E40" s="93">
        <v>24749.7</v>
      </c>
      <c r="F40" s="93">
        <v>0</v>
      </c>
      <c r="G40" s="93">
        <v>60380</v>
      </c>
      <c r="H40" s="86">
        <f>I40+J40+K40+L40</f>
        <v>85124.1</v>
      </c>
      <c r="I40" s="93">
        <v>0</v>
      </c>
      <c r="J40" s="93">
        <v>24744.1</v>
      </c>
      <c r="K40" s="93">
        <v>0</v>
      </c>
      <c r="L40" s="93">
        <v>60380</v>
      </c>
      <c r="M40" s="93">
        <f>H40/C40*100</f>
        <v>99.99342180226174</v>
      </c>
      <c r="N40" s="93">
        <v>0</v>
      </c>
      <c r="O40" s="93">
        <f>J40/E40*100</f>
        <v>99.97737346311267</v>
      </c>
      <c r="P40" s="93">
        <v>0</v>
      </c>
      <c r="Q40" s="94">
        <f>L40/G40*100</f>
        <v>100</v>
      </c>
      <c r="R40" s="68"/>
      <c r="S40" s="63"/>
      <c r="T40" s="63"/>
      <c r="U40" s="64"/>
      <c r="V40" s="64"/>
      <c r="W40" s="64"/>
      <c r="X40" s="64"/>
      <c r="Y40" s="64"/>
      <c r="Z40" s="64"/>
      <c r="AA40" s="64"/>
      <c r="AB40" s="64"/>
      <c r="AC40" s="64"/>
      <c r="AD40" s="64"/>
      <c r="AE40" s="64"/>
    </row>
    <row r="41" spans="1:31" s="65" customFormat="1" ht="89.25" customHeight="1">
      <c r="A41" s="162" t="s">
        <v>170</v>
      </c>
      <c r="B41" s="170"/>
      <c r="C41" s="170"/>
      <c r="D41" s="170"/>
      <c r="E41" s="170"/>
      <c r="F41" s="170"/>
      <c r="G41" s="170"/>
      <c r="H41" s="170"/>
      <c r="I41" s="170"/>
      <c r="J41" s="170"/>
      <c r="K41" s="170"/>
      <c r="L41" s="170"/>
      <c r="M41" s="170"/>
      <c r="N41" s="170"/>
      <c r="O41" s="170"/>
      <c r="P41" s="170"/>
      <c r="Q41" s="171"/>
      <c r="R41" s="68"/>
      <c r="S41" s="63"/>
      <c r="T41" s="63"/>
      <c r="U41" s="64"/>
      <c r="V41" s="64"/>
      <c r="W41" s="64"/>
      <c r="X41" s="64"/>
      <c r="Y41" s="64"/>
      <c r="Z41" s="64"/>
      <c r="AA41" s="64"/>
      <c r="AB41" s="64"/>
      <c r="AC41" s="64"/>
      <c r="AD41" s="64"/>
      <c r="AE41" s="64"/>
    </row>
    <row r="42" spans="1:31" s="65" customFormat="1" ht="134.25" customHeight="1">
      <c r="A42" s="91">
        <v>8</v>
      </c>
      <c r="B42" s="95" t="s">
        <v>22</v>
      </c>
      <c r="C42" s="93">
        <f>D42+E42+F42+G42</f>
        <v>3000000</v>
      </c>
      <c r="D42" s="93">
        <v>0</v>
      </c>
      <c r="E42" s="93">
        <v>0</v>
      </c>
      <c r="F42" s="96">
        <v>0</v>
      </c>
      <c r="G42" s="93">
        <v>3000000</v>
      </c>
      <c r="H42" s="93">
        <f>I42+J42+K42+L42</f>
        <v>3000000</v>
      </c>
      <c r="I42" s="93">
        <v>0</v>
      </c>
      <c r="J42" s="93">
        <v>0</v>
      </c>
      <c r="K42" s="96">
        <v>0</v>
      </c>
      <c r="L42" s="93">
        <v>3000000</v>
      </c>
      <c r="M42" s="86">
        <f>H42/C42*100</f>
        <v>100</v>
      </c>
      <c r="N42" s="86">
        <v>0</v>
      </c>
      <c r="O42" s="86">
        <v>0</v>
      </c>
      <c r="P42" s="86">
        <v>0</v>
      </c>
      <c r="Q42" s="87">
        <f>L42/G42*100</f>
        <v>100</v>
      </c>
      <c r="R42" s="68"/>
      <c r="S42" s="63"/>
      <c r="T42" s="63"/>
      <c r="U42" s="64"/>
      <c r="V42" s="64"/>
      <c r="W42" s="64"/>
      <c r="X42" s="64"/>
      <c r="Y42" s="64"/>
      <c r="Z42" s="64"/>
      <c r="AA42" s="64"/>
      <c r="AB42" s="64"/>
      <c r="AC42" s="64"/>
      <c r="AD42" s="64"/>
      <c r="AE42" s="64"/>
    </row>
    <row r="43" spans="1:31" s="65" customFormat="1" ht="69" customHeight="1">
      <c r="A43" s="128" t="s">
        <v>171</v>
      </c>
      <c r="B43" s="129"/>
      <c r="C43" s="129"/>
      <c r="D43" s="129"/>
      <c r="E43" s="129"/>
      <c r="F43" s="129"/>
      <c r="G43" s="129"/>
      <c r="H43" s="129"/>
      <c r="I43" s="129"/>
      <c r="J43" s="129"/>
      <c r="K43" s="129"/>
      <c r="L43" s="129"/>
      <c r="M43" s="129"/>
      <c r="N43" s="129"/>
      <c r="O43" s="129"/>
      <c r="P43" s="129"/>
      <c r="Q43" s="143"/>
      <c r="R43" s="63"/>
      <c r="S43" s="63"/>
      <c r="T43" s="63"/>
      <c r="U43" s="64"/>
      <c r="V43" s="64"/>
      <c r="W43" s="64"/>
      <c r="X43" s="64"/>
      <c r="Y43" s="64"/>
      <c r="Z43" s="64"/>
      <c r="AA43" s="64"/>
      <c r="AB43" s="64"/>
      <c r="AC43" s="64"/>
      <c r="AD43" s="64"/>
      <c r="AE43" s="64"/>
    </row>
    <row r="44" spans="1:31" s="65" customFormat="1" ht="39" customHeight="1">
      <c r="A44" s="128" t="s">
        <v>58</v>
      </c>
      <c r="B44" s="129"/>
      <c r="C44" s="129"/>
      <c r="D44" s="129"/>
      <c r="E44" s="129"/>
      <c r="F44" s="129"/>
      <c r="G44" s="129"/>
      <c r="H44" s="129"/>
      <c r="I44" s="129"/>
      <c r="J44" s="129"/>
      <c r="K44" s="129"/>
      <c r="L44" s="129"/>
      <c r="M44" s="129"/>
      <c r="N44" s="129"/>
      <c r="O44" s="129"/>
      <c r="P44" s="129"/>
      <c r="Q44" s="143"/>
      <c r="R44" s="63"/>
      <c r="S44" s="63"/>
      <c r="T44" s="63"/>
      <c r="U44" s="64"/>
      <c r="V44" s="64"/>
      <c r="W44" s="64"/>
      <c r="X44" s="64"/>
      <c r="Y44" s="64"/>
      <c r="Z44" s="64"/>
      <c r="AA44" s="64"/>
      <c r="AB44" s="64"/>
      <c r="AC44" s="64"/>
      <c r="AD44" s="64"/>
      <c r="AE44" s="64"/>
    </row>
    <row r="45" spans="1:31" s="65" customFormat="1" ht="123" customHeight="1">
      <c r="A45" s="91">
        <v>9</v>
      </c>
      <c r="B45" s="92" t="s">
        <v>131</v>
      </c>
      <c r="C45" s="93">
        <v>0</v>
      </c>
      <c r="D45" s="93">
        <v>0</v>
      </c>
      <c r="E45" s="93">
        <v>0</v>
      </c>
      <c r="F45" s="93">
        <v>0</v>
      </c>
      <c r="G45" s="93">
        <v>0</v>
      </c>
      <c r="H45" s="93">
        <v>0</v>
      </c>
      <c r="I45" s="93">
        <v>0</v>
      </c>
      <c r="J45" s="93">
        <v>0</v>
      </c>
      <c r="K45" s="93">
        <v>0</v>
      </c>
      <c r="L45" s="93">
        <v>0</v>
      </c>
      <c r="M45" s="93">
        <v>0</v>
      </c>
      <c r="N45" s="93">
        <v>0</v>
      </c>
      <c r="O45" s="93">
        <v>0</v>
      </c>
      <c r="P45" s="93">
        <v>0</v>
      </c>
      <c r="Q45" s="94">
        <v>0</v>
      </c>
      <c r="R45" s="63"/>
      <c r="S45" s="63"/>
      <c r="T45" s="63"/>
      <c r="U45" s="64"/>
      <c r="V45" s="64"/>
      <c r="W45" s="64"/>
      <c r="X45" s="64"/>
      <c r="Y45" s="64"/>
      <c r="Z45" s="64"/>
      <c r="AA45" s="64"/>
      <c r="AB45" s="64"/>
      <c r="AC45" s="64"/>
      <c r="AD45" s="64"/>
      <c r="AE45" s="64"/>
    </row>
    <row r="46" spans="1:31" s="65" customFormat="1" ht="36.75" customHeight="1">
      <c r="A46" s="162" t="s">
        <v>58</v>
      </c>
      <c r="B46" s="138"/>
      <c r="C46" s="138"/>
      <c r="D46" s="138"/>
      <c r="E46" s="138"/>
      <c r="F46" s="138"/>
      <c r="G46" s="138"/>
      <c r="H46" s="138"/>
      <c r="I46" s="138"/>
      <c r="J46" s="138"/>
      <c r="K46" s="138"/>
      <c r="L46" s="138"/>
      <c r="M46" s="138"/>
      <c r="N46" s="138"/>
      <c r="O46" s="138"/>
      <c r="P46" s="138"/>
      <c r="Q46" s="172"/>
      <c r="R46" s="63"/>
      <c r="S46" s="63"/>
      <c r="T46" s="63"/>
      <c r="U46" s="64"/>
      <c r="V46" s="64"/>
      <c r="W46" s="64"/>
      <c r="X46" s="64"/>
      <c r="Y46" s="64"/>
      <c r="Z46" s="64"/>
      <c r="AA46" s="64"/>
      <c r="AB46" s="64"/>
      <c r="AC46" s="64"/>
      <c r="AD46" s="64"/>
      <c r="AE46" s="64"/>
    </row>
    <row r="47" spans="1:31" s="65" customFormat="1" ht="61.5" customHeight="1">
      <c r="A47" s="162" t="s">
        <v>123</v>
      </c>
      <c r="B47" s="144"/>
      <c r="C47" s="144"/>
      <c r="D47" s="144"/>
      <c r="E47" s="144"/>
      <c r="F47" s="144"/>
      <c r="G47" s="144"/>
      <c r="H47" s="144"/>
      <c r="I47" s="144"/>
      <c r="J47" s="144"/>
      <c r="K47" s="144"/>
      <c r="L47" s="144"/>
      <c r="M47" s="144"/>
      <c r="N47" s="144"/>
      <c r="O47" s="144"/>
      <c r="P47" s="144"/>
      <c r="Q47" s="145"/>
      <c r="R47" s="63"/>
      <c r="S47" s="63"/>
      <c r="T47" s="63"/>
      <c r="U47" s="64"/>
      <c r="V47" s="64"/>
      <c r="W47" s="64"/>
      <c r="X47" s="64"/>
      <c r="Y47" s="64"/>
      <c r="Z47" s="64"/>
      <c r="AA47" s="64"/>
      <c r="AB47" s="64"/>
      <c r="AC47" s="64"/>
      <c r="AD47" s="64"/>
      <c r="AE47" s="64"/>
    </row>
    <row r="48" spans="1:31" s="71" customFormat="1" ht="204.75" customHeight="1">
      <c r="A48" s="91">
        <v>10</v>
      </c>
      <c r="B48" s="95" t="s">
        <v>156</v>
      </c>
      <c r="C48" s="93">
        <f>D48+E48+F48+G48</f>
        <v>5000</v>
      </c>
      <c r="D48" s="93">
        <v>0</v>
      </c>
      <c r="E48" s="93">
        <v>5000</v>
      </c>
      <c r="F48" s="93">
        <v>0</v>
      </c>
      <c r="G48" s="93">
        <v>0</v>
      </c>
      <c r="H48" s="93">
        <f>I48+J48+K48+L48</f>
        <v>4537.2</v>
      </c>
      <c r="I48" s="93">
        <v>0</v>
      </c>
      <c r="J48" s="93">
        <v>4537.2</v>
      </c>
      <c r="K48" s="93">
        <v>0</v>
      </c>
      <c r="L48" s="93">
        <v>0</v>
      </c>
      <c r="M48" s="93">
        <f>H48/C48*100</f>
        <v>90.74399999999999</v>
      </c>
      <c r="N48" s="93">
        <v>0</v>
      </c>
      <c r="O48" s="93">
        <f>J48/E48*100</f>
        <v>90.74399999999999</v>
      </c>
      <c r="P48" s="93">
        <v>0</v>
      </c>
      <c r="Q48" s="94">
        <v>0</v>
      </c>
      <c r="R48" s="69"/>
      <c r="S48" s="69"/>
      <c r="T48" s="69"/>
      <c r="U48" s="70"/>
      <c r="V48" s="70"/>
      <c r="W48" s="70"/>
      <c r="X48" s="70"/>
      <c r="Y48" s="70"/>
      <c r="Z48" s="70"/>
      <c r="AA48" s="70"/>
      <c r="AB48" s="70"/>
      <c r="AC48" s="70"/>
      <c r="AD48" s="70"/>
      <c r="AE48" s="70"/>
    </row>
    <row r="49" spans="1:31" s="71" customFormat="1" ht="139.5" customHeight="1">
      <c r="A49" s="162" t="s">
        <v>172</v>
      </c>
      <c r="B49" s="144"/>
      <c r="C49" s="144"/>
      <c r="D49" s="144"/>
      <c r="E49" s="144"/>
      <c r="F49" s="144"/>
      <c r="G49" s="144"/>
      <c r="H49" s="144"/>
      <c r="I49" s="144"/>
      <c r="J49" s="144"/>
      <c r="K49" s="144"/>
      <c r="L49" s="144"/>
      <c r="M49" s="144"/>
      <c r="N49" s="144"/>
      <c r="O49" s="144"/>
      <c r="P49" s="144"/>
      <c r="Q49" s="145"/>
      <c r="R49" s="69"/>
      <c r="S49" s="69"/>
      <c r="T49" s="69"/>
      <c r="U49" s="70"/>
      <c r="V49" s="70"/>
      <c r="W49" s="70"/>
      <c r="X49" s="70"/>
      <c r="Y49" s="70"/>
      <c r="Z49" s="70"/>
      <c r="AA49" s="70"/>
      <c r="AB49" s="70"/>
      <c r="AC49" s="70"/>
      <c r="AD49" s="70"/>
      <c r="AE49" s="70"/>
    </row>
    <row r="50" spans="1:31" s="71" customFormat="1" ht="159.75" customHeight="1">
      <c r="A50" s="91">
        <v>11</v>
      </c>
      <c r="B50" s="97" t="s">
        <v>119</v>
      </c>
      <c r="C50" s="93">
        <f>C52+C53+C54+C55+C56+C57+C58+C59+C60</f>
        <v>83142.01500000001</v>
      </c>
      <c r="D50" s="93">
        <f aca="true" t="shared" si="4" ref="D50:L50">D52+D53+D54+D55+D56+D57+D58+D59+D60</f>
        <v>72182.015</v>
      </c>
      <c r="E50" s="93">
        <f t="shared" si="4"/>
        <v>10960</v>
      </c>
      <c r="F50" s="93">
        <f t="shared" si="4"/>
        <v>0</v>
      </c>
      <c r="G50" s="93">
        <f t="shared" si="4"/>
        <v>0</v>
      </c>
      <c r="H50" s="93">
        <f>H52+H53+H54+H55+H56+H57+H58+H59+H60</f>
        <v>81944.625</v>
      </c>
      <c r="I50" s="93">
        <f t="shared" si="4"/>
        <v>72182.015</v>
      </c>
      <c r="J50" s="93">
        <f t="shared" si="4"/>
        <v>9762.61</v>
      </c>
      <c r="K50" s="93">
        <f t="shared" si="4"/>
        <v>0</v>
      </c>
      <c r="L50" s="93">
        <f t="shared" si="4"/>
        <v>0</v>
      </c>
      <c r="M50" s="93">
        <f>H50/C50*100</f>
        <v>98.55982561885226</v>
      </c>
      <c r="N50" s="93">
        <f>I50/D50*100</f>
        <v>100</v>
      </c>
      <c r="O50" s="93">
        <f>J50/E50*100</f>
        <v>89.0749087591241</v>
      </c>
      <c r="P50" s="93">
        <v>0</v>
      </c>
      <c r="Q50" s="93">
        <v>0</v>
      </c>
      <c r="R50" s="69"/>
      <c r="S50" s="69"/>
      <c r="T50" s="69"/>
      <c r="U50" s="70"/>
      <c r="V50" s="70"/>
      <c r="W50" s="70"/>
      <c r="X50" s="70"/>
      <c r="Y50" s="70"/>
      <c r="Z50" s="70"/>
      <c r="AA50" s="70"/>
      <c r="AB50" s="70"/>
      <c r="AC50" s="70"/>
      <c r="AD50" s="70"/>
      <c r="AE50" s="70"/>
    </row>
    <row r="51" spans="1:31" s="71" customFormat="1" ht="45.75" customHeight="1">
      <c r="A51" s="115"/>
      <c r="B51" s="116" t="s">
        <v>76</v>
      </c>
      <c r="C51" s="176"/>
      <c r="D51" s="177"/>
      <c r="E51" s="177"/>
      <c r="F51" s="177"/>
      <c r="G51" s="177"/>
      <c r="H51" s="177"/>
      <c r="I51" s="177"/>
      <c r="J51" s="177"/>
      <c r="K51" s="177"/>
      <c r="L51" s="177"/>
      <c r="M51" s="177"/>
      <c r="N51" s="177"/>
      <c r="O51" s="177"/>
      <c r="P51" s="177"/>
      <c r="Q51" s="177"/>
      <c r="R51" s="69"/>
      <c r="S51" s="69"/>
      <c r="T51" s="69"/>
      <c r="U51" s="70"/>
      <c r="V51" s="70"/>
      <c r="W51" s="70"/>
      <c r="X51" s="70"/>
      <c r="Y51" s="70"/>
      <c r="Z51" s="70"/>
      <c r="AA51" s="70"/>
      <c r="AB51" s="70"/>
      <c r="AC51" s="70"/>
      <c r="AD51" s="70"/>
      <c r="AE51" s="70"/>
    </row>
    <row r="52" spans="1:31" s="71" customFormat="1" ht="38.25" customHeight="1">
      <c r="A52" s="115"/>
      <c r="B52" s="118" t="s">
        <v>77</v>
      </c>
      <c r="C52" s="119">
        <f>D52+E52+F52+G52</f>
        <v>1937.8470000000002</v>
      </c>
      <c r="D52" s="119">
        <v>821.447</v>
      </c>
      <c r="E52" s="119">
        <v>1116.4</v>
      </c>
      <c r="F52" s="119">
        <v>0</v>
      </c>
      <c r="G52" s="119">
        <v>0</v>
      </c>
      <c r="H52" s="119">
        <f aca="true" t="shared" si="5" ref="H52:H60">I52+J52+K52+L52</f>
        <v>851.447</v>
      </c>
      <c r="I52" s="119">
        <v>821.447</v>
      </c>
      <c r="J52" s="119">
        <v>30</v>
      </c>
      <c r="K52" s="119">
        <v>0</v>
      </c>
      <c r="L52" s="119">
        <v>0</v>
      </c>
      <c r="M52" s="119">
        <f aca="true" t="shared" si="6" ref="M52:M58">H52/C52*100</f>
        <v>43.93778249779265</v>
      </c>
      <c r="N52" s="119">
        <f>I52/D52*100</f>
        <v>100</v>
      </c>
      <c r="O52" s="119">
        <f aca="true" t="shared" si="7" ref="O52:O58">J52/E52*100</f>
        <v>2.687208885704049</v>
      </c>
      <c r="P52" s="119">
        <v>0</v>
      </c>
      <c r="Q52" s="119">
        <v>0</v>
      </c>
      <c r="R52" s="69"/>
      <c r="S52" s="69"/>
      <c r="T52" s="69"/>
      <c r="U52" s="70"/>
      <c r="V52" s="70"/>
      <c r="W52" s="70"/>
      <c r="X52" s="70"/>
      <c r="Y52" s="70"/>
      <c r="Z52" s="70"/>
      <c r="AA52" s="70"/>
      <c r="AB52" s="70"/>
      <c r="AC52" s="70"/>
      <c r="AD52" s="70"/>
      <c r="AE52" s="70"/>
    </row>
    <row r="53" spans="1:31" s="71" customFormat="1" ht="36" customHeight="1">
      <c r="A53" s="115"/>
      <c r="B53" s="118" t="s">
        <v>78</v>
      </c>
      <c r="C53" s="119">
        <f aca="true" t="shared" si="8" ref="C53:C60">D53+E53+F53+G53</f>
        <v>19350.568</v>
      </c>
      <c r="D53" s="119">
        <v>17262.968</v>
      </c>
      <c r="E53" s="119">
        <v>2087.6</v>
      </c>
      <c r="F53" s="119">
        <v>0</v>
      </c>
      <c r="G53" s="119">
        <v>0</v>
      </c>
      <c r="H53" s="119">
        <f t="shared" si="5"/>
        <v>19350.568</v>
      </c>
      <c r="I53" s="119">
        <v>17262.968</v>
      </c>
      <c r="J53" s="119">
        <v>2087.6</v>
      </c>
      <c r="K53" s="119">
        <v>0</v>
      </c>
      <c r="L53" s="119">
        <v>0</v>
      </c>
      <c r="M53" s="119">
        <f t="shared" si="6"/>
        <v>100</v>
      </c>
      <c r="N53" s="119">
        <f>I53/D53*100</f>
        <v>100</v>
      </c>
      <c r="O53" s="119">
        <f t="shared" si="7"/>
        <v>100</v>
      </c>
      <c r="P53" s="119">
        <v>0</v>
      </c>
      <c r="Q53" s="119">
        <v>0</v>
      </c>
      <c r="R53" s="69"/>
      <c r="S53" s="69"/>
      <c r="T53" s="69"/>
      <c r="U53" s="70"/>
      <c r="V53" s="70"/>
      <c r="W53" s="70"/>
      <c r="X53" s="70"/>
      <c r="Y53" s="70"/>
      <c r="Z53" s="70"/>
      <c r="AA53" s="70"/>
      <c r="AB53" s="70"/>
      <c r="AC53" s="70"/>
      <c r="AD53" s="70"/>
      <c r="AE53" s="70"/>
    </row>
    <row r="54" spans="1:31" s="71" customFormat="1" ht="34.5" customHeight="1">
      <c r="A54" s="115"/>
      <c r="B54" s="118" t="s">
        <v>79</v>
      </c>
      <c r="C54" s="119">
        <f t="shared" si="8"/>
        <v>11763.2</v>
      </c>
      <c r="D54" s="119">
        <v>9763.2</v>
      </c>
      <c r="E54" s="119">
        <v>2000</v>
      </c>
      <c r="F54" s="119">
        <v>0</v>
      </c>
      <c r="G54" s="119">
        <v>0</v>
      </c>
      <c r="H54" s="119">
        <f t="shared" si="5"/>
        <v>11763.2</v>
      </c>
      <c r="I54" s="119">
        <v>9763.2</v>
      </c>
      <c r="J54" s="119">
        <v>2000</v>
      </c>
      <c r="K54" s="119">
        <v>0</v>
      </c>
      <c r="L54" s="119">
        <v>0</v>
      </c>
      <c r="M54" s="119">
        <f t="shared" si="6"/>
        <v>100</v>
      </c>
      <c r="N54" s="119">
        <v>0</v>
      </c>
      <c r="O54" s="119">
        <f t="shared" si="7"/>
        <v>100</v>
      </c>
      <c r="P54" s="119">
        <v>0</v>
      </c>
      <c r="Q54" s="119">
        <v>0</v>
      </c>
      <c r="R54" s="69"/>
      <c r="S54" s="69"/>
      <c r="T54" s="69"/>
      <c r="U54" s="70"/>
      <c r="V54" s="70"/>
      <c r="W54" s="70"/>
      <c r="X54" s="70"/>
      <c r="Y54" s="70"/>
      <c r="Z54" s="70"/>
      <c r="AA54" s="70"/>
      <c r="AB54" s="70"/>
      <c r="AC54" s="70"/>
      <c r="AD54" s="70"/>
      <c r="AE54" s="70"/>
    </row>
    <row r="55" spans="1:31" s="71" customFormat="1" ht="60.75" customHeight="1">
      <c r="A55" s="115"/>
      <c r="B55" s="118" t="s">
        <v>80</v>
      </c>
      <c r="C55" s="119">
        <f t="shared" si="8"/>
        <v>460</v>
      </c>
      <c r="D55" s="119">
        <v>0</v>
      </c>
      <c r="E55" s="119">
        <v>460</v>
      </c>
      <c r="F55" s="119">
        <v>0</v>
      </c>
      <c r="G55" s="119">
        <v>0</v>
      </c>
      <c r="H55" s="119">
        <f t="shared" si="5"/>
        <v>458.3</v>
      </c>
      <c r="I55" s="119">
        <v>0</v>
      </c>
      <c r="J55" s="119">
        <v>458.3</v>
      </c>
      <c r="K55" s="119">
        <v>0</v>
      </c>
      <c r="L55" s="119">
        <v>0</v>
      </c>
      <c r="M55" s="119">
        <f t="shared" si="6"/>
        <v>99.6304347826087</v>
      </c>
      <c r="N55" s="119">
        <v>0</v>
      </c>
      <c r="O55" s="119">
        <f t="shared" si="7"/>
        <v>99.6304347826087</v>
      </c>
      <c r="P55" s="119">
        <v>0</v>
      </c>
      <c r="Q55" s="119">
        <v>0</v>
      </c>
      <c r="R55" s="69"/>
      <c r="S55" s="69"/>
      <c r="T55" s="69"/>
      <c r="U55" s="70"/>
      <c r="V55" s="70"/>
      <c r="W55" s="70"/>
      <c r="X55" s="70"/>
      <c r="Y55" s="70"/>
      <c r="Z55" s="70"/>
      <c r="AA55" s="70"/>
      <c r="AB55" s="70"/>
      <c r="AC55" s="70"/>
      <c r="AD55" s="70"/>
      <c r="AE55" s="70"/>
    </row>
    <row r="56" spans="1:31" s="71" customFormat="1" ht="36" customHeight="1">
      <c r="A56" s="115"/>
      <c r="B56" s="118" t="s">
        <v>81</v>
      </c>
      <c r="C56" s="119">
        <f t="shared" si="8"/>
        <v>400</v>
      </c>
      <c r="D56" s="119">
        <v>0</v>
      </c>
      <c r="E56" s="119">
        <v>400</v>
      </c>
      <c r="F56" s="119">
        <v>0</v>
      </c>
      <c r="G56" s="119">
        <v>0</v>
      </c>
      <c r="H56" s="119">
        <f t="shared" si="5"/>
        <v>400</v>
      </c>
      <c r="I56" s="119">
        <v>0</v>
      </c>
      <c r="J56" s="119">
        <v>400</v>
      </c>
      <c r="K56" s="119">
        <v>0</v>
      </c>
      <c r="L56" s="119">
        <v>0</v>
      </c>
      <c r="M56" s="119">
        <f t="shared" si="6"/>
        <v>100</v>
      </c>
      <c r="N56" s="119">
        <v>0</v>
      </c>
      <c r="O56" s="119">
        <f t="shared" si="7"/>
        <v>100</v>
      </c>
      <c r="P56" s="119">
        <v>0</v>
      </c>
      <c r="Q56" s="119">
        <v>0</v>
      </c>
      <c r="R56" s="69"/>
      <c r="S56" s="69"/>
      <c r="T56" s="69"/>
      <c r="U56" s="70"/>
      <c r="V56" s="70"/>
      <c r="W56" s="70"/>
      <c r="X56" s="70"/>
      <c r="Y56" s="70"/>
      <c r="Z56" s="70"/>
      <c r="AA56" s="70"/>
      <c r="AB56" s="70"/>
      <c r="AC56" s="70"/>
      <c r="AD56" s="70"/>
      <c r="AE56" s="70"/>
    </row>
    <row r="57" spans="1:31" s="71" customFormat="1" ht="32.25" customHeight="1">
      <c r="A57" s="115"/>
      <c r="B57" s="118" t="s">
        <v>82</v>
      </c>
      <c r="C57" s="119">
        <f t="shared" si="8"/>
        <v>2300</v>
      </c>
      <c r="D57" s="119">
        <v>0</v>
      </c>
      <c r="E57" s="119">
        <v>2300</v>
      </c>
      <c r="F57" s="119">
        <v>0</v>
      </c>
      <c r="G57" s="119">
        <v>0</v>
      </c>
      <c r="H57" s="119">
        <f t="shared" si="5"/>
        <v>2190.71</v>
      </c>
      <c r="I57" s="119">
        <v>0</v>
      </c>
      <c r="J57" s="119">
        <v>2190.71</v>
      </c>
      <c r="K57" s="119">
        <v>0</v>
      </c>
      <c r="L57" s="119">
        <v>0</v>
      </c>
      <c r="M57" s="119">
        <f t="shared" si="6"/>
        <v>95.24826086956521</v>
      </c>
      <c r="N57" s="119">
        <v>0</v>
      </c>
      <c r="O57" s="119">
        <f t="shared" si="7"/>
        <v>95.24826086956521</v>
      </c>
      <c r="P57" s="119">
        <v>0</v>
      </c>
      <c r="Q57" s="119">
        <v>0</v>
      </c>
      <c r="R57" s="69"/>
      <c r="S57" s="69"/>
      <c r="T57" s="69"/>
      <c r="U57" s="70"/>
      <c r="V57" s="70"/>
      <c r="W57" s="70"/>
      <c r="X57" s="70"/>
      <c r="Y57" s="70"/>
      <c r="Z57" s="70"/>
      <c r="AA57" s="70"/>
      <c r="AB57" s="70"/>
      <c r="AC57" s="70"/>
      <c r="AD57" s="70"/>
      <c r="AE57" s="70"/>
    </row>
    <row r="58" spans="1:31" s="71" customFormat="1" ht="36" customHeight="1">
      <c r="A58" s="115"/>
      <c r="B58" s="118" t="s">
        <v>83</v>
      </c>
      <c r="C58" s="119">
        <f t="shared" si="8"/>
        <v>46930.4</v>
      </c>
      <c r="D58" s="119">
        <v>44334.4</v>
      </c>
      <c r="E58" s="119">
        <v>2596</v>
      </c>
      <c r="F58" s="119">
        <v>0</v>
      </c>
      <c r="G58" s="119">
        <v>0</v>
      </c>
      <c r="H58" s="119">
        <f t="shared" si="5"/>
        <v>46930.4</v>
      </c>
      <c r="I58" s="119">
        <v>44334.4</v>
      </c>
      <c r="J58" s="119">
        <v>2596</v>
      </c>
      <c r="K58" s="119">
        <v>0</v>
      </c>
      <c r="L58" s="119">
        <v>0</v>
      </c>
      <c r="M58" s="119">
        <f t="shared" si="6"/>
        <v>100</v>
      </c>
      <c r="N58" s="119">
        <f>I58/D58*100</f>
        <v>100</v>
      </c>
      <c r="O58" s="119">
        <f t="shared" si="7"/>
        <v>100</v>
      </c>
      <c r="P58" s="119">
        <v>0</v>
      </c>
      <c r="Q58" s="119">
        <v>0</v>
      </c>
      <c r="R58" s="69"/>
      <c r="S58" s="69"/>
      <c r="T58" s="69"/>
      <c r="U58" s="70"/>
      <c r="V58" s="70"/>
      <c r="W58" s="70"/>
      <c r="X58" s="70"/>
      <c r="Y58" s="70"/>
      <c r="Z58" s="70"/>
      <c r="AA58" s="70"/>
      <c r="AB58" s="70"/>
      <c r="AC58" s="70"/>
      <c r="AD58" s="70"/>
      <c r="AE58" s="70"/>
    </row>
    <row r="59" spans="1:31" s="71" customFormat="1" ht="58.5" customHeight="1">
      <c r="A59" s="115"/>
      <c r="B59" s="118" t="s">
        <v>84</v>
      </c>
      <c r="C59" s="119">
        <f t="shared" si="8"/>
        <v>0</v>
      </c>
      <c r="D59" s="119">
        <v>0</v>
      </c>
      <c r="E59" s="119">
        <v>0</v>
      </c>
      <c r="F59" s="119">
        <v>0</v>
      </c>
      <c r="G59" s="119">
        <v>0</v>
      </c>
      <c r="H59" s="119">
        <f t="shared" si="5"/>
        <v>0</v>
      </c>
      <c r="I59" s="119">
        <v>0</v>
      </c>
      <c r="J59" s="119">
        <v>0</v>
      </c>
      <c r="K59" s="119">
        <v>0</v>
      </c>
      <c r="L59" s="119">
        <v>0</v>
      </c>
      <c r="M59" s="119">
        <v>0</v>
      </c>
      <c r="N59" s="119">
        <v>0</v>
      </c>
      <c r="O59" s="119">
        <v>0</v>
      </c>
      <c r="P59" s="119">
        <v>0</v>
      </c>
      <c r="Q59" s="119">
        <v>0</v>
      </c>
      <c r="R59" s="69"/>
      <c r="S59" s="69"/>
      <c r="T59" s="69"/>
      <c r="U59" s="70"/>
      <c r="V59" s="70"/>
      <c r="W59" s="70"/>
      <c r="X59" s="70"/>
      <c r="Y59" s="70"/>
      <c r="Z59" s="70"/>
      <c r="AA59" s="70"/>
      <c r="AB59" s="70"/>
      <c r="AC59" s="70"/>
      <c r="AD59" s="70"/>
      <c r="AE59" s="70"/>
    </row>
    <row r="60" spans="1:31" s="71" customFormat="1" ht="36" customHeight="1">
      <c r="A60" s="115"/>
      <c r="B60" s="118" t="s">
        <v>85</v>
      </c>
      <c r="C60" s="119">
        <f t="shared" si="8"/>
        <v>0</v>
      </c>
      <c r="D60" s="119">
        <v>0</v>
      </c>
      <c r="E60" s="119">
        <v>0</v>
      </c>
      <c r="F60" s="119">
        <v>0</v>
      </c>
      <c r="G60" s="119">
        <v>0</v>
      </c>
      <c r="H60" s="119">
        <f t="shared" si="5"/>
        <v>0</v>
      </c>
      <c r="I60" s="119">
        <v>0</v>
      </c>
      <c r="J60" s="119">
        <v>0</v>
      </c>
      <c r="K60" s="119">
        <v>0</v>
      </c>
      <c r="L60" s="119">
        <v>0</v>
      </c>
      <c r="M60" s="119">
        <v>0</v>
      </c>
      <c r="N60" s="119">
        <v>0</v>
      </c>
      <c r="O60" s="119">
        <v>0</v>
      </c>
      <c r="P60" s="119">
        <v>0</v>
      </c>
      <c r="Q60" s="119">
        <v>0</v>
      </c>
      <c r="R60" s="69"/>
      <c r="S60" s="69"/>
      <c r="T60" s="69"/>
      <c r="U60" s="70"/>
      <c r="V60" s="70"/>
      <c r="W60" s="70"/>
      <c r="X60" s="70"/>
      <c r="Y60" s="70"/>
      <c r="Z60" s="70"/>
      <c r="AA60" s="70"/>
      <c r="AB60" s="70"/>
      <c r="AC60" s="70"/>
      <c r="AD60" s="70"/>
      <c r="AE60" s="70"/>
    </row>
    <row r="61" spans="1:31" s="71" customFormat="1" ht="40.5" customHeight="1">
      <c r="A61" s="162" t="s">
        <v>148</v>
      </c>
      <c r="B61" s="138"/>
      <c r="C61" s="138"/>
      <c r="D61" s="138"/>
      <c r="E61" s="138"/>
      <c r="F61" s="138"/>
      <c r="G61" s="138"/>
      <c r="H61" s="138"/>
      <c r="I61" s="138"/>
      <c r="J61" s="138"/>
      <c r="K61" s="138"/>
      <c r="L61" s="138"/>
      <c r="M61" s="138"/>
      <c r="N61" s="138"/>
      <c r="O61" s="138"/>
      <c r="P61" s="138"/>
      <c r="Q61" s="138"/>
      <c r="R61" s="69"/>
      <c r="S61" s="69"/>
      <c r="T61" s="69"/>
      <c r="U61" s="70"/>
      <c r="V61" s="70"/>
      <c r="W61" s="70"/>
      <c r="X61" s="70"/>
      <c r="Y61" s="70"/>
      <c r="Z61" s="70"/>
      <c r="AA61" s="70"/>
      <c r="AB61" s="70"/>
      <c r="AC61" s="70"/>
      <c r="AD61" s="70"/>
      <c r="AE61" s="70"/>
    </row>
    <row r="62" spans="1:31" s="71" customFormat="1" ht="48" customHeight="1">
      <c r="A62" s="137" t="s">
        <v>117</v>
      </c>
      <c r="B62" s="144"/>
      <c r="C62" s="144"/>
      <c r="D62" s="144"/>
      <c r="E62" s="144"/>
      <c r="F62" s="144"/>
      <c r="G62" s="144"/>
      <c r="H62" s="144"/>
      <c r="I62" s="144"/>
      <c r="J62" s="144"/>
      <c r="K62" s="144"/>
      <c r="L62" s="144"/>
      <c r="M62" s="144"/>
      <c r="N62" s="144"/>
      <c r="O62" s="144"/>
      <c r="P62" s="144"/>
      <c r="Q62" s="144"/>
      <c r="R62" s="69"/>
      <c r="S62" s="69"/>
      <c r="T62" s="69"/>
      <c r="U62" s="70"/>
      <c r="V62" s="70"/>
      <c r="W62" s="70"/>
      <c r="X62" s="70"/>
      <c r="Y62" s="70"/>
      <c r="Z62" s="70"/>
      <c r="AA62" s="70"/>
      <c r="AB62" s="70"/>
      <c r="AC62" s="70"/>
      <c r="AD62" s="70"/>
      <c r="AE62" s="70"/>
    </row>
    <row r="63" spans="1:31" s="71" customFormat="1" ht="42" customHeight="1">
      <c r="A63" s="137" t="s">
        <v>118</v>
      </c>
      <c r="B63" s="138"/>
      <c r="C63" s="138"/>
      <c r="D63" s="138"/>
      <c r="E63" s="138"/>
      <c r="F63" s="138"/>
      <c r="G63" s="138"/>
      <c r="H63" s="138"/>
      <c r="I63" s="138"/>
      <c r="J63" s="138"/>
      <c r="K63" s="138"/>
      <c r="L63" s="138"/>
      <c r="M63" s="138"/>
      <c r="N63" s="138"/>
      <c r="O63" s="138"/>
      <c r="P63" s="138"/>
      <c r="Q63" s="138"/>
      <c r="R63" s="69"/>
      <c r="S63" s="69"/>
      <c r="T63" s="69"/>
      <c r="U63" s="70"/>
      <c r="V63" s="70"/>
      <c r="W63" s="70"/>
      <c r="X63" s="70"/>
      <c r="Y63" s="70"/>
      <c r="Z63" s="70"/>
      <c r="AA63" s="70"/>
      <c r="AB63" s="70"/>
      <c r="AC63" s="70"/>
      <c r="AD63" s="70"/>
      <c r="AE63" s="70"/>
    </row>
    <row r="64" spans="1:31" s="71" customFormat="1" ht="55.5" customHeight="1">
      <c r="A64" s="137" t="s">
        <v>173</v>
      </c>
      <c r="B64" s="138"/>
      <c r="C64" s="138"/>
      <c r="D64" s="138"/>
      <c r="E64" s="138"/>
      <c r="F64" s="138"/>
      <c r="G64" s="138"/>
      <c r="H64" s="138"/>
      <c r="I64" s="138"/>
      <c r="J64" s="138"/>
      <c r="K64" s="138"/>
      <c r="L64" s="138"/>
      <c r="M64" s="138"/>
      <c r="N64" s="138"/>
      <c r="O64" s="138"/>
      <c r="P64" s="138"/>
      <c r="Q64" s="138"/>
      <c r="R64" s="69"/>
      <c r="S64" s="69"/>
      <c r="T64" s="69"/>
      <c r="U64" s="70"/>
      <c r="V64" s="70"/>
      <c r="W64" s="70"/>
      <c r="X64" s="70"/>
      <c r="Y64" s="70"/>
      <c r="Z64" s="70"/>
      <c r="AA64" s="70"/>
      <c r="AB64" s="70"/>
      <c r="AC64" s="70"/>
      <c r="AD64" s="70"/>
      <c r="AE64" s="70"/>
    </row>
    <row r="65" spans="1:31" s="71" customFormat="1" ht="42" customHeight="1">
      <c r="A65" s="137" t="s">
        <v>115</v>
      </c>
      <c r="B65" s="138"/>
      <c r="C65" s="138"/>
      <c r="D65" s="138"/>
      <c r="E65" s="138"/>
      <c r="F65" s="138"/>
      <c r="G65" s="138"/>
      <c r="H65" s="138"/>
      <c r="I65" s="138"/>
      <c r="J65" s="138"/>
      <c r="K65" s="138"/>
      <c r="L65" s="138"/>
      <c r="M65" s="138"/>
      <c r="N65" s="138"/>
      <c r="O65" s="138"/>
      <c r="P65" s="138"/>
      <c r="Q65" s="138"/>
      <c r="R65" s="69"/>
      <c r="S65" s="69"/>
      <c r="T65" s="69"/>
      <c r="U65" s="70"/>
      <c r="V65" s="70"/>
      <c r="W65" s="70"/>
      <c r="X65" s="70"/>
      <c r="Y65" s="70"/>
      <c r="Z65" s="70"/>
      <c r="AA65" s="70"/>
      <c r="AB65" s="70"/>
      <c r="AC65" s="70"/>
      <c r="AD65" s="70"/>
      <c r="AE65" s="70"/>
    </row>
    <row r="66" spans="1:31" s="71" customFormat="1" ht="66" customHeight="1">
      <c r="A66" s="137" t="s">
        <v>116</v>
      </c>
      <c r="B66" s="138"/>
      <c r="C66" s="138"/>
      <c r="D66" s="138"/>
      <c r="E66" s="138"/>
      <c r="F66" s="138"/>
      <c r="G66" s="138"/>
      <c r="H66" s="138"/>
      <c r="I66" s="138"/>
      <c r="J66" s="138"/>
      <c r="K66" s="138"/>
      <c r="L66" s="138"/>
      <c r="M66" s="138"/>
      <c r="N66" s="138"/>
      <c r="O66" s="138"/>
      <c r="P66" s="138"/>
      <c r="Q66" s="138"/>
      <c r="R66" s="69"/>
      <c r="S66" s="69"/>
      <c r="T66" s="69"/>
      <c r="U66" s="70"/>
      <c r="V66" s="70"/>
      <c r="W66" s="70"/>
      <c r="X66" s="70"/>
      <c r="Y66" s="70"/>
      <c r="Z66" s="70"/>
      <c r="AA66" s="70"/>
      <c r="AB66" s="70"/>
      <c r="AC66" s="70"/>
      <c r="AD66" s="70"/>
      <c r="AE66" s="70"/>
    </row>
    <row r="67" spans="1:31" s="71" customFormat="1" ht="66" customHeight="1">
      <c r="A67" s="137" t="s">
        <v>120</v>
      </c>
      <c r="B67" s="138"/>
      <c r="C67" s="138"/>
      <c r="D67" s="138"/>
      <c r="E67" s="138"/>
      <c r="F67" s="138"/>
      <c r="G67" s="138"/>
      <c r="H67" s="138"/>
      <c r="I67" s="138"/>
      <c r="J67" s="138"/>
      <c r="K67" s="138"/>
      <c r="L67" s="138"/>
      <c r="M67" s="138"/>
      <c r="N67" s="138"/>
      <c r="O67" s="138"/>
      <c r="P67" s="138"/>
      <c r="Q67" s="138"/>
      <c r="R67" s="69"/>
      <c r="S67" s="69"/>
      <c r="T67" s="69"/>
      <c r="U67" s="70"/>
      <c r="V67" s="70"/>
      <c r="W67" s="70"/>
      <c r="X67" s="70"/>
      <c r="Y67" s="70"/>
      <c r="Z67" s="70"/>
      <c r="AA67" s="70"/>
      <c r="AB67" s="70"/>
      <c r="AC67" s="70"/>
      <c r="AD67" s="70"/>
      <c r="AE67" s="70"/>
    </row>
    <row r="68" spans="1:31" s="71" customFormat="1" ht="43.5" customHeight="1">
      <c r="A68" s="137" t="s">
        <v>124</v>
      </c>
      <c r="B68" s="138"/>
      <c r="C68" s="138"/>
      <c r="D68" s="138"/>
      <c r="E68" s="138"/>
      <c r="F68" s="138"/>
      <c r="G68" s="138"/>
      <c r="H68" s="138"/>
      <c r="I68" s="138"/>
      <c r="J68" s="138"/>
      <c r="K68" s="138"/>
      <c r="L68" s="138"/>
      <c r="M68" s="138"/>
      <c r="N68" s="138"/>
      <c r="O68" s="138"/>
      <c r="P68" s="138"/>
      <c r="Q68" s="138"/>
      <c r="R68" s="69"/>
      <c r="S68" s="69"/>
      <c r="T68" s="69"/>
      <c r="U68" s="70"/>
      <c r="V68" s="70"/>
      <c r="W68" s="70"/>
      <c r="X68" s="70"/>
      <c r="Y68" s="70"/>
      <c r="Z68" s="70"/>
      <c r="AA68" s="70"/>
      <c r="AB68" s="70"/>
      <c r="AC68" s="70"/>
      <c r="AD68" s="70"/>
      <c r="AE68" s="70"/>
    </row>
    <row r="69" spans="1:31" s="71" customFormat="1" ht="132.75" customHeight="1">
      <c r="A69" s="91">
        <v>12</v>
      </c>
      <c r="B69" s="95" t="s">
        <v>59</v>
      </c>
      <c r="C69" s="93">
        <f>C71+C72+C73</f>
        <v>3852.4</v>
      </c>
      <c r="D69" s="93">
        <f>D71+D72+D73</f>
        <v>0</v>
      </c>
      <c r="E69" s="93">
        <f>E71+E72+E73</f>
        <v>3852.4</v>
      </c>
      <c r="F69" s="93">
        <f aca="true" t="shared" si="9" ref="F69:L69">F71+F72</f>
        <v>0</v>
      </c>
      <c r="G69" s="93">
        <f t="shared" si="9"/>
        <v>0</v>
      </c>
      <c r="H69" s="93">
        <f>H71+H72</f>
        <v>1107.117</v>
      </c>
      <c r="I69" s="93">
        <f t="shared" si="9"/>
        <v>0</v>
      </c>
      <c r="J69" s="93">
        <f t="shared" si="9"/>
        <v>1107.117</v>
      </c>
      <c r="K69" s="93">
        <f t="shared" si="9"/>
        <v>0</v>
      </c>
      <c r="L69" s="93">
        <f t="shared" si="9"/>
        <v>0</v>
      </c>
      <c r="M69" s="93">
        <f>H69/C69*100</f>
        <v>28.738370885681654</v>
      </c>
      <c r="N69" s="93">
        <v>0</v>
      </c>
      <c r="O69" s="93">
        <f>J69/E69*100</f>
        <v>28.738370885681654</v>
      </c>
      <c r="P69" s="93">
        <v>0</v>
      </c>
      <c r="Q69" s="93">
        <v>0</v>
      </c>
      <c r="R69" s="69"/>
      <c r="S69" s="69"/>
      <c r="T69" s="69"/>
      <c r="U69" s="70"/>
      <c r="V69" s="70"/>
      <c r="W69" s="70"/>
      <c r="X69" s="70"/>
      <c r="Y69" s="70"/>
      <c r="Z69" s="70"/>
      <c r="AA69" s="70"/>
      <c r="AB69" s="70"/>
      <c r="AC69" s="70"/>
      <c r="AD69" s="70"/>
      <c r="AE69" s="70"/>
    </row>
    <row r="70" spans="1:31" s="71" customFormat="1" ht="30.75" customHeight="1">
      <c r="A70" s="120"/>
      <c r="B70" s="121" t="s">
        <v>32</v>
      </c>
      <c r="C70" s="119"/>
      <c r="D70" s="119"/>
      <c r="E70" s="119"/>
      <c r="F70" s="119"/>
      <c r="G70" s="119"/>
      <c r="H70" s="119"/>
      <c r="I70" s="119"/>
      <c r="J70" s="119"/>
      <c r="K70" s="119"/>
      <c r="L70" s="119"/>
      <c r="M70" s="119"/>
      <c r="N70" s="119"/>
      <c r="O70" s="119"/>
      <c r="P70" s="119"/>
      <c r="Q70" s="119"/>
      <c r="R70" s="69"/>
      <c r="S70" s="69"/>
      <c r="T70" s="69"/>
      <c r="U70" s="70"/>
      <c r="V70" s="70"/>
      <c r="W70" s="70"/>
      <c r="X70" s="70"/>
      <c r="Y70" s="70"/>
      <c r="Z70" s="70"/>
      <c r="AA70" s="70"/>
      <c r="AB70" s="70"/>
      <c r="AC70" s="70"/>
      <c r="AD70" s="70"/>
      <c r="AE70" s="70"/>
    </row>
    <row r="71" spans="1:31" s="71" customFormat="1" ht="66" customHeight="1">
      <c r="A71" s="120"/>
      <c r="B71" s="122" t="s">
        <v>24</v>
      </c>
      <c r="C71" s="83">
        <f>D71+E71+F71+G71</f>
        <v>2165</v>
      </c>
      <c r="D71" s="83">
        <v>0</v>
      </c>
      <c r="E71" s="83">
        <v>2165</v>
      </c>
      <c r="F71" s="83">
        <v>0</v>
      </c>
      <c r="G71" s="83">
        <v>0</v>
      </c>
      <c r="H71" s="83">
        <f>I71+J71+K71+L71</f>
        <v>493.817</v>
      </c>
      <c r="I71" s="83">
        <v>0</v>
      </c>
      <c r="J71" s="83">
        <v>493.817</v>
      </c>
      <c r="K71" s="83">
        <v>0</v>
      </c>
      <c r="L71" s="83">
        <v>0</v>
      </c>
      <c r="M71" s="119">
        <f>H71/C71*100</f>
        <v>22.809099307159354</v>
      </c>
      <c r="N71" s="83">
        <v>0</v>
      </c>
      <c r="O71" s="83">
        <v>0</v>
      </c>
      <c r="P71" s="83">
        <v>0</v>
      </c>
      <c r="Q71" s="83">
        <v>0</v>
      </c>
      <c r="R71" s="69"/>
      <c r="S71" s="69"/>
      <c r="T71" s="69"/>
      <c r="U71" s="70"/>
      <c r="V71" s="70"/>
      <c r="W71" s="70"/>
      <c r="X71" s="70"/>
      <c r="Y71" s="70"/>
      <c r="Z71" s="70"/>
      <c r="AA71" s="70"/>
      <c r="AB71" s="70"/>
      <c r="AC71" s="70"/>
      <c r="AD71" s="70"/>
      <c r="AE71" s="70"/>
    </row>
    <row r="72" spans="1:31" s="71" customFormat="1" ht="85.5" customHeight="1">
      <c r="A72" s="120"/>
      <c r="B72" s="123" t="s">
        <v>34</v>
      </c>
      <c r="C72" s="119">
        <f>D72+E72+F72+G72</f>
        <v>660</v>
      </c>
      <c r="D72" s="119">
        <v>0</v>
      </c>
      <c r="E72" s="119">
        <v>660</v>
      </c>
      <c r="F72" s="119">
        <v>0</v>
      </c>
      <c r="G72" s="119">
        <v>0</v>
      </c>
      <c r="H72" s="119">
        <f>I72+J72+K72+L72</f>
        <v>613.3</v>
      </c>
      <c r="I72" s="119">
        <v>0</v>
      </c>
      <c r="J72" s="119">
        <v>613.3</v>
      </c>
      <c r="K72" s="119">
        <v>0</v>
      </c>
      <c r="L72" s="119">
        <v>0</v>
      </c>
      <c r="M72" s="119">
        <f>H72/C72*100</f>
        <v>92.92424242424242</v>
      </c>
      <c r="N72" s="83">
        <v>0</v>
      </c>
      <c r="O72" s="83">
        <f>J72/E72*100</f>
        <v>92.92424242424242</v>
      </c>
      <c r="P72" s="83">
        <v>0</v>
      </c>
      <c r="Q72" s="83">
        <v>0</v>
      </c>
      <c r="R72" s="69"/>
      <c r="S72" s="69"/>
      <c r="T72" s="69"/>
      <c r="U72" s="70"/>
      <c r="V72" s="70"/>
      <c r="W72" s="70"/>
      <c r="X72" s="70"/>
      <c r="Y72" s="70"/>
      <c r="Z72" s="70"/>
      <c r="AA72" s="70"/>
      <c r="AB72" s="70"/>
      <c r="AC72" s="70"/>
      <c r="AD72" s="70"/>
      <c r="AE72" s="70"/>
    </row>
    <row r="73" spans="1:31" s="71" customFormat="1" ht="85.5" customHeight="1">
      <c r="A73" s="124"/>
      <c r="B73" s="123" t="s">
        <v>33</v>
      </c>
      <c r="C73" s="119">
        <f>D73+E73+F73+G73</f>
        <v>1027.4</v>
      </c>
      <c r="D73" s="83">
        <v>0</v>
      </c>
      <c r="E73" s="83">
        <v>1027.4</v>
      </c>
      <c r="F73" s="83">
        <v>0</v>
      </c>
      <c r="G73" s="119">
        <v>0</v>
      </c>
      <c r="H73" s="119">
        <f>I73+J73+K73+L73</f>
        <v>642.914</v>
      </c>
      <c r="I73" s="83">
        <v>0</v>
      </c>
      <c r="J73" s="83">
        <v>642.914</v>
      </c>
      <c r="K73" s="83">
        <v>0</v>
      </c>
      <c r="L73" s="83">
        <v>0</v>
      </c>
      <c r="M73" s="119">
        <f>H73/C73*100</f>
        <v>62.576795795211204</v>
      </c>
      <c r="N73" s="83">
        <v>0</v>
      </c>
      <c r="O73" s="83">
        <f>J73/E73*100</f>
        <v>62.576795795211204</v>
      </c>
      <c r="P73" s="83">
        <v>0</v>
      </c>
      <c r="Q73" s="83">
        <v>0</v>
      </c>
      <c r="R73" s="69"/>
      <c r="S73" s="69"/>
      <c r="T73" s="69"/>
      <c r="U73" s="70"/>
      <c r="V73" s="70"/>
      <c r="W73" s="70"/>
      <c r="X73" s="70"/>
      <c r="Y73" s="70"/>
      <c r="Z73" s="70"/>
      <c r="AA73" s="70"/>
      <c r="AB73" s="70"/>
      <c r="AC73" s="70"/>
      <c r="AD73" s="70"/>
      <c r="AE73" s="70"/>
    </row>
    <row r="74" spans="1:31" s="71" customFormat="1" ht="120" customHeight="1">
      <c r="A74" s="138" t="s">
        <v>174</v>
      </c>
      <c r="B74" s="138"/>
      <c r="C74" s="138"/>
      <c r="D74" s="138"/>
      <c r="E74" s="138"/>
      <c r="F74" s="138"/>
      <c r="G74" s="138"/>
      <c r="H74" s="138"/>
      <c r="I74" s="138"/>
      <c r="J74" s="138"/>
      <c r="K74" s="138"/>
      <c r="L74" s="138"/>
      <c r="M74" s="138"/>
      <c r="N74" s="138"/>
      <c r="O74" s="138"/>
      <c r="P74" s="138"/>
      <c r="Q74" s="138"/>
      <c r="R74" s="69"/>
      <c r="S74" s="69"/>
      <c r="T74" s="69"/>
      <c r="U74" s="70"/>
      <c r="V74" s="70"/>
      <c r="W74" s="70"/>
      <c r="X74" s="70"/>
      <c r="Y74" s="70"/>
      <c r="Z74" s="70"/>
      <c r="AA74" s="70"/>
      <c r="AB74" s="70"/>
      <c r="AC74" s="70"/>
      <c r="AD74" s="70"/>
      <c r="AE74" s="70"/>
    </row>
    <row r="75" spans="1:31" s="71" customFormat="1" ht="120" customHeight="1">
      <c r="A75" s="138" t="s">
        <v>104</v>
      </c>
      <c r="B75" s="138"/>
      <c r="C75" s="138"/>
      <c r="D75" s="138"/>
      <c r="E75" s="138"/>
      <c r="F75" s="138"/>
      <c r="G75" s="138"/>
      <c r="H75" s="138"/>
      <c r="I75" s="138"/>
      <c r="J75" s="138"/>
      <c r="K75" s="138"/>
      <c r="L75" s="138"/>
      <c r="M75" s="138"/>
      <c r="N75" s="138"/>
      <c r="O75" s="138"/>
      <c r="P75" s="138"/>
      <c r="Q75" s="138"/>
      <c r="R75" s="69"/>
      <c r="S75" s="69"/>
      <c r="T75" s="69"/>
      <c r="U75" s="70"/>
      <c r="V75" s="70"/>
      <c r="W75" s="70"/>
      <c r="X75" s="70"/>
      <c r="Y75" s="70"/>
      <c r="Z75" s="70"/>
      <c r="AA75" s="70"/>
      <c r="AB75" s="70"/>
      <c r="AC75" s="70"/>
      <c r="AD75" s="70"/>
      <c r="AE75" s="70"/>
    </row>
    <row r="76" spans="1:31" s="71" customFormat="1" ht="73.5" customHeight="1">
      <c r="A76" s="162" t="s">
        <v>122</v>
      </c>
      <c r="B76" s="144"/>
      <c r="C76" s="144"/>
      <c r="D76" s="144"/>
      <c r="E76" s="144"/>
      <c r="F76" s="144"/>
      <c r="G76" s="144"/>
      <c r="H76" s="144"/>
      <c r="I76" s="144"/>
      <c r="J76" s="144"/>
      <c r="K76" s="144"/>
      <c r="L76" s="144"/>
      <c r="M76" s="144"/>
      <c r="N76" s="144"/>
      <c r="O76" s="144"/>
      <c r="P76" s="144"/>
      <c r="Q76" s="145"/>
      <c r="R76" s="69"/>
      <c r="S76" s="69"/>
      <c r="T76" s="69"/>
      <c r="U76" s="70"/>
      <c r="V76" s="70"/>
      <c r="W76" s="70"/>
      <c r="X76" s="70"/>
      <c r="Y76" s="70"/>
      <c r="Z76" s="70"/>
      <c r="AA76" s="70"/>
      <c r="AB76" s="70"/>
      <c r="AC76" s="70"/>
      <c r="AD76" s="70"/>
      <c r="AE76" s="70"/>
    </row>
    <row r="77" spans="1:31" s="71" customFormat="1" ht="38.25" customHeight="1">
      <c r="A77" s="157" t="s">
        <v>41</v>
      </c>
      <c r="B77" s="158"/>
      <c r="C77" s="107">
        <f aca="true" t="shared" si="10" ref="C77:L77">C10+C13+C21+C28+C36+C38+C40+C42+C45+C48+C50+C69</f>
        <v>5496754.815</v>
      </c>
      <c r="D77" s="107">
        <f t="shared" si="10"/>
        <v>876155.615</v>
      </c>
      <c r="E77" s="107">
        <f t="shared" si="10"/>
        <v>1220332.1999999997</v>
      </c>
      <c r="F77" s="107">
        <f t="shared" si="10"/>
        <v>13836.8</v>
      </c>
      <c r="G77" s="107">
        <f t="shared" si="10"/>
        <v>3386430.2</v>
      </c>
      <c r="H77" s="107">
        <f t="shared" si="10"/>
        <v>5404038.541999999</v>
      </c>
      <c r="I77" s="107">
        <f t="shared" si="10"/>
        <v>873025.615</v>
      </c>
      <c r="J77" s="107">
        <f t="shared" si="10"/>
        <v>1130745.9270000001</v>
      </c>
      <c r="K77" s="107">
        <f t="shared" si="10"/>
        <v>13836.8</v>
      </c>
      <c r="L77" s="107">
        <f t="shared" si="10"/>
        <v>3386430.2</v>
      </c>
      <c r="M77" s="79">
        <f>H77/C77*100</f>
        <v>98.31325434514581</v>
      </c>
      <c r="N77" s="79">
        <f>I77/D77*100</f>
        <v>99.64275752544256</v>
      </c>
      <c r="O77" s="79">
        <f>J77/E77*100</f>
        <v>92.65886182467368</v>
      </c>
      <c r="P77" s="79">
        <f>K77/F77*100</f>
        <v>100</v>
      </c>
      <c r="Q77" s="80">
        <f>L77/G77*100</f>
        <v>100</v>
      </c>
      <c r="R77" s="69"/>
      <c r="S77" s="69"/>
      <c r="T77" s="69"/>
      <c r="U77" s="70"/>
      <c r="V77" s="70"/>
      <c r="W77" s="70"/>
      <c r="X77" s="70"/>
      <c r="Y77" s="70"/>
      <c r="Z77" s="70"/>
      <c r="AA77" s="70"/>
      <c r="AB77" s="70"/>
      <c r="AC77" s="70"/>
      <c r="AD77" s="70"/>
      <c r="AE77" s="70"/>
    </row>
    <row r="78" spans="1:31" s="71" customFormat="1" ht="45.75" customHeight="1">
      <c r="A78" s="159" t="s">
        <v>28</v>
      </c>
      <c r="B78" s="160"/>
      <c r="C78" s="160"/>
      <c r="D78" s="160"/>
      <c r="E78" s="160"/>
      <c r="F78" s="160"/>
      <c r="G78" s="160"/>
      <c r="H78" s="160"/>
      <c r="I78" s="160"/>
      <c r="J78" s="160"/>
      <c r="K78" s="160"/>
      <c r="L78" s="160"/>
      <c r="M78" s="160"/>
      <c r="N78" s="160"/>
      <c r="O78" s="160"/>
      <c r="P78" s="160"/>
      <c r="Q78" s="161"/>
      <c r="R78" s="69"/>
      <c r="S78" s="69"/>
      <c r="T78" s="69"/>
      <c r="U78" s="70"/>
      <c r="V78" s="70"/>
      <c r="W78" s="70"/>
      <c r="X78" s="70"/>
      <c r="Y78" s="70"/>
      <c r="Z78" s="70"/>
      <c r="AA78" s="70"/>
      <c r="AB78" s="70"/>
      <c r="AC78" s="70"/>
      <c r="AD78" s="70"/>
      <c r="AE78" s="70"/>
    </row>
    <row r="79" spans="1:31" s="71" customFormat="1" ht="172.5" customHeight="1">
      <c r="A79" s="90">
        <v>1</v>
      </c>
      <c r="B79" s="97" t="s">
        <v>42</v>
      </c>
      <c r="C79" s="86">
        <v>0</v>
      </c>
      <c r="D79" s="86">
        <v>0</v>
      </c>
      <c r="E79" s="86">
        <v>0</v>
      </c>
      <c r="F79" s="86">
        <v>0</v>
      </c>
      <c r="G79" s="86">
        <v>0</v>
      </c>
      <c r="H79" s="86">
        <v>0</v>
      </c>
      <c r="I79" s="86">
        <v>0</v>
      </c>
      <c r="J79" s="86">
        <v>0</v>
      </c>
      <c r="K79" s="86">
        <v>0</v>
      </c>
      <c r="L79" s="86">
        <v>0</v>
      </c>
      <c r="M79" s="86">
        <v>0</v>
      </c>
      <c r="N79" s="86">
        <v>0</v>
      </c>
      <c r="O79" s="86">
        <v>0</v>
      </c>
      <c r="P79" s="86">
        <v>0</v>
      </c>
      <c r="Q79" s="87">
        <v>0</v>
      </c>
      <c r="R79" s="69"/>
      <c r="S79" s="69"/>
      <c r="T79" s="69"/>
      <c r="U79" s="70"/>
      <c r="V79" s="70"/>
      <c r="W79" s="70"/>
      <c r="X79" s="70"/>
      <c r="Y79" s="70"/>
      <c r="Z79" s="70"/>
      <c r="AA79" s="70"/>
      <c r="AB79" s="70"/>
      <c r="AC79" s="70"/>
      <c r="AD79" s="70"/>
      <c r="AE79" s="70"/>
    </row>
    <row r="80" spans="1:31" s="71" customFormat="1" ht="38.25" customHeight="1">
      <c r="A80" s="162" t="s">
        <v>58</v>
      </c>
      <c r="B80" s="144"/>
      <c r="C80" s="144"/>
      <c r="D80" s="144"/>
      <c r="E80" s="144"/>
      <c r="F80" s="144"/>
      <c r="G80" s="144"/>
      <c r="H80" s="144"/>
      <c r="I80" s="144"/>
      <c r="J80" s="144"/>
      <c r="K80" s="144"/>
      <c r="L80" s="144"/>
      <c r="M80" s="144"/>
      <c r="N80" s="144"/>
      <c r="O80" s="144"/>
      <c r="P80" s="144"/>
      <c r="Q80" s="145"/>
      <c r="R80" s="69"/>
      <c r="S80" s="69"/>
      <c r="T80" s="69"/>
      <c r="U80" s="70"/>
      <c r="V80" s="70"/>
      <c r="W80" s="70"/>
      <c r="X80" s="70"/>
      <c r="Y80" s="70"/>
      <c r="Z80" s="70"/>
      <c r="AA80" s="70"/>
      <c r="AB80" s="70"/>
      <c r="AC80" s="70"/>
      <c r="AD80" s="70"/>
      <c r="AE80" s="70"/>
    </row>
    <row r="81" spans="1:31" s="71" customFormat="1" ht="132.75" customHeight="1">
      <c r="A81" s="90">
        <v>2</v>
      </c>
      <c r="B81" s="97" t="s">
        <v>43</v>
      </c>
      <c r="C81" s="86">
        <f>D81+E81+F81+G81</f>
        <v>5522.418</v>
      </c>
      <c r="D81" s="86">
        <v>0</v>
      </c>
      <c r="E81" s="86">
        <v>5522.418</v>
      </c>
      <c r="F81" s="86">
        <v>0</v>
      </c>
      <c r="G81" s="86">
        <v>0</v>
      </c>
      <c r="H81" s="86">
        <f>I81+J81+K81+L81</f>
        <v>5150.012</v>
      </c>
      <c r="I81" s="86">
        <v>0</v>
      </c>
      <c r="J81" s="86">
        <v>5150.012</v>
      </c>
      <c r="K81" s="86">
        <v>0</v>
      </c>
      <c r="L81" s="86">
        <v>0</v>
      </c>
      <c r="M81" s="86">
        <f>H81/C81*100</f>
        <v>93.25646845276833</v>
      </c>
      <c r="N81" s="86">
        <v>0</v>
      </c>
      <c r="O81" s="86">
        <f>J81/E81*100</f>
        <v>93.25646845276833</v>
      </c>
      <c r="P81" s="86">
        <v>0</v>
      </c>
      <c r="Q81" s="87">
        <v>0</v>
      </c>
      <c r="R81" s="69"/>
      <c r="S81" s="69"/>
      <c r="T81" s="69"/>
      <c r="U81" s="70"/>
      <c r="V81" s="70"/>
      <c r="W81" s="70"/>
      <c r="X81" s="70"/>
      <c r="Y81" s="70"/>
      <c r="Z81" s="70"/>
      <c r="AA81" s="70"/>
      <c r="AB81" s="70"/>
      <c r="AC81" s="70"/>
      <c r="AD81" s="70"/>
      <c r="AE81" s="70"/>
    </row>
    <row r="82" spans="1:31" s="65" customFormat="1" ht="172.5" customHeight="1">
      <c r="A82" s="128" t="s">
        <v>157</v>
      </c>
      <c r="B82" s="129"/>
      <c r="C82" s="129"/>
      <c r="D82" s="129"/>
      <c r="E82" s="129"/>
      <c r="F82" s="129"/>
      <c r="G82" s="129"/>
      <c r="H82" s="129"/>
      <c r="I82" s="129"/>
      <c r="J82" s="129"/>
      <c r="K82" s="129"/>
      <c r="L82" s="129"/>
      <c r="M82" s="129"/>
      <c r="N82" s="129"/>
      <c r="O82" s="129"/>
      <c r="P82" s="129"/>
      <c r="Q82" s="143"/>
      <c r="R82" s="63"/>
      <c r="S82" s="63"/>
      <c r="T82" s="63"/>
      <c r="U82" s="64"/>
      <c r="V82" s="64"/>
      <c r="W82" s="64"/>
      <c r="X82" s="64"/>
      <c r="Y82" s="64"/>
      <c r="Z82" s="64"/>
      <c r="AA82" s="64"/>
      <c r="AB82" s="64"/>
      <c r="AC82" s="64"/>
      <c r="AD82" s="64"/>
      <c r="AE82" s="64"/>
    </row>
    <row r="83" spans="1:31" s="65" customFormat="1" ht="60.75" customHeight="1">
      <c r="A83" s="89">
        <v>3</v>
      </c>
      <c r="B83" s="85" t="s">
        <v>143</v>
      </c>
      <c r="C83" s="86">
        <f>C85+C86</f>
        <v>15701.5</v>
      </c>
      <c r="D83" s="86">
        <f aca="true" t="shared" si="11" ref="D83:L83">D85+D86</f>
        <v>0</v>
      </c>
      <c r="E83" s="86">
        <f t="shared" si="11"/>
        <v>7921.5</v>
      </c>
      <c r="F83" s="86">
        <f t="shared" si="11"/>
        <v>0</v>
      </c>
      <c r="G83" s="86">
        <f t="shared" si="11"/>
        <v>7780</v>
      </c>
      <c r="H83" s="86">
        <f t="shared" si="11"/>
        <v>15199.4</v>
      </c>
      <c r="I83" s="86">
        <f t="shared" si="11"/>
        <v>0</v>
      </c>
      <c r="J83" s="86">
        <f t="shared" si="11"/>
        <v>7419.4</v>
      </c>
      <c r="K83" s="86">
        <f t="shared" si="11"/>
        <v>0</v>
      </c>
      <c r="L83" s="86">
        <f t="shared" si="11"/>
        <v>7780</v>
      </c>
      <c r="M83" s="86">
        <f>H83/C83*100</f>
        <v>96.80221634875649</v>
      </c>
      <c r="N83" s="86">
        <v>0</v>
      </c>
      <c r="O83" s="86">
        <f>J83/E83*100</f>
        <v>93.66155399861137</v>
      </c>
      <c r="P83" s="86">
        <v>0</v>
      </c>
      <c r="Q83" s="87">
        <f>L83/G83*100</f>
        <v>100</v>
      </c>
      <c r="R83" s="63"/>
      <c r="S83" s="63"/>
      <c r="T83" s="63"/>
      <c r="U83" s="64"/>
      <c r="V83" s="64"/>
      <c r="W83" s="64"/>
      <c r="X83" s="64"/>
      <c r="Y83" s="64"/>
      <c r="Z83" s="64"/>
      <c r="AA83" s="64"/>
      <c r="AB83" s="64"/>
      <c r="AC83" s="64"/>
      <c r="AD83" s="64"/>
      <c r="AE83" s="64"/>
    </row>
    <row r="84" spans="1:31" s="65" customFormat="1" ht="39.75" customHeight="1">
      <c r="A84" s="77"/>
      <c r="B84" s="76" t="s">
        <v>6</v>
      </c>
      <c r="C84" s="83"/>
      <c r="D84" s="83"/>
      <c r="E84" s="83"/>
      <c r="F84" s="83"/>
      <c r="G84" s="83"/>
      <c r="H84" s="83"/>
      <c r="I84" s="83"/>
      <c r="J84" s="83"/>
      <c r="K84" s="83"/>
      <c r="L84" s="83"/>
      <c r="M84" s="83"/>
      <c r="N84" s="83"/>
      <c r="O84" s="83"/>
      <c r="P84" s="83"/>
      <c r="Q84" s="112"/>
      <c r="R84" s="63"/>
      <c r="S84" s="63"/>
      <c r="T84" s="63"/>
      <c r="U84" s="64"/>
      <c r="V84" s="64"/>
      <c r="W84" s="64"/>
      <c r="X84" s="64"/>
      <c r="Y84" s="64"/>
      <c r="Z84" s="64"/>
      <c r="AA84" s="64"/>
      <c r="AB84" s="64"/>
      <c r="AC84" s="64"/>
      <c r="AD84" s="64"/>
      <c r="AE84" s="64"/>
    </row>
    <row r="85" spans="1:31" s="65" customFormat="1" ht="84" customHeight="1">
      <c r="A85" s="110"/>
      <c r="B85" s="104" t="s">
        <v>37</v>
      </c>
      <c r="C85" s="83">
        <f>D85+E85+F85+G85</f>
        <v>15541.5</v>
      </c>
      <c r="D85" s="83">
        <v>0</v>
      </c>
      <c r="E85" s="83">
        <v>7761.5</v>
      </c>
      <c r="F85" s="83">
        <v>0</v>
      </c>
      <c r="G85" s="83">
        <v>7780</v>
      </c>
      <c r="H85" s="83">
        <f>I85+J85+K85+L85</f>
        <v>15039.4</v>
      </c>
      <c r="I85" s="83">
        <v>0</v>
      </c>
      <c r="J85" s="83">
        <v>7259.4</v>
      </c>
      <c r="K85" s="83">
        <v>0</v>
      </c>
      <c r="L85" s="83">
        <v>7780</v>
      </c>
      <c r="M85" s="83">
        <f>H85/C85*100</f>
        <v>96.76929511308433</v>
      </c>
      <c r="N85" s="83">
        <v>0</v>
      </c>
      <c r="O85" s="83">
        <f>J85/E85*100</f>
        <v>93.53088964761966</v>
      </c>
      <c r="P85" s="83">
        <v>0</v>
      </c>
      <c r="Q85" s="112">
        <f>L85/G85*100</f>
        <v>100</v>
      </c>
      <c r="R85" s="63"/>
      <c r="S85" s="63"/>
      <c r="T85" s="63"/>
      <c r="U85" s="64"/>
      <c r="V85" s="64"/>
      <c r="W85" s="64"/>
      <c r="X85" s="64"/>
      <c r="Y85" s="64"/>
      <c r="Z85" s="64"/>
      <c r="AA85" s="64"/>
      <c r="AB85" s="64"/>
      <c r="AC85" s="64"/>
      <c r="AD85" s="64"/>
      <c r="AE85" s="64"/>
    </row>
    <row r="86" spans="1:31" s="65" customFormat="1" ht="63" customHeight="1">
      <c r="A86" s="110"/>
      <c r="B86" s="104" t="s">
        <v>33</v>
      </c>
      <c r="C86" s="83">
        <f>D86+E86+F86+G86</f>
        <v>160</v>
      </c>
      <c r="D86" s="83">
        <v>0</v>
      </c>
      <c r="E86" s="83">
        <v>160</v>
      </c>
      <c r="F86" s="83">
        <v>0</v>
      </c>
      <c r="G86" s="83">
        <v>0</v>
      </c>
      <c r="H86" s="83">
        <f>I86+J86+K86+L86</f>
        <v>160</v>
      </c>
      <c r="I86" s="83">
        <v>0</v>
      </c>
      <c r="J86" s="83">
        <v>160</v>
      </c>
      <c r="K86" s="83">
        <v>0</v>
      </c>
      <c r="L86" s="83">
        <v>0</v>
      </c>
      <c r="M86" s="83">
        <f>H86/C86*100</f>
        <v>100</v>
      </c>
      <c r="N86" s="83">
        <v>0</v>
      </c>
      <c r="O86" s="83">
        <f>J86/E86*100</f>
        <v>100</v>
      </c>
      <c r="P86" s="83">
        <v>0</v>
      </c>
      <c r="Q86" s="112"/>
      <c r="R86" s="63"/>
      <c r="S86" s="63"/>
      <c r="T86" s="63"/>
      <c r="U86" s="64"/>
      <c r="V86" s="64"/>
      <c r="W86" s="64"/>
      <c r="X86" s="64"/>
      <c r="Y86" s="64"/>
      <c r="Z86" s="64"/>
      <c r="AA86" s="64"/>
      <c r="AB86" s="64"/>
      <c r="AC86" s="64"/>
      <c r="AD86" s="64"/>
      <c r="AE86" s="64"/>
    </row>
    <row r="87" spans="1:31" s="65" customFormat="1" ht="256.5" customHeight="1">
      <c r="A87" s="128" t="s">
        <v>158</v>
      </c>
      <c r="B87" s="129"/>
      <c r="C87" s="129"/>
      <c r="D87" s="129"/>
      <c r="E87" s="129"/>
      <c r="F87" s="129"/>
      <c r="G87" s="129"/>
      <c r="H87" s="129"/>
      <c r="I87" s="129"/>
      <c r="J87" s="129"/>
      <c r="K87" s="129"/>
      <c r="L87" s="129"/>
      <c r="M87" s="129"/>
      <c r="N87" s="129"/>
      <c r="O87" s="129"/>
      <c r="P87" s="129"/>
      <c r="Q87" s="143"/>
      <c r="R87" s="63"/>
      <c r="S87" s="63"/>
      <c r="T87" s="63"/>
      <c r="U87" s="64"/>
      <c r="V87" s="64"/>
      <c r="W87" s="64"/>
      <c r="X87" s="64"/>
      <c r="Y87" s="64"/>
      <c r="Z87" s="64"/>
      <c r="AA87" s="64"/>
      <c r="AB87" s="64"/>
      <c r="AC87" s="64"/>
      <c r="AD87" s="64"/>
      <c r="AE87" s="64"/>
    </row>
    <row r="88" spans="1:31" s="65" customFormat="1" ht="189.75" customHeight="1">
      <c r="A88" s="89">
        <v>4</v>
      </c>
      <c r="B88" s="85" t="s">
        <v>30</v>
      </c>
      <c r="C88" s="86">
        <f>D88+E88+F88+G88</f>
        <v>4203592.5</v>
      </c>
      <c r="D88" s="86">
        <v>44089.3</v>
      </c>
      <c r="E88" s="86">
        <v>4159503.2</v>
      </c>
      <c r="F88" s="86">
        <v>0</v>
      </c>
      <c r="G88" s="86">
        <v>0</v>
      </c>
      <c r="H88" s="86">
        <f>I88+J88+K88+L88</f>
        <v>3113866.6599999997</v>
      </c>
      <c r="I88" s="86">
        <v>40601.57</v>
      </c>
      <c r="J88" s="86">
        <v>3073265.09</v>
      </c>
      <c r="K88" s="86">
        <v>0</v>
      </c>
      <c r="L88" s="86">
        <v>0</v>
      </c>
      <c r="M88" s="86">
        <f>H88/C88*100</f>
        <v>74.0763206709499</v>
      </c>
      <c r="N88" s="86">
        <f>I88/D88*100</f>
        <v>92.08939583980693</v>
      </c>
      <c r="O88" s="86">
        <f>J88/E88*100</f>
        <v>73.88538828387004</v>
      </c>
      <c r="P88" s="86">
        <v>0</v>
      </c>
      <c r="Q88" s="87">
        <v>0</v>
      </c>
      <c r="R88" s="63"/>
      <c r="S88" s="63"/>
      <c r="T88" s="63"/>
      <c r="U88" s="64"/>
      <c r="V88" s="64"/>
      <c r="W88" s="64"/>
      <c r="X88" s="64"/>
      <c r="Y88" s="64"/>
      <c r="Z88" s="64"/>
      <c r="AA88" s="64"/>
      <c r="AB88" s="64"/>
      <c r="AC88" s="64"/>
      <c r="AD88" s="64"/>
      <c r="AE88" s="64"/>
    </row>
    <row r="89" spans="1:31" s="65" customFormat="1" ht="125.25" customHeight="1">
      <c r="A89" s="128" t="s">
        <v>111</v>
      </c>
      <c r="B89" s="129"/>
      <c r="C89" s="129"/>
      <c r="D89" s="129"/>
      <c r="E89" s="129"/>
      <c r="F89" s="129"/>
      <c r="G89" s="129"/>
      <c r="H89" s="129"/>
      <c r="I89" s="129"/>
      <c r="J89" s="129"/>
      <c r="K89" s="129"/>
      <c r="L89" s="129"/>
      <c r="M89" s="129"/>
      <c r="N89" s="129"/>
      <c r="O89" s="129"/>
      <c r="P89" s="129"/>
      <c r="Q89" s="143"/>
      <c r="R89" s="63"/>
      <c r="S89" s="63"/>
      <c r="T89" s="63"/>
      <c r="U89" s="64"/>
      <c r="V89" s="64"/>
      <c r="W89" s="64"/>
      <c r="X89" s="64"/>
      <c r="Y89" s="64"/>
      <c r="Z89" s="64"/>
      <c r="AA89" s="64"/>
      <c r="AB89" s="64"/>
      <c r="AC89" s="64"/>
      <c r="AD89" s="64"/>
      <c r="AE89" s="64"/>
    </row>
    <row r="90" spans="1:31" s="65" customFormat="1" ht="198" customHeight="1">
      <c r="A90" s="128" t="s">
        <v>109</v>
      </c>
      <c r="B90" s="129"/>
      <c r="C90" s="129"/>
      <c r="D90" s="129"/>
      <c r="E90" s="129"/>
      <c r="F90" s="129"/>
      <c r="G90" s="129"/>
      <c r="H90" s="129"/>
      <c r="I90" s="129"/>
      <c r="J90" s="129"/>
      <c r="K90" s="129"/>
      <c r="L90" s="129"/>
      <c r="M90" s="129"/>
      <c r="N90" s="129"/>
      <c r="O90" s="129"/>
      <c r="P90" s="129"/>
      <c r="Q90" s="143"/>
      <c r="R90" s="63"/>
      <c r="S90" s="63"/>
      <c r="T90" s="63"/>
      <c r="U90" s="64"/>
      <c r="V90" s="64"/>
      <c r="W90" s="64"/>
      <c r="X90" s="64"/>
      <c r="Y90" s="64"/>
      <c r="Z90" s="64"/>
      <c r="AA90" s="64"/>
      <c r="AB90" s="64"/>
      <c r="AC90" s="64"/>
      <c r="AD90" s="64"/>
      <c r="AE90" s="64"/>
    </row>
    <row r="91" spans="1:31" s="65" customFormat="1" ht="105.75" customHeight="1">
      <c r="A91" s="128" t="s">
        <v>110</v>
      </c>
      <c r="B91" s="129"/>
      <c r="C91" s="129"/>
      <c r="D91" s="129"/>
      <c r="E91" s="129"/>
      <c r="F91" s="129"/>
      <c r="G91" s="129"/>
      <c r="H91" s="129"/>
      <c r="I91" s="129"/>
      <c r="J91" s="129"/>
      <c r="K91" s="129"/>
      <c r="L91" s="129"/>
      <c r="M91" s="129"/>
      <c r="N91" s="129"/>
      <c r="O91" s="129"/>
      <c r="P91" s="129"/>
      <c r="Q91" s="129"/>
      <c r="R91" s="63"/>
      <c r="S91" s="63"/>
      <c r="T91" s="63"/>
      <c r="U91" s="64"/>
      <c r="V91" s="64"/>
      <c r="W91" s="64"/>
      <c r="X91" s="64"/>
      <c r="Y91" s="64"/>
      <c r="Z91" s="64"/>
      <c r="AA91" s="64"/>
      <c r="AB91" s="64"/>
      <c r="AC91" s="64"/>
      <c r="AD91" s="64"/>
      <c r="AE91" s="64"/>
    </row>
    <row r="92" spans="1:31" s="65" customFormat="1" ht="103.5" customHeight="1">
      <c r="A92" s="89">
        <v>5</v>
      </c>
      <c r="B92" s="85" t="s">
        <v>153</v>
      </c>
      <c r="C92" s="86">
        <f>C94+C95+C96</f>
        <v>3221.7</v>
      </c>
      <c r="D92" s="86">
        <v>0</v>
      </c>
      <c r="E92" s="86">
        <f>E94+E95+E96</f>
        <v>3221.7</v>
      </c>
      <c r="F92" s="86">
        <v>0</v>
      </c>
      <c r="G92" s="86">
        <v>0</v>
      </c>
      <c r="H92" s="86">
        <f>H94+H95+H96</f>
        <v>3145.8</v>
      </c>
      <c r="I92" s="86">
        <v>0</v>
      </c>
      <c r="J92" s="86">
        <f>J94+J95+J96</f>
        <v>3145.8</v>
      </c>
      <c r="K92" s="86">
        <v>0</v>
      </c>
      <c r="L92" s="86">
        <v>0</v>
      </c>
      <c r="M92" s="86">
        <f>H92/C92*100</f>
        <v>97.64410094049727</v>
      </c>
      <c r="N92" s="86">
        <v>0</v>
      </c>
      <c r="O92" s="86">
        <f>J92/E92*100</f>
        <v>97.64410094049727</v>
      </c>
      <c r="P92" s="86">
        <v>0</v>
      </c>
      <c r="Q92" s="86">
        <v>0</v>
      </c>
      <c r="R92" s="63"/>
      <c r="S92" s="63"/>
      <c r="T92" s="63"/>
      <c r="U92" s="64"/>
      <c r="V92" s="64"/>
      <c r="W92" s="64"/>
      <c r="X92" s="64"/>
      <c r="Y92" s="64"/>
      <c r="Z92" s="64"/>
      <c r="AA92" s="64"/>
      <c r="AB92" s="64"/>
      <c r="AC92" s="64"/>
      <c r="AD92" s="64"/>
      <c r="AE92" s="64"/>
    </row>
    <row r="93" spans="1:31" s="65" customFormat="1" ht="28.5" customHeight="1">
      <c r="A93" s="110"/>
      <c r="B93" s="122" t="s">
        <v>6</v>
      </c>
      <c r="C93" s="83"/>
      <c r="D93" s="83"/>
      <c r="E93" s="83"/>
      <c r="F93" s="83"/>
      <c r="G93" s="83"/>
      <c r="H93" s="83">
        <f>I93+J93+K93+L93</f>
        <v>0</v>
      </c>
      <c r="I93" s="83"/>
      <c r="J93" s="83"/>
      <c r="K93" s="117"/>
      <c r="L93" s="117"/>
      <c r="M93" s="83"/>
      <c r="N93" s="117"/>
      <c r="O93" s="83"/>
      <c r="P93" s="83"/>
      <c r="Q93" s="117"/>
      <c r="R93" s="63"/>
      <c r="S93" s="63"/>
      <c r="T93" s="63"/>
      <c r="U93" s="64"/>
      <c r="V93" s="64"/>
      <c r="W93" s="64"/>
      <c r="X93" s="64"/>
      <c r="Y93" s="64"/>
      <c r="Z93" s="64"/>
      <c r="AA93" s="64"/>
      <c r="AB93" s="64"/>
      <c r="AC93" s="64"/>
      <c r="AD93" s="64"/>
      <c r="AE93" s="64"/>
    </row>
    <row r="94" spans="1:31" s="65" customFormat="1" ht="64.5" customHeight="1">
      <c r="A94" s="110"/>
      <c r="B94" s="122" t="s">
        <v>100</v>
      </c>
      <c r="C94" s="83">
        <f>D94+E94+F94+G94</f>
        <v>2963.7</v>
      </c>
      <c r="D94" s="83">
        <v>0</v>
      </c>
      <c r="E94" s="83">
        <v>2963.7</v>
      </c>
      <c r="F94" s="83">
        <v>0</v>
      </c>
      <c r="G94" s="83">
        <v>0</v>
      </c>
      <c r="H94" s="83">
        <f>I94+J94+K94+L94</f>
        <v>2955.3</v>
      </c>
      <c r="I94" s="83">
        <v>0</v>
      </c>
      <c r="J94" s="83">
        <v>2955.3</v>
      </c>
      <c r="K94" s="83">
        <v>0</v>
      </c>
      <c r="L94" s="83">
        <v>0</v>
      </c>
      <c r="M94" s="83">
        <f>H94/C94*100</f>
        <v>99.71657050308737</v>
      </c>
      <c r="N94" s="83">
        <v>0</v>
      </c>
      <c r="O94" s="83">
        <f>J94/E94*100</f>
        <v>99.71657050308737</v>
      </c>
      <c r="P94" s="83">
        <v>0</v>
      </c>
      <c r="Q94" s="83">
        <v>0</v>
      </c>
      <c r="R94" s="63"/>
      <c r="S94" s="63"/>
      <c r="T94" s="63"/>
      <c r="U94" s="64"/>
      <c r="V94" s="64"/>
      <c r="W94" s="64"/>
      <c r="X94" s="64"/>
      <c r="Y94" s="64"/>
      <c r="Z94" s="64"/>
      <c r="AA94" s="64"/>
      <c r="AB94" s="64"/>
      <c r="AC94" s="64"/>
      <c r="AD94" s="64"/>
      <c r="AE94" s="64"/>
    </row>
    <row r="95" spans="1:31" s="65" customFormat="1" ht="79.5" customHeight="1">
      <c r="A95" s="110"/>
      <c r="B95" s="122" t="s">
        <v>0</v>
      </c>
      <c r="C95" s="83">
        <f>D95+E95+F95+G95</f>
        <v>214.8</v>
      </c>
      <c r="D95" s="83">
        <v>0</v>
      </c>
      <c r="E95" s="83">
        <v>214.8</v>
      </c>
      <c r="F95" s="83">
        <v>0</v>
      </c>
      <c r="G95" s="83">
        <v>0</v>
      </c>
      <c r="H95" s="83">
        <f>I95+J95+K95+L95</f>
        <v>190.5</v>
      </c>
      <c r="I95" s="83">
        <v>0</v>
      </c>
      <c r="J95" s="83">
        <v>190.5</v>
      </c>
      <c r="K95" s="83">
        <v>0</v>
      </c>
      <c r="L95" s="83">
        <v>0</v>
      </c>
      <c r="M95" s="83">
        <f>H95/C95*100</f>
        <v>88.68715083798882</v>
      </c>
      <c r="N95" s="83">
        <v>0</v>
      </c>
      <c r="O95" s="83">
        <f>J95/E95*100</f>
        <v>88.68715083798882</v>
      </c>
      <c r="P95" s="83">
        <v>0</v>
      </c>
      <c r="Q95" s="83">
        <v>0</v>
      </c>
      <c r="R95" s="63"/>
      <c r="S95" s="63"/>
      <c r="T95" s="63"/>
      <c r="U95" s="64"/>
      <c r="V95" s="64"/>
      <c r="W95" s="64"/>
      <c r="X95" s="64"/>
      <c r="Y95" s="64"/>
      <c r="Z95" s="64"/>
      <c r="AA95" s="64"/>
      <c r="AB95" s="64"/>
      <c r="AC95" s="64"/>
      <c r="AD95" s="64"/>
      <c r="AE95" s="64"/>
    </row>
    <row r="96" spans="1:31" s="65" customFormat="1" ht="60" customHeight="1">
      <c r="A96" s="110"/>
      <c r="B96" s="122" t="s">
        <v>36</v>
      </c>
      <c r="C96" s="83">
        <f>D96+E96+F96+G96</f>
        <v>43.2</v>
      </c>
      <c r="D96" s="83">
        <v>0</v>
      </c>
      <c r="E96" s="83">
        <v>43.2</v>
      </c>
      <c r="F96" s="83">
        <v>0</v>
      </c>
      <c r="G96" s="83">
        <v>0</v>
      </c>
      <c r="H96" s="83">
        <f>I96+J96+K96+L96</f>
        <v>0</v>
      </c>
      <c r="I96" s="83">
        <v>0</v>
      </c>
      <c r="J96" s="83">
        <v>0</v>
      </c>
      <c r="K96" s="83">
        <v>0</v>
      </c>
      <c r="L96" s="83">
        <v>0</v>
      </c>
      <c r="M96" s="83">
        <f>H96/C96*100</f>
        <v>0</v>
      </c>
      <c r="N96" s="83">
        <v>0</v>
      </c>
      <c r="O96" s="83">
        <f>J96/E96*100</f>
        <v>0</v>
      </c>
      <c r="P96" s="83">
        <v>0</v>
      </c>
      <c r="Q96" s="83">
        <v>0</v>
      </c>
      <c r="R96" s="63"/>
      <c r="S96" s="63"/>
      <c r="T96" s="63"/>
      <c r="U96" s="64"/>
      <c r="V96" s="64"/>
      <c r="W96" s="64"/>
      <c r="X96" s="64"/>
      <c r="Y96" s="64"/>
      <c r="Z96" s="64"/>
      <c r="AA96" s="64"/>
      <c r="AB96" s="64"/>
      <c r="AC96" s="64"/>
      <c r="AD96" s="64"/>
      <c r="AE96" s="64"/>
    </row>
    <row r="97" spans="1:31" s="65" customFormat="1" ht="243" customHeight="1">
      <c r="A97" s="163" t="s">
        <v>175</v>
      </c>
      <c r="B97" s="164"/>
      <c r="C97" s="164"/>
      <c r="D97" s="164"/>
      <c r="E97" s="164"/>
      <c r="F97" s="164"/>
      <c r="G97" s="164"/>
      <c r="H97" s="164"/>
      <c r="I97" s="164"/>
      <c r="J97" s="164"/>
      <c r="K97" s="164"/>
      <c r="L97" s="164"/>
      <c r="M97" s="164"/>
      <c r="N97" s="164"/>
      <c r="O97" s="164"/>
      <c r="P97" s="164"/>
      <c r="Q97" s="165"/>
      <c r="R97" s="63"/>
      <c r="S97" s="63"/>
      <c r="T97" s="63"/>
      <c r="U97" s="64"/>
      <c r="V97" s="64"/>
      <c r="W97" s="64"/>
      <c r="X97" s="64"/>
      <c r="Y97" s="64"/>
      <c r="Z97" s="64"/>
      <c r="AA97" s="64"/>
      <c r="AB97" s="64"/>
      <c r="AC97" s="64"/>
      <c r="AD97" s="64"/>
      <c r="AE97" s="64"/>
    </row>
    <row r="98" spans="1:31" s="65" customFormat="1" ht="67.5" customHeight="1">
      <c r="A98" s="89">
        <v>6</v>
      </c>
      <c r="B98" s="85" t="s">
        <v>63</v>
      </c>
      <c r="C98" s="86">
        <f>C100+C101</f>
        <v>12346.163999999999</v>
      </c>
      <c r="D98" s="86">
        <f aca="true" t="shared" si="12" ref="D98:L98">D100+D101</f>
        <v>0</v>
      </c>
      <c r="E98" s="86">
        <f t="shared" si="12"/>
        <v>12346.163999999999</v>
      </c>
      <c r="F98" s="86">
        <f t="shared" si="12"/>
        <v>0</v>
      </c>
      <c r="G98" s="86">
        <f t="shared" si="12"/>
        <v>0</v>
      </c>
      <c r="H98" s="86">
        <f t="shared" si="12"/>
        <v>10744.732</v>
      </c>
      <c r="I98" s="86">
        <f t="shared" si="12"/>
        <v>0</v>
      </c>
      <c r="J98" s="86">
        <f t="shared" si="12"/>
        <v>10744.732</v>
      </c>
      <c r="K98" s="86">
        <f t="shared" si="12"/>
        <v>0</v>
      </c>
      <c r="L98" s="86">
        <f t="shared" si="12"/>
        <v>0</v>
      </c>
      <c r="M98" s="86">
        <f>H98/C98*100</f>
        <v>87.02891035628556</v>
      </c>
      <c r="N98" s="86">
        <v>0</v>
      </c>
      <c r="O98" s="86">
        <f>J98/E98*100</f>
        <v>87.02891035628556</v>
      </c>
      <c r="P98" s="86">
        <v>0</v>
      </c>
      <c r="Q98" s="86">
        <v>0</v>
      </c>
      <c r="R98" s="63"/>
      <c r="S98" s="63"/>
      <c r="T98" s="63"/>
      <c r="U98" s="64"/>
      <c r="V98" s="64"/>
      <c r="W98" s="64"/>
      <c r="X98" s="64"/>
      <c r="Y98" s="64"/>
      <c r="Z98" s="64"/>
      <c r="AA98" s="64"/>
      <c r="AB98" s="64"/>
      <c r="AC98" s="64"/>
      <c r="AD98" s="64"/>
      <c r="AE98" s="64"/>
    </row>
    <row r="99" spans="1:31" s="65" customFormat="1" ht="39" customHeight="1">
      <c r="A99" s="110"/>
      <c r="B99" s="76" t="s">
        <v>2</v>
      </c>
      <c r="C99" s="83"/>
      <c r="D99" s="83"/>
      <c r="E99" s="83"/>
      <c r="F99" s="83"/>
      <c r="G99" s="83"/>
      <c r="H99" s="83"/>
      <c r="I99" s="83"/>
      <c r="J99" s="83"/>
      <c r="K99" s="83"/>
      <c r="L99" s="83"/>
      <c r="M99" s="83"/>
      <c r="N99" s="83"/>
      <c r="O99" s="83"/>
      <c r="P99" s="83"/>
      <c r="Q99" s="83"/>
      <c r="R99" s="63"/>
      <c r="S99" s="63"/>
      <c r="T99" s="63"/>
      <c r="U99" s="64"/>
      <c r="V99" s="64"/>
      <c r="W99" s="64"/>
      <c r="X99" s="64"/>
      <c r="Y99" s="64"/>
      <c r="Z99" s="64"/>
      <c r="AA99" s="64"/>
      <c r="AB99" s="64"/>
      <c r="AC99" s="64"/>
      <c r="AD99" s="64"/>
      <c r="AE99" s="64"/>
    </row>
    <row r="100" spans="1:31" s="65" customFormat="1" ht="59.25" customHeight="1">
      <c r="A100" s="110"/>
      <c r="B100" s="122" t="s">
        <v>62</v>
      </c>
      <c r="C100" s="83">
        <f>D100+E100+F100+G100</f>
        <v>12297.4</v>
      </c>
      <c r="D100" s="83">
        <v>0</v>
      </c>
      <c r="E100" s="83">
        <v>12297.4</v>
      </c>
      <c r="F100" s="83">
        <v>0</v>
      </c>
      <c r="G100" s="83">
        <v>0</v>
      </c>
      <c r="H100" s="83">
        <f>I100+J100+K100+L100</f>
        <v>10735.512</v>
      </c>
      <c r="I100" s="83">
        <v>0</v>
      </c>
      <c r="J100" s="83">
        <v>10735.512</v>
      </c>
      <c r="K100" s="83">
        <v>0</v>
      </c>
      <c r="L100" s="83">
        <v>0</v>
      </c>
      <c r="M100" s="83">
        <f>H100/C100*100</f>
        <v>87.29903882121425</v>
      </c>
      <c r="N100" s="83">
        <v>0</v>
      </c>
      <c r="O100" s="83">
        <f>J100/E100*100</f>
        <v>87.29903882121425</v>
      </c>
      <c r="P100" s="83">
        <v>0</v>
      </c>
      <c r="Q100" s="83">
        <v>0</v>
      </c>
      <c r="R100" s="63"/>
      <c r="S100" s="63"/>
      <c r="T100" s="63"/>
      <c r="U100" s="64"/>
      <c r="V100" s="64"/>
      <c r="W100" s="64"/>
      <c r="X100" s="64"/>
      <c r="Y100" s="64"/>
      <c r="Z100" s="64"/>
      <c r="AA100" s="64"/>
      <c r="AB100" s="64"/>
      <c r="AC100" s="64"/>
      <c r="AD100" s="64"/>
      <c r="AE100" s="64"/>
    </row>
    <row r="101" spans="1:31" s="65" customFormat="1" ht="72.75" customHeight="1">
      <c r="A101" s="110"/>
      <c r="B101" s="122" t="s">
        <v>24</v>
      </c>
      <c r="C101" s="83">
        <f>D101+E101+F101+G101</f>
        <v>48.764</v>
      </c>
      <c r="D101" s="83">
        <v>0</v>
      </c>
      <c r="E101" s="83">
        <v>48.764</v>
      </c>
      <c r="F101" s="83">
        <v>0</v>
      </c>
      <c r="G101" s="83">
        <v>0</v>
      </c>
      <c r="H101" s="83">
        <f>I101+J101+K101+L101</f>
        <v>9.22</v>
      </c>
      <c r="I101" s="83">
        <v>0</v>
      </c>
      <c r="J101" s="83">
        <v>9.22</v>
      </c>
      <c r="K101" s="83">
        <v>0</v>
      </c>
      <c r="L101" s="83">
        <v>0</v>
      </c>
      <c r="M101" s="83">
        <f>H101/C101*100</f>
        <v>18.90739069805594</v>
      </c>
      <c r="N101" s="83">
        <v>0</v>
      </c>
      <c r="O101" s="83">
        <f>J101/E101*100</f>
        <v>18.90739069805594</v>
      </c>
      <c r="P101" s="83">
        <v>0</v>
      </c>
      <c r="Q101" s="83">
        <v>0</v>
      </c>
      <c r="R101" s="63"/>
      <c r="S101" s="63"/>
      <c r="T101" s="63"/>
      <c r="U101" s="64"/>
      <c r="V101" s="64"/>
      <c r="W101" s="64"/>
      <c r="X101" s="64"/>
      <c r="Y101" s="64"/>
      <c r="Z101" s="64"/>
      <c r="AA101" s="64"/>
      <c r="AB101" s="64"/>
      <c r="AC101" s="64"/>
      <c r="AD101" s="64"/>
      <c r="AE101" s="64"/>
    </row>
    <row r="102" spans="1:31" s="65" customFormat="1" ht="108" customHeight="1">
      <c r="A102" s="128" t="s">
        <v>176</v>
      </c>
      <c r="B102" s="130"/>
      <c r="C102" s="130"/>
      <c r="D102" s="130"/>
      <c r="E102" s="130"/>
      <c r="F102" s="130"/>
      <c r="G102" s="130"/>
      <c r="H102" s="130"/>
      <c r="I102" s="130"/>
      <c r="J102" s="130"/>
      <c r="K102" s="130"/>
      <c r="L102" s="130"/>
      <c r="M102" s="130"/>
      <c r="N102" s="130"/>
      <c r="O102" s="130"/>
      <c r="P102" s="130"/>
      <c r="Q102" s="153"/>
      <c r="R102" s="63"/>
      <c r="S102" s="63"/>
      <c r="T102" s="63"/>
      <c r="U102" s="64"/>
      <c r="V102" s="64"/>
      <c r="W102" s="64"/>
      <c r="X102" s="64"/>
      <c r="Y102" s="64"/>
      <c r="Z102" s="64"/>
      <c r="AA102" s="64"/>
      <c r="AB102" s="64"/>
      <c r="AC102" s="64"/>
      <c r="AD102" s="64"/>
      <c r="AE102" s="64"/>
    </row>
    <row r="103" spans="1:31" s="65" customFormat="1" ht="219.75" customHeight="1">
      <c r="A103" s="128" t="s">
        <v>177</v>
      </c>
      <c r="B103" s="129"/>
      <c r="C103" s="129"/>
      <c r="D103" s="129"/>
      <c r="E103" s="129"/>
      <c r="F103" s="129"/>
      <c r="G103" s="129"/>
      <c r="H103" s="129"/>
      <c r="I103" s="129"/>
      <c r="J103" s="129"/>
      <c r="K103" s="129"/>
      <c r="L103" s="129"/>
      <c r="M103" s="129"/>
      <c r="N103" s="129"/>
      <c r="O103" s="129"/>
      <c r="P103" s="129"/>
      <c r="Q103" s="143"/>
      <c r="R103" s="63"/>
      <c r="S103" s="63"/>
      <c r="T103" s="63"/>
      <c r="U103" s="64"/>
      <c r="V103" s="64"/>
      <c r="W103" s="64"/>
      <c r="X103" s="64"/>
      <c r="Y103" s="64"/>
      <c r="Z103" s="64"/>
      <c r="AA103" s="64"/>
      <c r="AB103" s="64"/>
      <c r="AC103" s="64"/>
      <c r="AD103" s="64"/>
      <c r="AE103" s="64"/>
    </row>
    <row r="104" spans="1:31" s="65" customFormat="1" ht="84.75" customHeight="1">
      <c r="A104" s="128" t="s">
        <v>178</v>
      </c>
      <c r="B104" s="129"/>
      <c r="C104" s="129"/>
      <c r="D104" s="129"/>
      <c r="E104" s="129"/>
      <c r="F104" s="129"/>
      <c r="G104" s="129"/>
      <c r="H104" s="129"/>
      <c r="I104" s="129"/>
      <c r="J104" s="129"/>
      <c r="K104" s="129"/>
      <c r="L104" s="129"/>
      <c r="M104" s="129"/>
      <c r="N104" s="129"/>
      <c r="O104" s="129"/>
      <c r="P104" s="129"/>
      <c r="Q104" s="143"/>
      <c r="R104" s="63"/>
      <c r="S104" s="63"/>
      <c r="T104" s="63"/>
      <c r="U104" s="64"/>
      <c r="V104" s="64"/>
      <c r="W104" s="64"/>
      <c r="X104" s="64"/>
      <c r="Y104" s="64"/>
      <c r="Z104" s="64"/>
      <c r="AA104" s="64"/>
      <c r="AB104" s="64"/>
      <c r="AC104" s="64"/>
      <c r="AD104" s="64"/>
      <c r="AE104" s="64"/>
    </row>
    <row r="105" spans="1:31" s="65" customFormat="1" ht="108.75" customHeight="1">
      <c r="A105" s="128" t="s">
        <v>179</v>
      </c>
      <c r="B105" s="129"/>
      <c r="C105" s="129"/>
      <c r="D105" s="129"/>
      <c r="E105" s="129"/>
      <c r="F105" s="129"/>
      <c r="G105" s="129"/>
      <c r="H105" s="129"/>
      <c r="I105" s="129"/>
      <c r="J105" s="129"/>
      <c r="K105" s="129"/>
      <c r="L105" s="129"/>
      <c r="M105" s="129"/>
      <c r="N105" s="129"/>
      <c r="O105" s="129"/>
      <c r="P105" s="129"/>
      <c r="Q105" s="143"/>
      <c r="R105" s="63"/>
      <c r="S105" s="63"/>
      <c r="T105" s="63"/>
      <c r="U105" s="64"/>
      <c r="V105" s="64"/>
      <c r="W105" s="64"/>
      <c r="X105" s="64"/>
      <c r="Y105" s="64"/>
      <c r="Z105" s="64"/>
      <c r="AA105" s="64"/>
      <c r="AB105" s="64"/>
      <c r="AC105" s="64"/>
      <c r="AD105" s="64"/>
      <c r="AE105" s="64"/>
    </row>
    <row r="106" spans="1:31" s="65" customFormat="1" ht="120.75" customHeight="1">
      <c r="A106" s="128" t="s">
        <v>180</v>
      </c>
      <c r="B106" s="129"/>
      <c r="C106" s="129"/>
      <c r="D106" s="129"/>
      <c r="E106" s="129"/>
      <c r="F106" s="129"/>
      <c r="G106" s="129"/>
      <c r="H106" s="129"/>
      <c r="I106" s="129"/>
      <c r="J106" s="129"/>
      <c r="K106" s="129"/>
      <c r="L106" s="129"/>
      <c r="M106" s="129"/>
      <c r="N106" s="129"/>
      <c r="O106" s="129"/>
      <c r="P106" s="129"/>
      <c r="Q106" s="143"/>
      <c r="R106" s="63"/>
      <c r="S106" s="63"/>
      <c r="T106" s="63"/>
      <c r="U106" s="64"/>
      <c r="V106" s="64"/>
      <c r="W106" s="64"/>
      <c r="X106" s="64"/>
      <c r="Y106" s="64"/>
      <c r="Z106" s="64"/>
      <c r="AA106" s="64"/>
      <c r="AB106" s="64"/>
      <c r="AC106" s="64"/>
      <c r="AD106" s="64"/>
      <c r="AE106" s="64"/>
    </row>
    <row r="107" spans="1:31" s="65" customFormat="1" ht="121.5" customHeight="1">
      <c r="A107" s="128" t="s">
        <v>181</v>
      </c>
      <c r="B107" s="129"/>
      <c r="C107" s="129"/>
      <c r="D107" s="129"/>
      <c r="E107" s="129"/>
      <c r="F107" s="129"/>
      <c r="G107" s="129"/>
      <c r="H107" s="129"/>
      <c r="I107" s="129"/>
      <c r="J107" s="129"/>
      <c r="K107" s="129"/>
      <c r="L107" s="129"/>
      <c r="M107" s="129"/>
      <c r="N107" s="129"/>
      <c r="O107" s="129"/>
      <c r="P107" s="129"/>
      <c r="Q107" s="143"/>
      <c r="R107" s="63"/>
      <c r="S107" s="63"/>
      <c r="T107" s="63"/>
      <c r="U107" s="64"/>
      <c r="V107" s="64"/>
      <c r="W107" s="64"/>
      <c r="X107" s="64"/>
      <c r="Y107" s="64"/>
      <c r="Z107" s="64"/>
      <c r="AA107" s="64"/>
      <c r="AB107" s="64"/>
      <c r="AC107" s="64"/>
      <c r="AD107" s="64"/>
      <c r="AE107" s="64"/>
    </row>
    <row r="108" spans="1:31" s="65" customFormat="1" ht="143.25" customHeight="1">
      <c r="A108" s="89">
        <v>7</v>
      </c>
      <c r="B108" s="85" t="s">
        <v>31</v>
      </c>
      <c r="C108" s="86">
        <v>0</v>
      </c>
      <c r="D108" s="86">
        <v>0</v>
      </c>
      <c r="E108" s="86">
        <v>0</v>
      </c>
      <c r="F108" s="86">
        <v>0</v>
      </c>
      <c r="G108" s="86">
        <v>0</v>
      </c>
      <c r="H108" s="86">
        <v>0</v>
      </c>
      <c r="I108" s="86">
        <v>0</v>
      </c>
      <c r="J108" s="86">
        <v>0</v>
      </c>
      <c r="K108" s="86">
        <v>0</v>
      </c>
      <c r="L108" s="86">
        <v>0</v>
      </c>
      <c r="M108" s="86">
        <v>0</v>
      </c>
      <c r="N108" s="86">
        <v>0</v>
      </c>
      <c r="O108" s="86">
        <v>0</v>
      </c>
      <c r="P108" s="86">
        <v>0</v>
      </c>
      <c r="Q108" s="87">
        <v>0</v>
      </c>
      <c r="R108" s="63"/>
      <c r="S108" s="63"/>
      <c r="T108" s="63"/>
      <c r="U108" s="64"/>
      <c r="V108" s="64"/>
      <c r="W108" s="64"/>
      <c r="X108" s="64"/>
      <c r="Y108" s="64"/>
      <c r="Z108" s="64"/>
      <c r="AA108" s="64"/>
      <c r="AB108" s="64"/>
      <c r="AC108" s="64"/>
      <c r="AD108" s="64"/>
      <c r="AE108" s="64"/>
    </row>
    <row r="109" spans="1:31" s="65" customFormat="1" ht="41.25" customHeight="1">
      <c r="A109" s="128" t="s">
        <v>58</v>
      </c>
      <c r="B109" s="129"/>
      <c r="C109" s="129"/>
      <c r="D109" s="129"/>
      <c r="E109" s="129"/>
      <c r="F109" s="129"/>
      <c r="G109" s="129"/>
      <c r="H109" s="129"/>
      <c r="I109" s="129"/>
      <c r="J109" s="129"/>
      <c r="K109" s="129"/>
      <c r="L109" s="129"/>
      <c r="M109" s="129"/>
      <c r="N109" s="129"/>
      <c r="O109" s="129"/>
      <c r="P109" s="129"/>
      <c r="Q109" s="143"/>
      <c r="R109" s="63"/>
      <c r="S109" s="63"/>
      <c r="T109" s="63"/>
      <c r="U109" s="64"/>
      <c r="V109" s="64"/>
      <c r="W109" s="64"/>
      <c r="X109" s="64"/>
      <c r="Y109" s="64"/>
      <c r="Z109" s="64"/>
      <c r="AA109" s="64"/>
      <c r="AB109" s="64"/>
      <c r="AC109" s="64"/>
      <c r="AD109" s="64"/>
      <c r="AE109" s="64"/>
    </row>
    <row r="110" spans="1:31" s="65" customFormat="1" ht="141" customHeight="1">
      <c r="A110" s="128" t="s">
        <v>182</v>
      </c>
      <c r="B110" s="129"/>
      <c r="C110" s="129"/>
      <c r="D110" s="129"/>
      <c r="E110" s="129"/>
      <c r="F110" s="129"/>
      <c r="G110" s="129"/>
      <c r="H110" s="129"/>
      <c r="I110" s="129"/>
      <c r="J110" s="129"/>
      <c r="K110" s="129"/>
      <c r="L110" s="129"/>
      <c r="M110" s="129"/>
      <c r="N110" s="129"/>
      <c r="O110" s="129"/>
      <c r="P110" s="129"/>
      <c r="Q110" s="143"/>
      <c r="R110" s="63"/>
      <c r="S110" s="63"/>
      <c r="T110" s="63"/>
      <c r="U110" s="64"/>
      <c r="V110" s="64"/>
      <c r="W110" s="64"/>
      <c r="X110" s="64"/>
      <c r="Y110" s="64"/>
      <c r="Z110" s="64"/>
      <c r="AA110" s="64"/>
      <c r="AB110" s="64"/>
      <c r="AC110" s="64"/>
      <c r="AD110" s="64"/>
      <c r="AE110" s="64"/>
    </row>
    <row r="111" spans="1:31" s="65" customFormat="1" ht="109.5" customHeight="1">
      <c r="A111" s="128" t="s">
        <v>159</v>
      </c>
      <c r="B111" s="129"/>
      <c r="C111" s="129"/>
      <c r="D111" s="129"/>
      <c r="E111" s="129"/>
      <c r="F111" s="129"/>
      <c r="G111" s="129"/>
      <c r="H111" s="129"/>
      <c r="I111" s="129"/>
      <c r="J111" s="129"/>
      <c r="K111" s="129"/>
      <c r="L111" s="129"/>
      <c r="M111" s="129"/>
      <c r="N111" s="129"/>
      <c r="O111" s="129"/>
      <c r="P111" s="129"/>
      <c r="Q111" s="143"/>
      <c r="R111" s="63"/>
      <c r="S111" s="63"/>
      <c r="T111" s="63"/>
      <c r="U111" s="64"/>
      <c r="V111" s="64"/>
      <c r="W111" s="64"/>
      <c r="X111" s="64"/>
      <c r="Y111" s="64"/>
      <c r="Z111" s="64"/>
      <c r="AA111" s="64"/>
      <c r="AB111" s="64"/>
      <c r="AC111" s="64"/>
      <c r="AD111" s="64"/>
      <c r="AE111" s="64"/>
    </row>
    <row r="112" spans="1:31" s="65" customFormat="1" ht="117" customHeight="1">
      <c r="A112" s="89">
        <v>8</v>
      </c>
      <c r="B112" s="85" t="s">
        <v>35</v>
      </c>
      <c r="C112" s="86">
        <f>C114+C115+C116</f>
        <v>3474.6</v>
      </c>
      <c r="D112" s="86">
        <f aca="true" t="shared" si="13" ref="D112:L112">D114+D115+D116</f>
        <v>0</v>
      </c>
      <c r="E112" s="86">
        <f t="shared" si="13"/>
        <v>3474.6</v>
      </c>
      <c r="F112" s="86">
        <f t="shared" si="13"/>
        <v>0</v>
      </c>
      <c r="G112" s="86">
        <f t="shared" si="13"/>
        <v>0</v>
      </c>
      <c r="H112" s="86">
        <f t="shared" si="13"/>
        <v>2456.568</v>
      </c>
      <c r="I112" s="86">
        <f t="shared" si="13"/>
        <v>0</v>
      </c>
      <c r="J112" s="86">
        <f>J114+J115+J116</f>
        <v>2456.568</v>
      </c>
      <c r="K112" s="86">
        <f t="shared" si="13"/>
        <v>0</v>
      </c>
      <c r="L112" s="86">
        <f t="shared" si="13"/>
        <v>0</v>
      </c>
      <c r="M112" s="86">
        <f>H112/C112*100</f>
        <v>70.70074253151442</v>
      </c>
      <c r="N112" s="86">
        <f>N114+N115+N116</f>
        <v>0</v>
      </c>
      <c r="O112" s="86">
        <f>J112/E112*100</f>
        <v>70.70074253151442</v>
      </c>
      <c r="P112" s="86">
        <v>0</v>
      </c>
      <c r="Q112" s="87">
        <v>0</v>
      </c>
      <c r="R112" s="63"/>
      <c r="S112" s="63"/>
      <c r="T112" s="63"/>
      <c r="U112" s="64"/>
      <c r="V112" s="64"/>
      <c r="W112" s="64"/>
      <c r="X112" s="64"/>
      <c r="Y112" s="64"/>
      <c r="Z112" s="64"/>
      <c r="AA112" s="64"/>
      <c r="AB112" s="64"/>
      <c r="AC112" s="64"/>
      <c r="AD112" s="64"/>
      <c r="AE112" s="64"/>
    </row>
    <row r="113" spans="1:31" s="65" customFormat="1" ht="37.5" customHeight="1">
      <c r="A113" s="113"/>
      <c r="B113" s="104" t="s">
        <v>2</v>
      </c>
      <c r="C113" s="83"/>
      <c r="D113" s="83"/>
      <c r="E113" s="83"/>
      <c r="F113" s="83"/>
      <c r="G113" s="83"/>
      <c r="H113" s="83"/>
      <c r="I113" s="83"/>
      <c r="J113" s="83"/>
      <c r="K113" s="83"/>
      <c r="L113" s="83"/>
      <c r="M113" s="83"/>
      <c r="N113" s="83"/>
      <c r="O113" s="83"/>
      <c r="P113" s="83"/>
      <c r="Q113" s="83"/>
      <c r="R113" s="63"/>
      <c r="S113" s="63"/>
      <c r="T113" s="63"/>
      <c r="U113" s="64"/>
      <c r="V113" s="64"/>
      <c r="W113" s="64"/>
      <c r="X113" s="64"/>
      <c r="Y113" s="64"/>
      <c r="Z113" s="64"/>
      <c r="AA113" s="64"/>
      <c r="AB113" s="64"/>
      <c r="AC113" s="64"/>
      <c r="AD113" s="64"/>
      <c r="AE113" s="64"/>
    </row>
    <row r="114" spans="1:31" s="65" customFormat="1" ht="72.75" customHeight="1">
      <c r="A114" s="113"/>
      <c r="B114" s="104" t="s">
        <v>36</v>
      </c>
      <c r="C114" s="83">
        <f>D114+E114+F114+G114</f>
        <v>2023.5</v>
      </c>
      <c r="D114" s="83">
        <v>0</v>
      </c>
      <c r="E114" s="83">
        <v>2023.5</v>
      </c>
      <c r="F114" s="83">
        <v>0</v>
      </c>
      <c r="G114" s="83">
        <v>0</v>
      </c>
      <c r="H114" s="83">
        <f>I114+J114+K114+L114</f>
        <v>1451.2</v>
      </c>
      <c r="I114" s="83">
        <v>0</v>
      </c>
      <c r="J114" s="83">
        <v>1451.2</v>
      </c>
      <c r="K114" s="83">
        <v>0</v>
      </c>
      <c r="L114" s="83">
        <v>0</v>
      </c>
      <c r="M114" s="83">
        <f>H114/C114*100</f>
        <v>71.71732147269583</v>
      </c>
      <c r="N114" s="83">
        <v>0</v>
      </c>
      <c r="O114" s="83">
        <f>J114/E114*100</f>
        <v>71.71732147269583</v>
      </c>
      <c r="P114" s="83">
        <v>0</v>
      </c>
      <c r="Q114" s="83">
        <v>0</v>
      </c>
      <c r="R114" s="63"/>
      <c r="S114" s="63"/>
      <c r="T114" s="63"/>
      <c r="U114" s="64"/>
      <c r="V114" s="64"/>
      <c r="W114" s="64"/>
      <c r="X114" s="64"/>
      <c r="Y114" s="64"/>
      <c r="Z114" s="64"/>
      <c r="AA114" s="64"/>
      <c r="AB114" s="64"/>
      <c r="AC114" s="64"/>
      <c r="AD114" s="64"/>
      <c r="AE114" s="64"/>
    </row>
    <row r="115" spans="1:31" s="65" customFormat="1" ht="62.25" customHeight="1">
      <c r="A115" s="113"/>
      <c r="B115" s="104" t="s">
        <v>24</v>
      </c>
      <c r="C115" s="83">
        <f>D115+E115+F115+G115</f>
        <v>977.7</v>
      </c>
      <c r="D115" s="83">
        <v>0</v>
      </c>
      <c r="E115" s="83">
        <v>977.7</v>
      </c>
      <c r="F115" s="83">
        <v>0</v>
      </c>
      <c r="G115" s="83">
        <v>0</v>
      </c>
      <c r="H115" s="83">
        <f>I115+J115+K115+L115</f>
        <v>563.158</v>
      </c>
      <c r="I115" s="83">
        <v>0</v>
      </c>
      <c r="J115" s="83">
        <v>563.158</v>
      </c>
      <c r="K115" s="83">
        <v>0</v>
      </c>
      <c r="L115" s="83">
        <v>0</v>
      </c>
      <c r="M115" s="83">
        <f>H115/C115*100</f>
        <v>57.600286386417096</v>
      </c>
      <c r="N115" s="83">
        <v>0</v>
      </c>
      <c r="O115" s="83">
        <f>J115/E115*100</f>
        <v>57.600286386417096</v>
      </c>
      <c r="P115" s="83">
        <v>0</v>
      </c>
      <c r="Q115" s="83">
        <v>0</v>
      </c>
      <c r="R115" s="63"/>
      <c r="S115" s="63"/>
      <c r="T115" s="63"/>
      <c r="U115" s="64"/>
      <c r="V115" s="64"/>
      <c r="W115" s="64"/>
      <c r="X115" s="64"/>
      <c r="Y115" s="64"/>
      <c r="Z115" s="64"/>
      <c r="AA115" s="64"/>
      <c r="AB115" s="64"/>
      <c r="AC115" s="64"/>
      <c r="AD115" s="64"/>
      <c r="AE115" s="64"/>
    </row>
    <row r="116" spans="1:31" s="65" customFormat="1" ht="77.25" customHeight="1">
      <c r="A116" s="113"/>
      <c r="B116" s="104" t="s">
        <v>0</v>
      </c>
      <c r="C116" s="83">
        <f>D116+E116+F116+G116</f>
        <v>473.4</v>
      </c>
      <c r="D116" s="83">
        <v>0</v>
      </c>
      <c r="E116" s="83">
        <v>473.4</v>
      </c>
      <c r="F116" s="83">
        <v>0</v>
      </c>
      <c r="G116" s="83">
        <v>0</v>
      </c>
      <c r="H116" s="83">
        <f>I116+J116+K116+L116</f>
        <v>442.21</v>
      </c>
      <c r="I116" s="83">
        <v>0</v>
      </c>
      <c r="J116" s="83">
        <v>442.21</v>
      </c>
      <c r="K116" s="83">
        <v>0</v>
      </c>
      <c r="L116" s="83">
        <v>0</v>
      </c>
      <c r="M116" s="83">
        <f>H116/C116*100</f>
        <v>93.411491339248</v>
      </c>
      <c r="N116" s="83">
        <v>0</v>
      </c>
      <c r="O116" s="83">
        <f>J116/E116*100</f>
        <v>93.411491339248</v>
      </c>
      <c r="P116" s="83">
        <v>0</v>
      </c>
      <c r="Q116" s="83">
        <v>0</v>
      </c>
      <c r="R116" s="63"/>
      <c r="S116" s="63"/>
      <c r="T116" s="63"/>
      <c r="U116" s="64"/>
      <c r="V116" s="64"/>
      <c r="W116" s="64"/>
      <c r="X116" s="64"/>
      <c r="Y116" s="64"/>
      <c r="Z116" s="64"/>
      <c r="AA116" s="64"/>
      <c r="AB116" s="64"/>
      <c r="AC116" s="64"/>
      <c r="AD116" s="64"/>
      <c r="AE116" s="64"/>
    </row>
    <row r="117" spans="1:31" s="65" customFormat="1" ht="77.25" customHeight="1">
      <c r="A117" s="110"/>
      <c r="B117" s="104" t="s">
        <v>33</v>
      </c>
      <c r="C117" s="83"/>
      <c r="D117" s="83"/>
      <c r="E117" s="83"/>
      <c r="F117" s="83"/>
      <c r="G117" s="83"/>
      <c r="H117" s="83"/>
      <c r="I117" s="83"/>
      <c r="J117" s="83"/>
      <c r="K117" s="83"/>
      <c r="L117" s="83"/>
      <c r="M117" s="83"/>
      <c r="N117" s="83"/>
      <c r="O117" s="83"/>
      <c r="P117" s="83"/>
      <c r="Q117" s="83"/>
      <c r="R117" s="63"/>
      <c r="S117" s="63"/>
      <c r="T117" s="63"/>
      <c r="U117" s="64"/>
      <c r="V117" s="64"/>
      <c r="W117" s="64"/>
      <c r="X117" s="64"/>
      <c r="Y117" s="64"/>
      <c r="Z117" s="64"/>
      <c r="AA117" s="64"/>
      <c r="AB117" s="64"/>
      <c r="AC117" s="64"/>
      <c r="AD117" s="64"/>
      <c r="AE117" s="64"/>
    </row>
    <row r="118" spans="1:31" s="65" customFormat="1" ht="201" customHeight="1">
      <c r="A118" s="135" t="s">
        <v>183</v>
      </c>
      <c r="B118" s="129"/>
      <c r="C118" s="129"/>
      <c r="D118" s="129"/>
      <c r="E118" s="129"/>
      <c r="F118" s="129"/>
      <c r="G118" s="129"/>
      <c r="H118" s="129"/>
      <c r="I118" s="129"/>
      <c r="J118" s="129"/>
      <c r="K118" s="129"/>
      <c r="L118" s="129"/>
      <c r="M118" s="129"/>
      <c r="N118" s="129"/>
      <c r="O118" s="129"/>
      <c r="P118" s="129"/>
      <c r="Q118" s="143"/>
      <c r="R118" s="63"/>
      <c r="S118" s="63"/>
      <c r="T118" s="63"/>
      <c r="U118" s="64"/>
      <c r="V118" s="64"/>
      <c r="W118" s="64"/>
      <c r="X118" s="64"/>
      <c r="Y118" s="64"/>
      <c r="Z118" s="64"/>
      <c r="AA118" s="64"/>
      <c r="AB118" s="64"/>
      <c r="AC118" s="64"/>
      <c r="AD118" s="64"/>
      <c r="AE118" s="64"/>
    </row>
    <row r="119" spans="1:31" s="65" customFormat="1" ht="142.5" customHeight="1">
      <c r="A119" s="128" t="s">
        <v>184</v>
      </c>
      <c r="B119" s="129"/>
      <c r="C119" s="129"/>
      <c r="D119" s="129"/>
      <c r="E119" s="129"/>
      <c r="F119" s="129"/>
      <c r="G119" s="129"/>
      <c r="H119" s="129"/>
      <c r="I119" s="129"/>
      <c r="J119" s="129"/>
      <c r="K119" s="129"/>
      <c r="L119" s="129"/>
      <c r="M119" s="129"/>
      <c r="N119" s="129"/>
      <c r="O119" s="129"/>
      <c r="P119" s="129"/>
      <c r="Q119" s="143"/>
      <c r="R119" s="63"/>
      <c r="S119" s="63"/>
      <c r="T119" s="63"/>
      <c r="U119" s="64"/>
      <c r="V119" s="64"/>
      <c r="W119" s="64"/>
      <c r="X119" s="64"/>
      <c r="Y119" s="64"/>
      <c r="Z119" s="64"/>
      <c r="AA119" s="64"/>
      <c r="AB119" s="64"/>
      <c r="AC119" s="64"/>
      <c r="AD119" s="64"/>
      <c r="AE119" s="64"/>
    </row>
    <row r="120" spans="1:31" s="65" customFormat="1" ht="52.5" customHeight="1">
      <c r="A120" s="128" t="s">
        <v>134</v>
      </c>
      <c r="B120" s="129"/>
      <c r="C120" s="129"/>
      <c r="D120" s="129"/>
      <c r="E120" s="129"/>
      <c r="F120" s="129"/>
      <c r="G120" s="129"/>
      <c r="H120" s="129"/>
      <c r="I120" s="129"/>
      <c r="J120" s="129"/>
      <c r="K120" s="129"/>
      <c r="L120" s="129"/>
      <c r="M120" s="129"/>
      <c r="N120" s="129"/>
      <c r="O120" s="129"/>
      <c r="P120" s="129"/>
      <c r="Q120" s="143"/>
      <c r="R120" s="63"/>
      <c r="S120" s="63"/>
      <c r="T120" s="63"/>
      <c r="U120" s="64"/>
      <c r="V120" s="64"/>
      <c r="W120" s="64"/>
      <c r="X120" s="64"/>
      <c r="Y120" s="64"/>
      <c r="Z120" s="64"/>
      <c r="AA120" s="64"/>
      <c r="AB120" s="64"/>
      <c r="AC120" s="64"/>
      <c r="AD120" s="64"/>
      <c r="AE120" s="64"/>
    </row>
    <row r="121" spans="1:31" s="65" customFormat="1" ht="120.75" customHeight="1">
      <c r="A121" s="89">
        <v>9</v>
      </c>
      <c r="B121" s="85" t="s">
        <v>135</v>
      </c>
      <c r="C121" s="86">
        <f>C123+C124</f>
        <v>893820.3</v>
      </c>
      <c r="D121" s="86">
        <f aca="true" t="shared" si="14" ref="D121:L121">D123+D124</f>
        <v>100035</v>
      </c>
      <c r="E121" s="86">
        <f t="shared" si="14"/>
        <v>779480.3</v>
      </c>
      <c r="F121" s="86">
        <f t="shared" si="14"/>
        <v>0</v>
      </c>
      <c r="G121" s="86">
        <f t="shared" si="14"/>
        <v>14305</v>
      </c>
      <c r="H121" s="86">
        <f t="shared" si="14"/>
        <v>854594.6</v>
      </c>
      <c r="I121" s="86">
        <f t="shared" si="14"/>
        <v>100035</v>
      </c>
      <c r="J121" s="86">
        <f t="shared" si="14"/>
        <v>740254.6</v>
      </c>
      <c r="K121" s="86">
        <f t="shared" si="14"/>
        <v>0</v>
      </c>
      <c r="L121" s="86">
        <f t="shared" si="14"/>
        <v>14305</v>
      </c>
      <c r="M121" s="86">
        <f>H121/C121*100</f>
        <v>95.61145568074477</v>
      </c>
      <c r="N121" s="86">
        <f>I121/D121*100</f>
        <v>100</v>
      </c>
      <c r="O121" s="86">
        <f>J121/E121*100</f>
        <v>94.96771117884569</v>
      </c>
      <c r="P121" s="86">
        <v>0</v>
      </c>
      <c r="Q121" s="87">
        <f>L121/G121*100</f>
        <v>100</v>
      </c>
      <c r="R121" s="63"/>
      <c r="S121" s="63"/>
      <c r="T121" s="63"/>
      <c r="U121" s="64"/>
      <c r="V121" s="64"/>
      <c r="W121" s="64"/>
      <c r="X121" s="64"/>
      <c r="Y121" s="64"/>
      <c r="Z121" s="64"/>
      <c r="AA121" s="64"/>
      <c r="AB121" s="64"/>
      <c r="AC121" s="64"/>
      <c r="AD121" s="64"/>
      <c r="AE121" s="64"/>
    </row>
    <row r="122" spans="1:31" s="65" customFormat="1" ht="47.25" customHeight="1">
      <c r="A122" s="110"/>
      <c r="B122" s="76" t="s">
        <v>2</v>
      </c>
      <c r="C122" s="83"/>
      <c r="D122" s="83"/>
      <c r="E122" s="83"/>
      <c r="F122" s="83"/>
      <c r="G122" s="83"/>
      <c r="H122" s="83"/>
      <c r="I122" s="83"/>
      <c r="J122" s="83"/>
      <c r="K122" s="83"/>
      <c r="L122" s="83"/>
      <c r="M122" s="83"/>
      <c r="N122" s="83"/>
      <c r="O122" s="83"/>
      <c r="P122" s="83"/>
      <c r="Q122" s="83"/>
      <c r="R122" s="63"/>
      <c r="S122" s="63"/>
      <c r="T122" s="63"/>
      <c r="U122" s="64"/>
      <c r="V122" s="64"/>
      <c r="W122" s="64"/>
      <c r="X122" s="64"/>
      <c r="Y122" s="64"/>
      <c r="Z122" s="64"/>
      <c r="AA122" s="64"/>
      <c r="AB122" s="64"/>
      <c r="AC122" s="64"/>
      <c r="AD122" s="64"/>
      <c r="AE122" s="64"/>
    </row>
    <row r="123" spans="1:31" s="65" customFormat="1" ht="90.75" customHeight="1">
      <c r="A123" s="110"/>
      <c r="B123" s="104" t="s">
        <v>37</v>
      </c>
      <c r="C123" s="83">
        <f>D123+E123+F123+G123</f>
        <v>893820.3</v>
      </c>
      <c r="D123" s="83">
        <v>100035</v>
      </c>
      <c r="E123" s="83">
        <v>779480.3</v>
      </c>
      <c r="F123" s="83">
        <v>0</v>
      </c>
      <c r="G123" s="83">
        <v>14305</v>
      </c>
      <c r="H123" s="83">
        <f>I123+J123+K123+L123</f>
        <v>854594.6</v>
      </c>
      <c r="I123" s="83">
        <v>100035</v>
      </c>
      <c r="J123" s="83">
        <v>740254.6</v>
      </c>
      <c r="K123" s="83">
        <v>0</v>
      </c>
      <c r="L123" s="83">
        <v>14305</v>
      </c>
      <c r="M123" s="83">
        <f>H123/C123*100</f>
        <v>95.61145568074477</v>
      </c>
      <c r="N123" s="83">
        <f>I123/D123*100</f>
        <v>100</v>
      </c>
      <c r="O123" s="83">
        <f>J123/E123*100</f>
        <v>94.96771117884569</v>
      </c>
      <c r="P123" s="83">
        <v>0</v>
      </c>
      <c r="Q123" s="83">
        <f>L123/G123*100</f>
        <v>100</v>
      </c>
      <c r="R123" s="63"/>
      <c r="S123" s="63"/>
      <c r="T123" s="63"/>
      <c r="U123" s="64"/>
      <c r="V123" s="64"/>
      <c r="W123" s="64"/>
      <c r="X123" s="64"/>
      <c r="Y123" s="64"/>
      <c r="Z123" s="64"/>
      <c r="AA123" s="64"/>
      <c r="AB123" s="64"/>
      <c r="AC123" s="64"/>
      <c r="AD123" s="64"/>
      <c r="AE123" s="64"/>
    </row>
    <row r="124" spans="1:31" s="65" customFormat="1" ht="88.5" customHeight="1">
      <c r="A124" s="110"/>
      <c r="B124" s="104" t="s">
        <v>52</v>
      </c>
      <c r="C124" s="83"/>
      <c r="D124" s="83"/>
      <c r="E124" s="83"/>
      <c r="F124" s="83"/>
      <c r="G124" s="83"/>
      <c r="H124" s="83"/>
      <c r="I124" s="83"/>
      <c r="J124" s="83"/>
      <c r="K124" s="83"/>
      <c r="L124" s="83"/>
      <c r="M124" s="83"/>
      <c r="N124" s="83"/>
      <c r="O124" s="83"/>
      <c r="P124" s="83"/>
      <c r="Q124" s="83"/>
      <c r="R124" s="63"/>
      <c r="S124" s="63"/>
      <c r="T124" s="63"/>
      <c r="U124" s="64"/>
      <c r="V124" s="64"/>
      <c r="W124" s="64"/>
      <c r="X124" s="64"/>
      <c r="Y124" s="64"/>
      <c r="Z124" s="64"/>
      <c r="AA124" s="64"/>
      <c r="AB124" s="64"/>
      <c r="AC124" s="64"/>
      <c r="AD124" s="64"/>
      <c r="AE124" s="64"/>
    </row>
    <row r="125" spans="1:31" s="65" customFormat="1" ht="242.25" customHeight="1">
      <c r="A125" s="128" t="s">
        <v>185</v>
      </c>
      <c r="B125" s="129"/>
      <c r="C125" s="129"/>
      <c r="D125" s="129"/>
      <c r="E125" s="129"/>
      <c r="F125" s="129"/>
      <c r="G125" s="129"/>
      <c r="H125" s="129"/>
      <c r="I125" s="129"/>
      <c r="J125" s="129"/>
      <c r="K125" s="129"/>
      <c r="L125" s="129"/>
      <c r="M125" s="129"/>
      <c r="N125" s="129"/>
      <c r="O125" s="129"/>
      <c r="P125" s="129"/>
      <c r="Q125" s="143"/>
      <c r="R125" s="63"/>
      <c r="S125" s="63"/>
      <c r="T125" s="63"/>
      <c r="U125" s="64"/>
      <c r="V125" s="64"/>
      <c r="W125" s="64"/>
      <c r="X125" s="64"/>
      <c r="Y125" s="64"/>
      <c r="Z125" s="64"/>
      <c r="AA125" s="64"/>
      <c r="AB125" s="64"/>
      <c r="AC125" s="64"/>
      <c r="AD125" s="64"/>
      <c r="AE125" s="64"/>
    </row>
    <row r="126" spans="1:31" s="65" customFormat="1" ht="117" customHeight="1">
      <c r="A126" s="89">
        <v>10</v>
      </c>
      <c r="B126" s="85" t="s">
        <v>38</v>
      </c>
      <c r="C126" s="86">
        <f>C128+C129+C131</f>
        <v>223199.899</v>
      </c>
      <c r="D126" s="86">
        <f aca="true" t="shared" si="15" ref="D126:L126">D128+D129+D131</f>
        <v>48117</v>
      </c>
      <c r="E126" s="86">
        <f t="shared" si="15"/>
        <v>143222.899</v>
      </c>
      <c r="F126" s="86">
        <f t="shared" si="15"/>
        <v>31860</v>
      </c>
      <c r="G126" s="86">
        <f t="shared" si="15"/>
        <v>0</v>
      </c>
      <c r="H126" s="86">
        <f t="shared" si="15"/>
        <v>221513.49899999998</v>
      </c>
      <c r="I126" s="86">
        <f t="shared" si="15"/>
        <v>48082.4</v>
      </c>
      <c r="J126" s="86">
        <f t="shared" si="15"/>
        <v>141571.099</v>
      </c>
      <c r="K126" s="86">
        <f t="shared" si="15"/>
        <v>31860</v>
      </c>
      <c r="L126" s="86">
        <f t="shared" si="15"/>
        <v>0</v>
      </c>
      <c r="M126" s="86">
        <f>H126/C126*100</f>
        <v>99.24444410254863</v>
      </c>
      <c r="N126" s="86">
        <v>0</v>
      </c>
      <c r="O126" s="86">
        <f>J126/E126*100</f>
        <v>98.84669280433988</v>
      </c>
      <c r="P126" s="86">
        <v>0</v>
      </c>
      <c r="Q126" s="87">
        <v>0</v>
      </c>
      <c r="R126" s="63"/>
      <c r="S126" s="63"/>
      <c r="T126" s="63"/>
      <c r="U126" s="64"/>
      <c r="V126" s="64"/>
      <c r="W126" s="64"/>
      <c r="X126" s="64"/>
      <c r="Y126" s="64"/>
      <c r="Z126" s="64"/>
      <c r="AA126" s="64"/>
      <c r="AB126" s="64"/>
      <c r="AC126" s="64"/>
      <c r="AD126" s="64"/>
      <c r="AE126" s="64"/>
    </row>
    <row r="127" spans="1:31" s="65" customFormat="1" ht="26.25" customHeight="1">
      <c r="A127" s="113"/>
      <c r="B127" s="76" t="s">
        <v>32</v>
      </c>
      <c r="C127" s="177"/>
      <c r="D127" s="177"/>
      <c r="E127" s="177"/>
      <c r="F127" s="177"/>
      <c r="G127" s="177"/>
      <c r="H127" s="177"/>
      <c r="I127" s="177"/>
      <c r="J127" s="177"/>
      <c r="K127" s="177"/>
      <c r="L127" s="177"/>
      <c r="M127" s="177"/>
      <c r="N127" s="177"/>
      <c r="O127" s="177"/>
      <c r="P127" s="177"/>
      <c r="Q127" s="185"/>
      <c r="R127" s="63"/>
      <c r="S127" s="63"/>
      <c r="T127" s="63"/>
      <c r="U127" s="64"/>
      <c r="V127" s="64"/>
      <c r="W127" s="64"/>
      <c r="X127" s="64"/>
      <c r="Y127" s="64"/>
      <c r="Z127" s="64"/>
      <c r="AA127" s="64"/>
      <c r="AB127" s="64"/>
      <c r="AC127" s="64"/>
      <c r="AD127" s="64"/>
      <c r="AE127" s="64"/>
    </row>
    <row r="128" spans="1:31" s="65" customFormat="1" ht="81.75" customHeight="1">
      <c r="A128" s="113"/>
      <c r="B128" s="104" t="s">
        <v>39</v>
      </c>
      <c r="C128" s="83">
        <f>D128+E128+F128+G128</f>
        <v>207764.2</v>
      </c>
      <c r="D128" s="83">
        <v>48117</v>
      </c>
      <c r="E128" s="83">
        <v>127787.2</v>
      </c>
      <c r="F128" s="83">
        <v>31860</v>
      </c>
      <c r="G128" s="83">
        <v>0</v>
      </c>
      <c r="H128" s="83">
        <f>I128+J128+K128+L128</f>
        <v>206087.8</v>
      </c>
      <c r="I128" s="83">
        <v>48082.4</v>
      </c>
      <c r="J128" s="83">
        <v>126145.4</v>
      </c>
      <c r="K128" s="83">
        <v>31860</v>
      </c>
      <c r="L128" s="83">
        <v>0</v>
      </c>
      <c r="M128" s="83">
        <f>H128/C128*100</f>
        <v>99.19312374316652</v>
      </c>
      <c r="N128" s="83">
        <f>I128/D128*100</f>
        <v>99.92809194255669</v>
      </c>
      <c r="O128" s="83">
        <f>J128/E128*100</f>
        <v>98.71520778293913</v>
      </c>
      <c r="P128" s="83">
        <f>K128/F128*100</f>
        <v>100</v>
      </c>
      <c r="Q128" s="112">
        <v>0</v>
      </c>
      <c r="R128" s="63"/>
      <c r="S128" s="63"/>
      <c r="T128" s="63"/>
      <c r="U128" s="64"/>
      <c r="V128" s="64"/>
      <c r="W128" s="64"/>
      <c r="X128" s="64"/>
      <c r="Y128" s="64"/>
      <c r="Z128" s="64"/>
      <c r="AA128" s="64"/>
      <c r="AB128" s="64"/>
      <c r="AC128" s="64"/>
      <c r="AD128" s="64"/>
      <c r="AE128" s="64"/>
    </row>
    <row r="129" spans="1:31" s="65" customFormat="1" ht="63.75" customHeight="1">
      <c r="A129" s="113"/>
      <c r="B129" s="104" t="s">
        <v>36</v>
      </c>
      <c r="C129" s="83">
        <f>D129+E129+F129+G129</f>
        <v>15035.699</v>
      </c>
      <c r="D129" s="83">
        <v>0</v>
      </c>
      <c r="E129" s="83">
        <v>15035.699</v>
      </c>
      <c r="F129" s="83">
        <v>0</v>
      </c>
      <c r="G129" s="83">
        <v>0</v>
      </c>
      <c r="H129" s="83">
        <f>I129+J129+K129+L129</f>
        <v>15035.699</v>
      </c>
      <c r="I129" s="83">
        <v>0</v>
      </c>
      <c r="J129" s="83">
        <v>15035.699</v>
      </c>
      <c r="K129" s="83">
        <v>0</v>
      </c>
      <c r="L129" s="83">
        <v>0</v>
      </c>
      <c r="M129" s="83">
        <f>H129/C129*100</f>
        <v>100</v>
      </c>
      <c r="N129" s="83">
        <v>0</v>
      </c>
      <c r="O129" s="83">
        <f>J129/E129*100</f>
        <v>100</v>
      </c>
      <c r="P129" s="83">
        <v>0</v>
      </c>
      <c r="Q129" s="112">
        <v>0</v>
      </c>
      <c r="R129" s="63"/>
      <c r="S129" s="63"/>
      <c r="T129" s="63"/>
      <c r="U129" s="64"/>
      <c r="V129" s="64"/>
      <c r="W129" s="64"/>
      <c r="X129" s="64"/>
      <c r="Y129" s="64"/>
      <c r="Z129" s="64"/>
      <c r="AA129" s="64"/>
      <c r="AB129" s="64"/>
      <c r="AC129" s="64"/>
      <c r="AD129" s="64"/>
      <c r="AE129" s="64"/>
    </row>
    <row r="130" spans="1:31" s="65" customFormat="1" ht="63.75" customHeight="1">
      <c r="A130" s="77"/>
      <c r="B130" s="104" t="s">
        <v>24</v>
      </c>
      <c r="C130" s="83">
        <f>D130+E130+F130+G130</f>
        <v>240</v>
      </c>
      <c r="D130" s="83">
        <v>0</v>
      </c>
      <c r="E130" s="83">
        <v>240</v>
      </c>
      <c r="F130" s="83">
        <v>0</v>
      </c>
      <c r="G130" s="83">
        <v>0</v>
      </c>
      <c r="H130" s="83">
        <f>I130+J130+K130+L130</f>
        <v>216.6</v>
      </c>
      <c r="I130" s="83">
        <v>0</v>
      </c>
      <c r="J130" s="83">
        <v>216.6</v>
      </c>
      <c r="K130" s="83">
        <v>0</v>
      </c>
      <c r="L130" s="83">
        <v>0</v>
      </c>
      <c r="M130" s="83">
        <f>H130/C130*100</f>
        <v>90.25</v>
      </c>
      <c r="N130" s="83">
        <v>0</v>
      </c>
      <c r="O130" s="83">
        <f>J130/E130*100</f>
        <v>90.25</v>
      </c>
      <c r="P130" s="83">
        <v>0</v>
      </c>
      <c r="Q130" s="83">
        <v>0</v>
      </c>
      <c r="R130" s="63"/>
      <c r="S130" s="63"/>
      <c r="T130" s="63"/>
      <c r="U130" s="64"/>
      <c r="V130" s="64"/>
      <c r="W130" s="64"/>
      <c r="X130" s="64"/>
      <c r="Y130" s="64"/>
      <c r="Z130" s="64"/>
      <c r="AA130" s="64"/>
      <c r="AB130" s="64"/>
      <c r="AC130" s="64"/>
      <c r="AD130" s="64"/>
      <c r="AE130" s="64"/>
    </row>
    <row r="131" spans="1:31" s="65" customFormat="1" ht="77.25" customHeight="1">
      <c r="A131" s="110"/>
      <c r="B131" s="104" t="s">
        <v>0</v>
      </c>
      <c r="C131" s="83">
        <f>D131+E131+F131+G131</f>
        <v>400</v>
      </c>
      <c r="D131" s="83">
        <v>0</v>
      </c>
      <c r="E131" s="83">
        <v>400</v>
      </c>
      <c r="F131" s="83">
        <v>0</v>
      </c>
      <c r="G131" s="83">
        <v>0</v>
      </c>
      <c r="H131" s="83">
        <f>I131+J131+K131+L131</f>
        <v>390</v>
      </c>
      <c r="I131" s="83">
        <v>0</v>
      </c>
      <c r="J131" s="83">
        <v>390</v>
      </c>
      <c r="K131" s="83">
        <v>0</v>
      </c>
      <c r="L131" s="83">
        <v>0</v>
      </c>
      <c r="M131" s="83">
        <f>H131/C131*100</f>
        <v>97.5</v>
      </c>
      <c r="N131" s="83">
        <v>0</v>
      </c>
      <c r="O131" s="83">
        <f>J131/E131*100</f>
        <v>97.5</v>
      </c>
      <c r="P131" s="83">
        <v>0</v>
      </c>
      <c r="Q131" s="83">
        <v>0</v>
      </c>
      <c r="R131" s="63"/>
      <c r="S131" s="63"/>
      <c r="T131" s="63"/>
      <c r="U131" s="64"/>
      <c r="V131" s="64"/>
      <c r="W131" s="64"/>
      <c r="X131" s="64"/>
      <c r="Y131" s="64"/>
      <c r="Z131" s="64"/>
      <c r="AA131" s="64"/>
      <c r="AB131" s="64"/>
      <c r="AC131" s="64"/>
      <c r="AD131" s="64"/>
      <c r="AE131" s="64"/>
    </row>
    <row r="132" spans="1:31" s="65" customFormat="1" ht="119.25" customHeight="1">
      <c r="A132" s="129" t="s">
        <v>186</v>
      </c>
      <c r="B132" s="146"/>
      <c r="C132" s="146"/>
      <c r="D132" s="146"/>
      <c r="E132" s="146"/>
      <c r="F132" s="146"/>
      <c r="G132" s="146"/>
      <c r="H132" s="146"/>
      <c r="I132" s="146"/>
      <c r="J132" s="146"/>
      <c r="K132" s="146"/>
      <c r="L132" s="146"/>
      <c r="M132" s="146"/>
      <c r="N132" s="146"/>
      <c r="O132" s="146"/>
      <c r="P132" s="146"/>
      <c r="Q132" s="146"/>
      <c r="R132" s="63"/>
      <c r="S132" s="63"/>
      <c r="T132" s="63"/>
      <c r="U132" s="64"/>
      <c r="V132" s="64"/>
      <c r="W132" s="64"/>
      <c r="X132" s="64"/>
      <c r="Y132" s="64"/>
      <c r="Z132" s="64"/>
      <c r="AA132" s="64"/>
      <c r="AB132" s="64"/>
      <c r="AC132" s="64"/>
      <c r="AD132" s="64"/>
      <c r="AE132" s="64"/>
    </row>
    <row r="133" spans="1:31" s="65" customFormat="1" ht="58.5" customHeight="1">
      <c r="A133" s="130" t="s">
        <v>187</v>
      </c>
      <c r="B133" s="129"/>
      <c r="C133" s="129"/>
      <c r="D133" s="129"/>
      <c r="E133" s="129"/>
      <c r="F133" s="129"/>
      <c r="G133" s="129"/>
      <c r="H133" s="129"/>
      <c r="I133" s="129"/>
      <c r="J133" s="129"/>
      <c r="K133" s="129"/>
      <c r="L133" s="129"/>
      <c r="M133" s="129"/>
      <c r="N133" s="129"/>
      <c r="O133" s="129"/>
      <c r="P133" s="129"/>
      <c r="Q133" s="129"/>
      <c r="R133" s="63"/>
      <c r="S133" s="63"/>
      <c r="T133" s="63"/>
      <c r="U133" s="64"/>
      <c r="V133" s="64"/>
      <c r="W133" s="64"/>
      <c r="X133" s="64"/>
      <c r="Y133" s="64"/>
      <c r="Z133" s="64"/>
      <c r="AA133" s="64"/>
      <c r="AB133" s="64"/>
      <c r="AC133" s="64"/>
      <c r="AD133" s="64"/>
      <c r="AE133" s="64"/>
    </row>
    <row r="134" spans="1:31" s="65" customFormat="1" ht="99.75" customHeight="1">
      <c r="A134" s="129" t="s">
        <v>188</v>
      </c>
      <c r="B134" s="129"/>
      <c r="C134" s="129"/>
      <c r="D134" s="129"/>
      <c r="E134" s="129"/>
      <c r="F134" s="129"/>
      <c r="G134" s="129"/>
      <c r="H134" s="129"/>
      <c r="I134" s="129"/>
      <c r="J134" s="129"/>
      <c r="K134" s="129"/>
      <c r="L134" s="129"/>
      <c r="M134" s="129"/>
      <c r="N134" s="129"/>
      <c r="O134" s="129"/>
      <c r="P134" s="129"/>
      <c r="Q134" s="129"/>
      <c r="R134" s="63"/>
      <c r="S134" s="63"/>
      <c r="T134" s="63"/>
      <c r="U134" s="64"/>
      <c r="V134" s="64"/>
      <c r="W134" s="64"/>
      <c r="X134" s="64"/>
      <c r="Y134" s="64"/>
      <c r="Z134" s="64"/>
      <c r="AA134" s="64"/>
      <c r="AB134" s="64"/>
      <c r="AC134" s="64"/>
      <c r="AD134" s="64"/>
      <c r="AE134" s="64"/>
    </row>
    <row r="135" spans="1:31" s="65" customFormat="1" ht="43.5" customHeight="1">
      <c r="A135" s="130" t="s">
        <v>112</v>
      </c>
      <c r="B135" s="129"/>
      <c r="C135" s="129"/>
      <c r="D135" s="129"/>
      <c r="E135" s="129"/>
      <c r="F135" s="129"/>
      <c r="G135" s="129"/>
      <c r="H135" s="129"/>
      <c r="I135" s="129"/>
      <c r="J135" s="129"/>
      <c r="K135" s="129"/>
      <c r="L135" s="129"/>
      <c r="M135" s="129"/>
      <c r="N135" s="129"/>
      <c r="O135" s="129"/>
      <c r="P135" s="129"/>
      <c r="Q135" s="129"/>
      <c r="R135" s="63"/>
      <c r="S135" s="63"/>
      <c r="T135" s="63"/>
      <c r="U135" s="64"/>
      <c r="V135" s="64"/>
      <c r="W135" s="64"/>
      <c r="X135" s="64"/>
      <c r="Y135" s="64"/>
      <c r="Z135" s="64"/>
      <c r="AA135" s="64"/>
      <c r="AB135" s="64"/>
      <c r="AC135" s="64"/>
      <c r="AD135" s="64"/>
      <c r="AE135" s="64"/>
    </row>
    <row r="136" spans="1:32" s="65" customFormat="1" ht="105" customHeight="1">
      <c r="A136" s="89">
        <v>11</v>
      </c>
      <c r="B136" s="85" t="s">
        <v>60</v>
      </c>
      <c r="C136" s="86">
        <f>C138+C139+C140+C141+C142</f>
        <v>8924.525000000001</v>
      </c>
      <c r="D136" s="86">
        <f aca="true" t="shared" si="16" ref="D136:L136">D138+D139+D140+D141+D142</f>
        <v>0</v>
      </c>
      <c r="E136" s="86">
        <f t="shared" si="16"/>
        <v>8924.525000000001</v>
      </c>
      <c r="F136" s="86">
        <f t="shared" si="16"/>
        <v>0</v>
      </c>
      <c r="G136" s="86">
        <f t="shared" si="16"/>
        <v>0</v>
      </c>
      <c r="H136" s="86">
        <f t="shared" si="16"/>
        <v>7362.750999999999</v>
      </c>
      <c r="I136" s="86">
        <f t="shared" si="16"/>
        <v>0</v>
      </c>
      <c r="J136" s="86">
        <f t="shared" si="16"/>
        <v>7362.750999999999</v>
      </c>
      <c r="K136" s="86">
        <f t="shared" si="16"/>
        <v>0</v>
      </c>
      <c r="L136" s="86">
        <f t="shared" si="16"/>
        <v>0</v>
      </c>
      <c r="M136" s="86">
        <f>H136/C136*100</f>
        <v>82.50020029077176</v>
      </c>
      <c r="N136" s="86">
        <v>0</v>
      </c>
      <c r="O136" s="86">
        <f>J136/E136*100</f>
        <v>82.50020029077176</v>
      </c>
      <c r="P136" s="86">
        <v>0</v>
      </c>
      <c r="Q136" s="87">
        <v>0</v>
      </c>
      <c r="R136" s="72"/>
      <c r="S136" s="63"/>
      <c r="T136" s="63"/>
      <c r="U136" s="63"/>
      <c r="V136" s="64"/>
      <c r="W136" s="64"/>
      <c r="X136" s="64"/>
      <c r="Y136" s="64"/>
      <c r="Z136" s="64"/>
      <c r="AA136" s="64"/>
      <c r="AB136" s="64"/>
      <c r="AC136" s="64"/>
      <c r="AD136" s="64"/>
      <c r="AE136" s="64"/>
      <c r="AF136" s="64"/>
    </row>
    <row r="137" spans="1:32" s="65" customFormat="1" ht="30" customHeight="1">
      <c r="A137" s="77"/>
      <c r="B137" s="76" t="s">
        <v>2</v>
      </c>
      <c r="C137" s="83"/>
      <c r="D137" s="83"/>
      <c r="E137" s="83"/>
      <c r="F137" s="83"/>
      <c r="G137" s="83"/>
      <c r="H137" s="83"/>
      <c r="I137" s="83"/>
      <c r="J137" s="83"/>
      <c r="K137" s="83"/>
      <c r="L137" s="83"/>
      <c r="M137" s="83"/>
      <c r="N137" s="83"/>
      <c r="O137" s="83"/>
      <c r="P137" s="83"/>
      <c r="Q137" s="83"/>
      <c r="R137" s="72"/>
      <c r="S137" s="63"/>
      <c r="T137" s="63"/>
      <c r="U137" s="63"/>
      <c r="V137" s="64"/>
      <c r="W137" s="64"/>
      <c r="X137" s="64"/>
      <c r="Y137" s="64"/>
      <c r="Z137" s="64"/>
      <c r="AA137" s="64"/>
      <c r="AB137" s="64"/>
      <c r="AC137" s="64"/>
      <c r="AD137" s="64"/>
      <c r="AE137" s="64"/>
      <c r="AF137" s="64"/>
    </row>
    <row r="138" spans="1:32" s="65" customFormat="1" ht="93.75" customHeight="1">
      <c r="A138" s="77"/>
      <c r="B138" s="104" t="s">
        <v>61</v>
      </c>
      <c r="C138" s="83">
        <f>D138+E138+F138+G138</f>
        <v>6101.825</v>
      </c>
      <c r="D138" s="83">
        <v>0</v>
      </c>
      <c r="E138" s="83">
        <v>6101.825</v>
      </c>
      <c r="F138" s="83">
        <v>0</v>
      </c>
      <c r="G138" s="83">
        <v>0</v>
      </c>
      <c r="H138" s="83">
        <f>I138+J138+K138+L138</f>
        <v>5204.457</v>
      </c>
      <c r="I138" s="83">
        <v>0</v>
      </c>
      <c r="J138" s="83">
        <v>5204.457</v>
      </c>
      <c r="K138" s="83">
        <v>0</v>
      </c>
      <c r="L138" s="83">
        <v>0</v>
      </c>
      <c r="M138" s="83">
        <f>H138/C138*100</f>
        <v>85.29344909105063</v>
      </c>
      <c r="N138" s="83">
        <v>0</v>
      </c>
      <c r="O138" s="83">
        <f>J138/E138*100</f>
        <v>85.29344909105063</v>
      </c>
      <c r="P138" s="83">
        <v>0</v>
      </c>
      <c r="Q138" s="83">
        <v>0</v>
      </c>
      <c r="R138" s="72"/>
      <c r="S138" s="63"/>
      <c r="T138" s="63"/>
      <c r="U138" s="63"/>
      <c r="V138" s="64"/>
      <c r="W138" s="64"/>
      <c r="X138" s="64"/>
      <c r="Y138" s="64"/>
      <c r="Z138" s="64"/>
      <c r="AA138" s="64"/>
      <c r="AB138" s="64"/>
      <c r="AC138" s="64"/>
      <c r="AD138" s="64"/>
      <c r="AE138" s="64"/>
      <c r="AF138" s="64"/>
    </row>
    <row r="139" spans="1:32" s="65" customFormat="1" ht="84" customHeight="1">
      <c r="A139" s="77"/>
      <c r="B139" s="104" t="s">
        <v>0</v>
      </c>
      <c r="C139" s="83">
        <f>D139+E139+F139+G139</f>
        <v>967.5</v>
      </c>
      <c r="D139" s="83">
        <v>0</v>
      </c>
      <c r="E139" s="83">
        <v>967.5</v>
      </c>
      <c r="F139" s="83">
        <v>0</v>
      </c>
      <c r="G139" s="83">
        <v>0</v>
      </c>
      <c r="H139" s="83">
        <f>I139+J139+K139+L139</f>
        <v>536.462</v>
      </c>
      <c r="I139" s="83">
        <v>0</v>
      </c>
      <c r="J139" s="83">
        <v>536.462</v>
      </c>
      <c r="K139" s="83">
        <v>0</v>
      </c>
      <c r="L139" s="83">
        <v>0</v>
      </c>
      <c r="M139" s="83">
        <f>H139/C139*100</f>
        <v>55.44826873385013</v>
      </c>
      <c r="N139" s="83">
        <v>0</v>
      </c>
      <c r="O139" s="83">
        <f>J139/E139*100</f>
        <v>55.44826873385013</v>
      </c>
      <c r="P139" s="83">
        <v>0</v>
      </c>
      <c r="Q139" s="83">
        <v>0</v>
      </c>
      <c r="R139" s="72"/>
      <c r="S139" s="63"/>
      <c r="T139" s="63"/>
      <c r="U139" s="63"/>
      <c r="V139" s="64"/>
      <c r="W139" s="64"/>
      <c r="X139" s="64"/>
      <c r="Y139" s="64"/>
      <c r="Z139" s="64"/>
      <c r="AA139" s="64"/>
      <c r="AB139" s="64"/>
      <c r="AC139" s="64"/>
      <c r="AD139" s="64"/>
      <c r="AE139" s="64"/>
      <c r="AF139" s="64"/>
    </row>
    <row r="140" spans="1:32" s="65" customFormat="1" ht="63.75" customHeight="1">
      <c r="A140" s="110"/>
      <c r="B140" s="104" t="s">
        <v>24</v>
      </c>
      <c r="C140" s="83">
        <f>D140+E140+F140+G140</f>
        <v>1200</v>
      </c>
      <c r="D140" s="83">
        <v>0</v>
      </c>
      <c r="E140" s="83">
        <v>1200</v>
      </c>
      <c r="F140" s="83">
        <v>0</v>
      </c>
      <c r="G140" s="83">
        <v>0</v>
      </c>
      <c r="H140" s="83">
        <f>I140+J140+K140+L140</f>
        <v>1166.632</v>
      </c>
      <c r="I140" s="83">
        <v>0</v>
      </c>
      <c r="J140" s="83">
        <v>1166.632</v>
      </c>
      <c r="K140" s="83">
        <v>0</v>
      </c>
      <c r="L140" s="83">
        <v>0</v>
      </c>
      <c r="M140" s="83">
        <f>H140/C140*100</f>
        <v>97.21933333333334</v>
      </c>
      <c r="N140" s="83">
        <v>0</v>
      </c>
      <c r="O140" s="83">
        <f>J140/E140*100</f>
        <v>97.21933333333334</v>
      </c>
      <c r="P140" s="83">
        <v>0</v>
      </c>
      <c r="Q140" s="83">
        <v>0</v>
      </c>
      <c r="R140" s="72"/>
      <c r="S140" s="63"/>
      <c r="T140" s="63"/>
      <c r="U140" s="63"/>
      <c r="V140" s="64"/>
      <c r="W140" s="64"/>
      <c r="X140" s="64"/>
      <c r="Y140" s="64"/>
      <c r="Z140" s="64"/>
      <c r="AA140" s="64"/>
      <c r="AB140" s="64"/>
      <c r="AC140" s="64"/>
      <c r="AD140" s="64"/>
      <c r="AE140" s="64"/>
      <c r="AF140" s="64"/>
    </row>
    <row r="141" spans="1:32" s="65" customFormat="1" ht="44.25" customHeight="1">
      <c r="A141" s="110"/>
      <c r="B141" s="104" t="s">
        <v>125</v>
      </c>
      <c r="C141" s="83">
        <f>D141+E141+F141+G141</f>
        <v>455.2</v>
      </c>
      <c r="D141" s="83">
        <v>0</v>
      </c>
      <c r="E141" s="83">
        <v>455.2</v>
      </c>
      <c r="F141" s="83">
        <v>0</v>
      </c>
      <c r="G141" s="83">
        <v>0</v>
      </c>
      <c r="H141" s="83">
        <f>I141+J141+K141+L141</f>
        <v>455.2</v>
      </c>
      <c r="I141" s="83">
        <v>0</v>
      </c>
      <c r="J141" s="83">
        <v>455.2</v>
      </c>
      <c r="K141" s="83">
        <v>0</v>
      </c>
      <c r="L141" s="83">
        <v>0</v>
      </c>
      <c r="M141" s="83">
        <f>H141/C141*100</f>
        <v>100</v>
      </c>
      <c r="N141" s="83">
        <v>0</v>
      </c>
      <c r="O141" s="83">
        <f>J141/E141*100</f>
        <v>100</v>
      </c>
      <c r="P141" s="83">
        <v>0</v>
      </c>
      <c r="Q141" s="83">
        <v>0</v>
      </c>
      <c r="R141" s="72"/>
      <c r="S141" s="63"/>
      <c r="T141" s="63"/>
      <c r="U141" s="63"/>
      <c r="V141" s="64"/>
      <c r="W141" s="64"/>
      <c r="X141" s="64"/>
      <c r="Y141" s="64"/>
      <c r="Z141" s="64"/>
      <c r="AA141" s="64"/>
      <c r="AB141" s="64"/>
      <c r="AC141" s="64"/>
      <c r="AD141" s="64"/>
      <c r="AE141" s="64"/>
      <c r="AF141" s="64"/>
    </row>
    <row r="142" spans="1:32" s="65" customFormat="1" ht="58.5" customHeight="1">
      <c r="A142" s="110"/>
      <c r="B142" s="104" t="s">
        <v>36</v>
      </c>
      <c r="C142" s="83">
        <f>D142+E142+F142+G142</f>
        <v>200</v>
      </c>
      <c r="D142" s="83">
        <v>0</v>
      </c>
      <c r="E142" s="83">
        <v>200</v>
      </c>
      <c r="F142" s="83">
        <v>0</v>
      </c>
      <c r="G142" s="83">
        <v>0</v>
      </c>
      <c r="H142" s="83">
        <f>I142+J142+K142+L142</f>
        <v>0</v>
      </c>
      <c r="I142" s="83">
        <v>0</v>
      </c>
      <c r="J142" s="83">
        <v>0</v>
      </c>
      <c r="K142" s="83">
        <v>0</v>
      </c>
      <c r="L142" s="83">
        <v>0</v>
      </c>
      <c r="M142" s="83">
        <v>0</v>
      </c>
      <c r="N142" s="83">
        <v>0</v>
      </c>
      <c r="O142" s="83">
        <v>0</v>
      </c>
      <c r="P142" s="83">
        <v>0</v>
      </c>
      <c r="Q142" s="83">
        <v>0</v>
      </c>
      <c r="R142" s="72"/>
      <c r="S142" s="63"/>
      <c r="T142" s="63"/>
      <c r="U142" s="63"/>
      <c r="V142" s="64"/>
      <c r="W142" s="64"/>
      <c r="X142" s="64"/>
      <c r="Y142" s="64"/>
      <c r="Z142" s="64"/>
      <c r="AA142" s="64"/>
      <c r="AB142" s="64"/>
      <c r="AC142" s="64"/>
      <c r="AD142" s="64"/>
      <c r="AE142" s="64"/>
      <c r="AF142" s="64"/>
    </row>
    <row r="143" spans="1:32" s="65" customFormat="1" ht="183" customHeight="1">
      <c r="A143" s="130" t="s">
        <v>189</v>
      </c>
      <c r="B143" s="130"/>
      <c r="C143" s="130"/>
      <c r="D143" s="130"/>
      <c r="E143" s="130"/>
      <c r="F143" s="130"/>
      <c r="G143" s="130"/>
      <c r="H143" s="130"/>
      <c r="I143" s="130"/>
      <c r="J143" s="130"/>
      <c r="K143" s="130"/>
      <c r="L143" s="130"/>
      <c r="M143" s="130"/>
      <c r="N143" s="130"/>
      <c r="O143" s="130"/>
      <c r="P143" s="130"/>
      <c r="Q143" s="130"/>
      <c r="R143" s="72"/>
      <c r="S143" s="63"/>
      <c r="T143" s="63"/>
      <c r="U143" s="63"/>
      <c r="V143" s="64"/>
      <c r="W143" s="64"/>
      <c r="X143" s="64"/>
      <c r="Y143" s="64"/>
      <c r="Z143" s="64"/>
      <c r="AA143" s="64"/>
      <c r="AB143" s="64"/>
      <c r="AC143" s="64"/>
      <c r="AD143" s="64"/>
      <c r="AE143" s="64"/>
      <c r="AF143" s="64"/>
    </row>
    <row r="144" spans="1:32" s="65" customFormat="1" ht="195.75" customHeight="1">
      <c r="A144" s="130" t="s">
        <v>190</v>
      </c>
      <c r="B144" s="130"/>
      <c r="C144" s="130"/>
      <c r="D144" s="130"/>
      <c r="E144" s="130"/>
      <c r="F144" s="130"/>
      <c r="G144" s="130"/>
      <c r="H144" s="130"/>
      <c r="I144" s="130"/>
      <c r="J144" s="130"/>
      <c r="K144" s="130"/>
      <c r="L144" s="130"/>
      <c r="M144" s="130"/>
      <c r="N144" s="130"/>
      <c r="O144" s="130"/>
      <c r="P144" s="130"/>
      <c r="Q144" s="130"/>
      <c r="R144" s="72"/>
      <c r="S144" s="63"/>
      <c r="T144" s="63"/>
      <c r="U144" s="63"/>
      <c r="V144" s="64"/>
      <c r="W144" s="64"/>
      <c r="X144" s="64"/>
      <c r="Y144" s="64"/>
      <c r="Z144" s="64"/>
      <c r="AA144" s="64"/>
      <c r="AB144" s="64"/>
      <c r="AC144" s="64"/>
      <c r="AD144" s="64"/>
      <c r="AE144" s="64"/>
      <c r="AF144" s="64"/>
    </row>
    <row r="145" spans="1:31" s="71" customFormat="1" ht="162.75" customHeight="1">
      <c r="A145" s="137" t="s">
        <v>191</v>
      </c>
      <c r="B145" s="144"/>
      <c r="C145" s="144"/>
      <c r="D145" s="144"/>
      <c r="E145" s="144"/>
      <c r="F145" s="144"/>
      <c r="G145" s="144"/>
      <c r="H145" s="144"/>
      <c r="I145" s="144"/>
      <c r="J145" s="144"/>
      <c r="K145" s="144"/>
      <c r="L145" s="144"/>
      <c r="M145" s="144"/>
      <c r="N145" s="144"/>
      <c r="O145" s="144"/>
      <c r="P145" s="144"/>
      <c r="Q145" s="145"/>
      <c r="R145" s="69"/>
      <c r="S145" s="69"/>
      <c r="T145" s="69"/>
      <c r="U145" s="70"/>
      <c r="V145" s="70"/>
      <c r="W145" s="70"/>
      <c r="X145" s="70"/>
      <c r="Y145" s="70"/>
      <c r="Z145" s="70"/>
      <c r="AA145" s="70"/>
      <c r="AB145" s="70"/>
      <c r="AC145" s="70"/>
      <c r="AD145" s="70"/>
      <c r="AE145" s="70"/>
    </row>
    <row r="146" spans="1:31" s="71" customFormat="1" ht="61.5" customHeight="1">
      <c r="A146" s="137" t="s">
        <v>160</v>
      </c>
      <c r="B146" s="138"/>
      <c r="C146" s="138"/>
      <c r="D146" s="138"/>
      <c r="E146" s="138"/>
      <c r="F146" s="138"/>
      <c r="G146" s="138"/>
      <c r="H146" s="138"/>
      <c r="I146" s="138"/>
      <c r="J146" s="138"/>
      <c r="K146" s="138"/>
      <c r="L146" s="138"/>
      <c r="M146" s="138"/>
      <c r="N146" s="138"/>
      <c r="O146" s="138"/>
      <c r="P146" s="138"/>
      <c r="Q146" s="172"/>
      <c r="R146" s="69"/>
      <c r="S146" s="69"/>
      <c r="T146" s="69"/>
      <c r="U146" s="70"/>
      <c r="V146" s="70"/>
      <c r="W146" s="70"/>
      <c r="X146" s="70"/>
      <c r="Y146" s="70"/>
      <c r="Z146" s="70"/>
      <c r="AA146" s="70"/>
      <c r="AB146" s="70"/>
      <c r="AC146" s="70"/>
      <c r="AD146" s="70"/>
      <c r="AE146" s="70"/>
    </row>
    <row r="147" spans="1:31" s="71" customFormat="1" ht="360" customHeight="1">
      <c r="A147" s="89">
        <v>12</v>
      </c>
      <c r="B147" s="99" t="s">
        <v>103</v>
      </c>
      <c r="C147" s="86">
        <f>D147+E147+F147+G147</f>
        <v>16777.728</v>
      </c>
      <c r="D147" s="86">
        <v>0</v>
      </c>
      <c r="E147" s="86">
        <v>11564.728</v>
      </c>
      <c r="F147" s="86">
        <v>0</v>
      </c>
      <c r="G147" s="86">
        <v>5213</v>
      </c>
      <c r="H147" s="86">
        <f>I147+J147+K147+L147</f>
        <v>15803.502</v>
      </c>
      <c r="I147" s="86">
        <v>0</v>
      </c>
      <c r="J147" s="86">
        <v>10667.531</v>
      </c>
      <c r="K147" s="86">
        <v>0</v>
      </c>
      <c r="L147" s="86">
        <v>5135.971</v>
      </c>
      <c r="M147" s="86">
        <f>H147/C147*100</f>
        <v>94.19333773917423</v>
      </c>
      <c r="N147" s="86">
        <v>0</v>
      </c>
      <c r="O147" s="86">
        <f>J147/E147*100</f>
        <v>92.24195329107611</v>
      </c>
      <c r="P147" s="86">
        <v>0</v>
      </c>
      <c r="Q147" s="87">
        <f>L147/G147*100</f>
        <v>98.5223671590255</v>
      </c>
      <c r="R147" s="69"/>
      <c r="S147" s="69"/>
      <c r="T147" s="69"/>
      <c r="U147" s="70"/>
      <c r="V147" s="70"/>
      <c r="W147" s="70"/>
      <c r="X147" s="70"/>
      <c r="Y147" s="70"/>
      <c r="Z147" s="70"/>
      <c r="AA147" s="70"/>
      <c r="AB147" s="70"/>
      <c r="AC147" s="70"/>
      <c r="AD147" s="70"/>
      <c r="AE147" s="70"/>
    </row>
    <row r="148" spans="1:31" s="71" customFormat="1" ht="114.75" customHeight="1">
      <c r="A148" s="139" t="s">
        <v>192</v>
      </c>
      <c r="B148" s="140"/>
      <c r="C148" s="140"/>
      <c r="D148" s="140"/>
      <c r="E148" s="140"/>
      <c r="F148" s="140"/>
      <c r="G148" s="140"/>
      <c r="H148" s="140"/>
      <c r="I148" s="140"/>
      <c r="J148" s="140"/>
      <c r="K148" s="140"/>
      <c r="L148" s="140"/>
      <c r="M148" s="140"/>
      <c r="N148" s="140"/>
      <c r="O148" s="140"/>
      <c r="P148" s="140"/>
      <c r="Q148" s="141"/>
      <c r="R148" s="69"/>
      <c r="S148" s="69"/>
      <c r="T148" s="69"/>
      <c r="U148" s="70"/>
      <c r="V148" s="70"/>
      <c r="W148" s="70"/>
      <c r="X148" s="70"/>
      <c r="Y148" s="70"/>
      <c r="Z148" s="70"/>
      <c r="AA148" s="70"/>
      <c r="AB148" s="70"/>
      <c r="AC148" s="70"/>
      <c r="AD148" s="70"/>
      <c r="AE148" s="70"/>
    </row>
    <row r="149" spans="1:31" s="71" customFormat="1" ht="251.25" customHeight="1">
      <c r="A149" s="100">
        <v>13</v>
      </c>
      <c r="B149" s="101" t="s">
        <v>147</v>
      </c>
      <c r="C149" s="86">
        <f>D149+E149+F149+G149</f>
        <v>0</v>
      </c>
      <c r="D149" s="86">
        <v>0</v>
      </c>
      <c r="E149" s="86">
        <v>0</v>
      </c>
      <c r="F149" s="86">
        <v>0</v>
      </c>
      <c r="G149" s="86">
        <v>0</v>
      </c>
      <c r="H149" s="86">
        <f>I149+J149+K149+L149</f>
        <v>0</v>
      </c>
      <c r="I149" s="86">
        <v>0</v>
      </c>
      <c r="J149" s="86">
        <v>0</v>
      </c>
      <c r="K149" s="86">
        <v>0</v>
      </c>
      <c r="L149" s="86">
        <v>0</v>
      </c>
      <c r="M149" s="86">
        <v>0</v>
      </c>
      <c r="N149" s="86">
        <v>0</v>
      </c>
      <c r="O149" s="86">
        <v>0</v>
      </c>
      <c r="P149" s="86">
        <v>0</v>
      </c>
      <c r="Q149" s="86">
        <v>0</v>
      </c>
      <c r="R149" s="69"/>
      <c r="S149" s="69"/>
      <c r="T149" s="69"/>
      <c r="U149" s="70"/>
      <c r="V149" s="70"/>
      <c r="W149" s="70"/>
      <c r="X149" s="70"/>
      <c r="Y149" s="70"/>
      <c r="Z149" s="70"/>
      <c r="AA149" s="70"/>
      <c r="AB149" s="70"/>
      <c r="AC149" s="70"/>
      <c r="AD149" s="70"/>
      <c r="AE149" s="70"/>
    </row>
    <row r="150" spans="1:31" s="71" customFormat="1" ht="45" customHeight="1">
      <c r="A150" s="139" t="s">
        <v>58</v>
      </c>
      <c r="B150" s="140"/>
      <c r="C150" s="140"/>
      <c r="D150" s="140"/>
      <c r="E150" s="140"/>
      <c r="F150" s="140"/>
      <c r="G150" s="140"/>
      <c r="H150" s="140"/>
      <c r="I150" s="140"/>
      <c r="J150" s="140"/>
      <c r="K150" s="140"/>
      <c r="L150" s="140"/>
      <c r="M150" s="140"/>
      <c r="N150" s="140"/>
      <c r="O150" s="140"/>
      <c r="P150" s="140"/>
      <c r="Q150" s="141"/>
      <c r="R150" s="69"/>
      <c r="S150" s="69"/>
      <c r="T150" s="69"/>
      <c r="U150" s="70"/>
      <c r="V150" s="70"/>
      <c r="W150" s="70"/>
      <c r="X150" s="70"/>
      <c r="Y150" s="70"/>
      <c r="Z150" s="70"/>
      <c r="AA150" s="70"/>
      <c r="AB150" s="70"/>
      <c r="AC150" s="70"/>
      <c r="AD150" s="70"/>
      <c r="AE150" s="70"/>
    </row>
    <row r="151" spans="1:31" s="71" customFormat="1" ht="159.75" customHeight="1">
      <c r="A151" s="128" t="s">
        <v>193</v>
      </c>
      <c r="B151" s="129"/>
      <c r="C151" s="129"/>
      <c r="D151" s="129"/>
      <c r="E151" s="129"/>
      <c r="F151" s="129"/>
      <c r="G151" s="129"/>
      <c r="H151" s="129"/>
      <c r="I151" s="129"/>
      <c r="J151" s="129"/>
      <c r="K151" s="129"/>
      <c r="L151" s="129"/>
      <c r="M151" s="129"/>
      <c r="N151" s="129"/>
      <c r="O151" s="129"/>
      <c r="P151" s="129"/>
      <c r="Q151" s="129"/>
      <c r="R151" s="69"/>
      <c r="S151" s="69"/>
      <c r="T151" s="69"/>
      <c r="U151" s="70"/>
      <c r="V151" s="70"/>
      <c r="W151" s="70"/>
      <c r="X151" s="70"/>
      <c r="Y151" s="70"/>
      <c r="Z151" s="70"/>
      <c r="AA151" s="70"/>
      <c r="AB151" s="70"/>
      <c r="AC151" s="70"/>
      <c r="AD151" s="70"/>
      <c r="AE151" s="70"/>
    </row>
    <row r="152" spans="1:31" s="71" customFormat="1" ht="144.75" customHeight="1">
      <c r="A152" s="89">
        <v>14</v>
      </c>
      <c r="B152" s="98" t="s">
        <v>44</v>
      </c>
      <c r="C152" s="86">
        <f>D152+E152+F152+G152</f>
        <v>2668.3</v>
      </c>
      <c r="D152" s="86">
        <v>300</v>
      </c>
      <c r="E152" s="86">
        <v>2368.3</v>
      </c>
      <c r="F152" s="86">
        <v>0</v>
      </c>
      <c r="G152" s="86">
        <v>0</v>
      </c>
      <c r="H152" s="86">
        <f>I152+J152+K152+L152</f>
        <v>2578.4</v>
      </c>
      <c r="I152" s="86">
        <v>300</v>
      </c>
      <c r="J152" s="86">
        <v>2278.4</v>
      </c>
      <c r="K152" s="86">
        <v>0</v>
      </c>
      <c r="L152" s="86">
        <v>0</v>
      </c>
      <c r="M152" s="86">
        <f>H152/C152*100</f>
        <v>96.63081362665366</v>
      </c>
      <c r="N152" s="86">
        <f>I152/D152*100</f>
        <v>100</v>
      </c>
      <c r="O152" s="86">
        <f>J152/E152*100</f>
        <v>96.20402820588608</v>
      </c>
      <c r="P152" s="86">
        <v>0</v>
      </c>
      <c r="Q152" s="86">
        <v>0</v>
      </c>
      <c r="R152" s="69"/>
      <c r="S152" s="69"/>
      <c r="T152" s="69"/>
      <c r="U152" s="70"/>
      <c r="V152" s="70"/>
      <c r="W152" s="70"/>
      <c r="X152" s="70"/>
      <c r="Y152" s="70"/>
      <c r="Z152" s="70"/>
      <c r="AA152" s="70"/>
      <c r="AB152" s="70"/>
      <c r="AC152" s="70"/>
      <c r="AD152" s="70"/>
      <c r="AE152" s="70"/>
    </row>
    <row r="153" spans="1:31" s="71" customFormat="1" ht="295.5" customHeight="1">
      <c r="A153" s="142" t="s">
        <v>194</v>
      </c>
      <c r="B153" s="129"/>
      <c r="C153" s="129"/>
      <c r="D153" s="129"/>
      <c r="E153" s="129"/>
      <c r="F153" s="129"/>
      <c r="G153" s="129"/>
      <c r="H153" s="129"/>
      <c r="I153" s="129"/>
      <c r="J153" s="129"/>
      <c r="K153" s="129"/>
      <c r="L153" s="129"/>
      <c r="M153" s="129"/>
      <c r="N153" s="129"/>
      <c r="O153" s="129"/>
      <c r="P153" s="129"/>
      <c r="Q153" s="131"/>
      <c r="R153" s="69"/>
      <c r="S153" s="69"/>
      <c r="T153" s="69"/>
      <c r="U153" s="70"/>
      <c r="V153" s="70"/>
      <c r="W153" s="70"/>
      <c r="X153" s="70"/>
      <c r="Y153" s="70"/>
      <c r="Z153" s="70"/>
      <c r="AA153" s="70"/>
      <c r="AB153" s="70"/>
      <c r="AC153" s="70"/>
      <c r="AD153" s="70"/>
      <c r="AE153" s="70"/>
    </row>
    <row r="154" spans="1:31" s="75" customFormat="1" ht="156" customHeight="1">
      <c r="A154" s="89">
        <v>15</v>
      </c>
      <c r="B154" s="98" t="s">
        <v>45</v>
      </c>
      <c r="C154" s="86">
        <f>D154+E154+F154+G154</f>
        <v>1733.6</v>
      </c>
      <c r="D154" s="86">
        <v>0</v>
      </c>
      <c r="E154" s="86">
        <v>1733.6</v>
      </c>
      <c r="F154" s="86">
        <v>0</v>
      </c>
      <c r="G154" s="86">
        <v>0</v>
      </c>
      <c r="H154" s="86">
        <f>I154+J154+K154+L154</f>
        <v>1635.2</v>
      </c>
      <c r="I154" s="86">
        <v>0</v>
      </c>
      <c r="J154" s="86">
        <v>1635.2</v>
      </c>
      <c r="K154" s="86">
        <v>0</v>
      </c>
      <c r="L154" s="86">
        <v>0</v>
      </c>
      <c r="M154" s="86">
        <f>H154/C154*100</f>
        <v>94.32395016151362</v>
      </c>
      <c r="N154" s="86">
        <v>0</v>
      </c>
      <c r="O154" s="86">
        <f>J154/E154*100</f>
        <v>94.32395016151362</v>
      </c>
      <c r="P154" s="86">
        <v>0</v>
      </c>
      <c r="Q154" s="86">
        <v>0</v>
      </c>
      <c r="R154" s="73"/>
      <c r="S154" s="73"/>
      <c r="T154" s="73"/>
      <c r="U154" s="74"/>
      <c r="V154" s="74"/>
      <c r="W154" s="74"/>
      <c r="X154" s="74"/>
      <c r="Y154" s="74"/>
      <c r="Z154" s="74"/>
      <c r="AA154" s="74"/>
      <c r="AB154" s="74"/>
      <c r="AC154" s="74"/>
      <c r="AD154" s="74"/>
      <c r="AE154" s="74"/>
    </row>
    <row r="155" spans="1:31" s="71" customFormat="1" ht="93" customHeight="1">
      <c r="A155" s="142" t="s">
        <v>195</v>
      </c>
      <c r="B155" s="129"/>
      <c r="C155" s="129"/>
      <c r="D155" s="129"/>
      <c r="E155" s="129"/>
      <c r="F155" s="129"/>
      <c r="G155" s="129"/>
      <c r="H155" s="129"/>
      <c r="I155" s="129"/>
      <c r="J155" s="129"/>
      <c r="K155" s="129"/>
      <c r="L155" s="129"/>
      <c r="M155" s="129"/>
      <c r="N155" s="129"/>
      <c r="O155" s="129"/>
      <c r="P155" s="129"/>
      <c r="Q155" s="131"/>
      <c r="R155" s="69"/>
      <c r="S155" s="69"/>
      <c r="T155" s="69"/>
      <c r="U155" s="70"/>
      <c r="V155" s="70"/>
      <c r="W155" s="70"/>
      <c r="X155" s="70"/>
      <c r="Y155" s="70"/>
      <c r="Z155" s="70"/>
      <c r="AA155" s="70"/>
      <c r="AB155" s="70"/>
      <c r="AC155" s="70"/>
      <c r="AD155" s="70"/>
      <c r="AE155" s="70"/>
    </row>
    <row r="156" spans="1:31" s="71" customFormat="1" ht="164.25" customHeight="1">
      <c r="A156" s="89">
        <v>16</v>
      </c>
      <c r="B156" s="85" t="s">
        <v>144</v>
      </c>
      <c r="C156" s="83">
        <f>D156+E156+F156+G156</f>
        <v>111449.376</v>
      </c>
      <c r="D156" s="86">
        <v>17673</v>
      </c>
      <c r="E156" s="86">
        <v>67226.376</v>
      </c>
      <c r="F156" s="86">
        <v>13980</v>
      </c>
      <c r="G156" s="86">
        <v>12570</v>
      </c>
      <c r="H156" s="86">
        <f>I156+J156+K156+L156</f>
        <v>93776.376</v>
      </c>
      <c r="I156" s="86">
        <v>0</v>
      </c>
      <c r="J156" s="86">
        <v>67226.376</v>
      </c>
      <c r="K156" s="86">
        <v>13980</v>
      </c>
      <c r="L156" s="86">
        <v>12570</v>
      </c>
      <c r="M156" s="86">
        <f>H156/C156*100</f>
        <v>84.14257608764001</v>
      </c>
      <c r="N156" s="86">
        <v>0</v>
      </c>
      <c r="O156" s="86">
        <f>J156/E156*100</f>
        <v>100</v>
      </c>
      <c r="P156" s="86">
        <v>100</v>
      </c>
      <c r="Q156" s="86">
        <v>100</v>
      </c>
      <c r="R156" s="69"/>
      <c r="S156" s="69"/>
      <c r="T156" s="69"/>
      <c r="U156" s="70"/>
      <c r="V156" s="70"/>
      <c r="W156" s="70"/>
      <c r="X156" s="70"/>
      <c r="Y156" s="70"/>
      <c r="Z156" s="70"/>
      <c r="AA156" s="70"/>
      <c r="AB156" s="70"/>
      <c r="AC156" s="70"/>
      <c r="AD156" s="70"/>
      <c r="AE156" s="70"/>
    </row>
    <row r="157" spans="1:31" s="71" customFormat="1" ht="132" customHeight="1">
      <c r="A157" s="129" t="s">
        <v>196</v>
      </c>
      <c r="B157" s="129"/>
      <c r="C157" s="129"/>
      <c r="D157" s="129"/>
      <c r="E157" s="129"/>
      <c r="F157" s="129"/>
      <c r="G157" s="129"/>
      <c r="H157" s="129"/>
      <c r="I157" s="129"/>
      <c r="J157" s="129"/>
      <c r="K157" s="129"/>
      <c r="L157" s="129"/>
      <c r="M157" s="129"/>
      <c r="N157" s="129"/>
      <c r="O157" s="129"/>
      <c r="P157" s="129"/>
      <c r="Q157" s="131"/>
      <c r="R157" s="69"/>
      <c r="S157" s="69"/>
      <c r="T157" s="69"/>
      <c r="U157" s="70"/>
      <c r="V157" s="70"/>
      <c r="W157" s="70"/>
      <c r="X157" s="70"/>
      <c r="Y157" s="70"/>
      <c r="Z157" s="70"/>
      <c r="AA157" s="70"/>
      <c r="AB157" s="70"/>
      <c r="AC157" s="70"/>
      <c r="AD157" s="70"/>
      <c r="AE157" s="70"/>
    </row>
    <row r="158" spans="1:31" s="71" customFormat="1" ht="219.75" customHeight="1">
      <c r="A158" s="89">
        <v>17</v>
      </c>
      <c r="B158" s="85" t="s">
        <v>51</v>
      </c>
      <c r="C158" s="86">
        <f>D158+E158+F158+G158</f>
        <v>49003.4</v>
      </c>
      <c r="D158" s="86">
        <v>33993.3</v>
      </c>
      <c r="E158" s="86">
        <v>13227.6</v>
      </c>
      <c r="F158" s="86">
        <v>30</v>
      </c>
      <c r="G158" s="86">
        <v>1752.5</v>
      </c>
      <c r="H158" s="86">
        <f>I158+J158+K158+L158</f>
        <v>49003.229999999996</v>
      </c>
      <c r="I158" s="86">
        <v>33993.25</v>
      </c>
      <c r="J158" s="86">
        <v>13227.48</v>
      </c>
      <c r="K158" s="86">
        <v>30</v>
      </c>
      <c r="L158" s="86">
        <v>1752.5</v>
      </c>
      <c r="M158" s="86">
        <f>H158/C158*100</f>
        <v>99.99965308529612</v>
      </c>
      <c r="N158" s="86">
        <f>I158/D158*100</f>
        <v>99.99985291219151</v>
      </c>
      <c r="O158" s="86">
        <f>J158/E158*100</f>
        <v>99.99909280595118</v>
      </c>
      <c r="P158" s="86">
        <f>K158/F158*100</f>
        <v>100</v>
      </c>
      <c r="Q158" s="86">
        <f>L158/G158*100</f>
        <v>100</v>
      </c>
      <c r="R158" s="69"/>
      <c r="S158" s="69"/>
      <c r="T158" s="69"/>
      <c r="U158" s="70"/>
      <c r="V158" s="70"/>
      <c r="W158" s="70"/>
      <c r="X158" s="70"/>
      <c r="Y158" s="70"/>
      <c r="Z158" s="70"/>
      <c r="AA158" s="70"/>
      <c r="AB158" s="70"/>
      <c r="AC158" s="70"/>
      <c r="AD158" s="70"/>
      <c r="AE158" s="70"/>
    </row>
    <row r="159" spans="1:31" s="71" customFormat="1" ht="268.5" customHeight="1">
      <c r="A159" s="132" t="s">
        <v>94</v>
      </c>
      <c r="B159" s="133"/>
      <c r="C159" s="133"/>
      <c r="D159" s="133"/>
      <c r="E159" s="133"/>
      <c r="F159" s="133"/>
      <c r="G159" s="133"/>
      <c r="H159" s="133"/>
      <c r="I159" s="133"/>
      <c r="J159" s="133"/>
      <c r="K159" s="133"/>
      <c r="L159" s="133"/>
      <c r="M159" s="133"/>
      <c r="N159" s="133"/>
      <c r="O159" s="133"/>
      <c r="P159" s="133"/>
      <c r="Q159" s="134"/>
      <c r="R159" s="69"/>
      <c r="S159" s="69"/>
      <c r="T159" s="69"/>
      <c r="U159" s="70"/>
      <c r="V159" s="70"/>
      <c r="W159" s="70"/>
      <c r="X159" s="70"/>
      <c r="Y159" s="70"/>
      <c r="Z159" s="70"/>
      <c r="AA159" s="70"/>
      <c r="AB159" s="70"/>
      <c r="AC159" s="70"/>
      <c r="AD159" s="70"/>
      <c r="AE159" s="70"/>
    </row>
    <row r="160" spans="1:31" s="71" customFormat="1" ht="97.5" customHeight="1">
      <c r="A160" s="89">
        <v>18</v>
      </c>
      <c r="B160" s="85" t="s">
        <v>149</v>
      </c>
      <c r="C160" s="86">
        <f>C162+C163+C164</f>
        <v>2148036.88</v>
      </c>
      <c r="D160" s="86">
        <f aca="true" t="shared" si="17" ref="D160:L160">D162+D163+D164</f>
        <v>710000</v>
      </c>
      <c r="E160" s="86">
        <f t="shared" si="17"/>
        <v>1005894.48</v>
      </c>
      <c r="F160" s="86">
        <f t="shared" si="17"/>
        <v>109071.2</v>
      </c>
      <c r="G160" s="86">
        <f t="shared" si="17"/>
        <v>107000</v>
      </c>
      <c r="H160" s="86">
        <f t="shared" si="17"/>
        <v>1595145.441</v>
      </c>
      <c r="I160" s="86">
        <f t="shared" si="17"/>
        <v>383169.167</v>
      </c>
      <c r="J160" s="86">
        <f t="shared" si="17"/>
        <v>996868.2880000001</v>
      </c>
      <c r="K160" s="86">
        <f t="shared" si="17"/>
        <v>108107.986</v>
      </c>
      <c r="L160" s="86">
        <f t="shared" si="17"/>
        <v>107000</v>
      </c>
      <c r="M160" s="86">
        <f>H160/C160*100</f>
        <v>74.26061702441534</v>
      </c>
      <c r="N160" s="86">
        <f>I160/D160*100</f>
        <v>53.96748830985916</v>
      </c>
      <c r="O160" s="86">
        <f>J160/E160*100</f>
        <v>99.1026700931891</v>
      </c>
      <c r="P160" s="86">
        <f>K160/F160*100</f>
        <v>99.1168942855676</v>
      </c>
      <c r="Q160" s="86">
        <f>L160/G160*100</f>
        <v>100</v>
      </c>
      <c r="R160" s="69"/>
      <c r="S160" s="69"/>
      <c r="T160" s="69"/>
      <c r="U160" s="70"/>
      <c r="V160" s="70"/>
      <c r="W160" s="70"/>
      <c r="X160" s="70"/>
      <c r="Y160" s="70"/>
      <c r="Z160" s="70"/>
      <c r="AA160" s="70"/>
      <c r="AB160" s="70"/>
      <c r="AC160" s="70"/>
      <c r="AD160" s="70"/>
      <c r="AE160" s="70"/>
    </row>
    <row r="161" spans="1:31" s="71" customFormat="1" ht="42.75" customHeight="1">
      <c r="A161" s="104"/>
      <c r="B161" s="104" t="s">
        <v>2</v>
      </c>
      <c r="C161" s="104"/>
      <c r="D161" s="104"/>
      <c r="E161" s="104"/>
      <c r="F161" s="104"/>
      <c r="G161" s="104"/>
      <c r="H161" s="104"/>
      <c r="I161" s="104"/>
      <c r="J161" s="104"/>
      <c r="K161" s="104"/>
      <c r="L161" s="104"/>
      <c r="M161" s="83"/>
      <c r="N161" s="104"/>
      <c r="O161" s="83"/>
      <c r="P161" s="83"/>
      <c r="Q161" s="104"/>
      <c r="R161" s="69"/>
      <c r="S161" s="69"/>
      <c r="T161" s="69"/>
      <c r="U161" s="70"/>
      <c r="V161" s="70"/>
      <c r="W161" s="70"/>
      <c r="X161" s="70"/>
      <c r="Y161" s="70"/>
      <c r="Z161" s="70"/>
      <c r="AA161" s="70"/>
      <c r="AB161" s="70"/>
      <c r="AC161" s="70"/>
      <c r="AD161" s="70"/>
      <c r="AE161" s="70"/>
    </row>
    <row r="162" spans="1:31" s="71" customFormat="1" ht="93" customHeight="1">
      <c r="A162" s="104"/>
      <c r="B162" s="104" t="s">
        <v>0</v>
      </c>
      <c r="C162" s="83">
        <f>D162+E162+F162+G162</f>
        <v>407603.68</v>
      </c>
      <c r="D162" s="83">
        <v>0</v>
      </c>
      <c r="E162" s="83">
        <v>191532.48</v>
      </c>
      <c r="F162" s="83">
        <v>109071.2</v>
      </c>
      <c r="G162" s="83">
        <v>107000</v>
      </c>
      <c r="H162" s="83">
        <f>I162+J162+K162+L162</f>
        <v>401140.374</v>
      </c>
      <c r="I162" s="83">
        <v>0</v>
      </c>
      <c r="J162" s="83">
        <v>186032.388</v>
      </c>
      <c r="K162" s="83">
        <v>108107.986</v>
      </c>
      <c r="L162" s="83">
        <v>107000</v>
      </c>
      <c r="M162" s="83">
        <f>H162/C162*100</f>
        <v>98.41431608272035</v>
      </c>
      <c r="N162" s="83">
        <v>0</v>
      </c>
      <c r="O162" s="83">
        <f>J162/E162*100</f>
        <v>97.12837634640348</v>
      </c>
      <c r="P162" s="83">
        <v>0</v>
      </c>
      <c r="Q162" s="83">
        <v>0</v>
      </c>
      <c r="R162" s="69"/>
      <c r="S162" s="69"/>
      <c r="T162" s="69"/>
      <c r="U162" s="70"/>
      <c r="V162" s="70"/>
      <c r="W162" s="70"/>
      <c r="X162" s="70"/>
      <c r="Y162" s="70"/>
      <c r="Z162" s="70"/>
      <c r="AA162" s="70"/>
      <c r="AB162" s="70"/>
      <c r="AC162" s="70"/>
      <c r="AD162" s="70"/>
      <c r="AE162" s="70"/>
    </row>
    <row r="163" spans="1:31" s="71" customFormat="1" ht="86.25" customHeight="1">
      <c r="A163" s="104"/>
      <c r="B163" s="104" t="s">
        <v>52</v>
      </c>
      <c r="C163" s="83">
        <f>D163+E163+F162+G162</f>
        <v>1739933.2</v>
      </c>
      <c r="D163" s="83">
        <v>710000</v>
      </c>
      <c r="E163" s="83">
        <v>813862</v>
      </c>
      <c r="F163" s="83">
        <v>0</v>
      </c>
      <c r="G163" s="83">
        <v>0</v>
      </c>
      <c r="H163" s="83">
        <f>I163+J163</f>
        <v>1193505.067</v>
      </c>
      <c r="I163" s="83">
        <v>383169.167</v>
      </c>
      <c r="J163" s="83">
        <v>810335.9</v>
      </c>
      <c r="K163" s="83">
        <v>0</v>
      </c>
      <c r="L163" s="83">
        <v>0</v>
      </c>
      <c r="M163" s="83">
        <f>H163/C163*100</f>
        <v>68.59487864246742</v>
      </c>
      <c r="N163" s="83">
        <v>0</v>
      </c>
      <c r="O163" s="83">
        <f>J163/E163*100</f>
        <v>99.56674473067916</v>
      </c>
      <c r="P163" s="83">
        <v>0</v>
      </c>
      <c r="Q163" s="83">
        <v>0</v>
      </c>
      <c r="R163" s="69"/>
      <c r="S163" s="69"/>
      <c r="T163" s="69"/>
      <c r="U163" s="70"/>
      <c r="V163" s="70"/>
      <c r="W163" s="70"/>
      <c r="X163" s="70"/>
      <c r="Y163" s="70"/>
      <c r="Z163" s="70"/>
      <c r="AA163" s="70"/>
      <c r="AB163" s="70"/>
      <c r="AC163" s="70"/>
      <c r="AD163" s="70"/>
      <c r="AE163" s="70"/>
    </row>
    <row r="164" spans="1:31" s="71" customFormat="1" ht="86.25" customHeight="1">
      <c r="A164" s="104"/>
      <c r="B164" s="104" t="s">
        <v>24</v>
      </c>
      <c r="C164" s="83">
        <f>D164+E164+F164+G164</f>
        <v>500</v>
      </c>
      <c r="D164" s="83">
        <v>0</v>
      </c>
      <c r="E164" s="83">
        <v>500</v>
      </c>
      <c r="F164" s="83">
        <v>0</v>
      </c>
      <c r="G164" s="83">
        <v>0</v>
      </c>
      <c r="H164" s="83">
        <f>I164+J164+K164+L164</f>
        <v>500</v>
      </c>
      <c r="I164" s="83">
        <v>0</v>
      </c>
      <c r="J164" s="83">
        <v>500</v>
      </c>
      <c r="K164" s="83">
        <v>0</v>
      </c>
      <c r="L164" s="83">
        <v>0</v>
      </c>
      <c r="M164" s="83">
        <f>H164/C164*100</f>
        <v>100</v>
      </c>
      <c r="N164" s="83">
        <v>0</v>
      </c>
      <c r="O164" s="83">
        <f>J164/E164*100</f>
        <v>100</v>
      </c>
      <c r="P164" s="83">
        <v>0</v>
      </c>
      <c r="Q164" s="83">
        <v>0</v>
      </c>
      <c r="R164" s="69"/>
      <c r="S164" s="69"/>
      <c r="T164" s="69"/>
      <c r="U164" s="70"/>
      <c r="V164" s="70"/>
      <c r="W164" s="70"/>
      <c r="X164" s="70"/>
      <c r="Y164" s="70"/>
      <c r="Z164" s="70"/>
      <c r="AA164" s="70"/>
      <c r="AB164" s="70"/>
      <c r="AC164" s="70"/>
      <c r="AD164" s="70"/>
      <c r="AE164" s="70"/>
    </row>
    <row r="165" spans="1:31" s="71" customFormat="1" ht="219.75" customHeight="1">
      <c r="A165" s="129" t="s">
        <v>197</v>
      </c>
      <c r="B165" s="129"/>
      <c r="C165" s="129"/>
      <c r="D165" s="129"/>
      <c r="E165" s="129"/>
      <c r="F165" s="129"/>
      <c r="G165" s="129"/>
      <c r="H165" s="129"/>
      <c r="I165" s="129"/>
      <c r="J165" s="129"/>
      <c r="K165" s="129"/>
      <c r="L165" s="129"/>
      <c r="M165" s="129"/>
      <c r="N165" s="129"/>
      <c r="O165" s="129"/>
      <c r="P165" s="129"/>
      <c r="Q165" s="131"/>
      <c r="R165" s="69"/>
      <c r="S165" s="69"/>
      <c r="T165" s="69"/>
      <c r="U165" s="70"/>
      <c r="V165" s="70"/>
      <c r="W165" s="70"/>
      <c r="X165" s="70"/>
      <c r="Y165" s="70"/>
      <c r="Z165" s="70"/>
      <c r="AA165" s="70"/>
      <c r="AB165" s="70"/>
      <c r="AC165" s="70"/>
      <c r="AD165" s="70"/>
      <c r="AE165" s="70"/>
    </row>
    <row r="166" spans="1:31" s="71" customFormat="1" ht="105" customHeight="1">
      <c r="A166" s="129" t="s">
        <v>102</v>
      </c>
      <c r="B166" s="129"/>
      <c r="C166" s="129"/>
      <c r="D166" s="129"/>
      <c r="E166" s="129"/>
      <c r="F166" s="129"/>
      <c r="G166" s="129"/>
      <c r="H166" s="129"/>
      <c r="I166" s="129"/>
      <c r="J166" s="129"/>
      <c r="K166" s="129"/>
      <c r="L166" s="129"/>
      <c r="M166" s="129"/>
      <c r="N166" s="129"/>
      <c r="O166" s="129"/>
      <c r="P166" s="129"/>
      <c r="Q166" s="131"/>
      <c r="R166" s="69"/>
      <c r="S166" s="69"/>
      <c r="T166" s="69"/>
      <c r="U166" s="70"/>
      <c r="V166" s="70"/>
      <c r="W166" s="70"/>
      <c r="X166" s="70"/>
      <c r="Y166" s="70"/>
      <c r="Z166" s="70"/>
      <c r="AA166" s="70"/>
      <c r="AB166" s="70"/>
      <c r="AC166" s="70"/>
      <c r="AD166" s="70"/>
      <c r="AE166" s="70"/>
    </row>
    <row r="167" spans="1:31" s="71" customFormat="1" ht="213" customHeight="1">
      <c r="A167" s="129" t="s">
        <v>198</v>
      </c>
      <c r="B167" s="129"/>
      <c r="C167" s="129"/>
      <c r="D167" s="129"/>
      <c r="E167" s="129"/>
      <c r="F167" s="129"/>
      <c r="G167" s="129"/>
      <c r="H167" s="129"/>
      <c r="I167" s="129"/>
      <c r="J167" s="129"/>
      <c r="K167" s="129"/>
      <c r="L167" s="129"/>
      <c r="M167" s="129"/>
      <c r="N167" s="129"/>
      <c r="O167" s="129"/>
      <c r="P167" s="129"/>
      <c r="Q167" s="131"/>
      <c r="R167" s="69"/>
      <c r="S167" s="69"/>
      <c r="T167" s="69"/>
      <c r="U167" s="70"/>
      <c r="V167" s="70"/>
      <c r="W167" s="70"/>
      <c r="X167" s="70"/>
      <c r="Y167" s="70"/>
      <c r="Z167" s="70"/>
      <c r="AA167" s="70"/>
      <c r="AB167" s="70"/>
      <c r="AC167" s="70"/>
      <c r="AD167" s="70"/>
      <c r="AE167" s="70"/>
    </row>
    <row r="168" spans="1:31" s="71" customFormat="1" ht="180" customHeight="1">
      <c r="A168" s="89">
        <v>19</v>
      </c>
      <c r="B168" s="85" t="s">
        <v>53</v>
      </c>
      <c r="C168" s="86">
        <f>D168+E168+F168+G168</f>
        <v>106414.6</v>
      </c>
      <c r="D168" s="86">
        <v>25800</v>
      </c>
      <c r="E168" s="86">
        <v>12609.6</v>
      </c>
      <c r="F168" s="86">
        <v>0</v>
      </c>
      <c r="G168" s="86">
        <v>68005</v>
      </c>
      <c r="H168" s="86">
        <f>I168+J168+K168+L168</f>
        <v>106369.59</v>
      </c>
      <c r="I168" s="86">
        <v>25800</v>
      </c>
      <c r="J168" s="86">
        <v>12564.59</v>
      </c>
      <c r="K168" s="86">
        <v>0</v>
      </c>
      <c r="L168" s="86">
        <v>68005</v>
      </c>
      <c r="M168" s="86">
        <f>H168/C168*100</f>
        <v>99.95770317230905</v>
      </c>
      <c r="N168" s="86">
        <f>I168/D168*100</f>
        <v>100</v>
      </c>
      <c r="O168" s="86">
        <f>J168/E168*100</f>
        <v>99.64304973988072</v>
      </c>
      <c r="P168" s="86">
        <v>0</v>
      </c>
      <c r="Q168" s="86">
        <f>L168/G168*100</f>
        <v>100</v>
      </c>
      <c r="R168" s="69"/>
      <c r="S168" s="69"/>
      <c r="T168" s="69"/>
      <c r="U168" s="70"/>
      <c r="V168" s="70"/>
      <c r="W168" s="70"/>
      <c r="X168" s="70"/>
      <c r="Y168" s="70"/>
      <c r="Z168" s="70"/>
      <c r="AA168" s="70"/>
      <c r="AB168" s="70"/>
      <c r="AC168" s="70"/>
      <c r="AD168" s="70"/>
      <c r="AE168" s="70"/>
    </row>
    <row r="169" spans="1:31" s="71" customFormat="1" ht="239.25" customHeight="1">
      <c r="A169" s="129" t="s">
        <v>95</v>
      </c>
      <c r="B169" s="129"/>
      <c r="C169" s="129"/>
      <c r="D169" s="129"/>
      <c r="E169" s="129"/>
      <c r="F169" s="129"/>
      <c r="G169" s="129"/>
      <c r="H169" s="129"/>
      <c r="I169" s="129"/>
      <c r="J169" s="129"/>
      <c r="K169" s="129"/>
      <c r="L169" s="129"/>
      <c r="M169" s="129"/>
      <c r="N169" s="129"/>
      <c r="O169" s="129"/>
      <c r="P169" s="129"/>
      <c r="Q169" s="131"/>
      <c r="R169" s="69"/>
      <c r="S169" s="69"/>
      <c r="T169" s="69"/>
      <c r="U169" s="70"/>
      <c r="V169" s="70"/>
      <c r="W169" s="70"/>
      <c r="X169" s="70"/>
      <c r="Y169" s="70"/>
      <c r="Z169" s="70"/>
      <c r="AA169" s="70"/>
      <c r="AB169" s="70"/>
      <c r="AC169" s="70"/>
      <c r="AD169" s="70"/>
      <c r="AE169" s="70"/>
    </row>
    <row r="170" spans="1:31" s="71" customFormat="1" ht="165" customHeight="1">
      <c r="A170" s="89">
        <v>20</v>
      </c>
      <c r="B170" s="85" t="s">
        <v>161</v>
      </c>
      <c r="C170" s="86">
        <f>D170+E170+F170+G170</f>
        <v>121774</v>
      </c>
      <c r="D170" s="86">
        <v>0</v>
      </c>
      <c r="E170" s="86">
        <v>121774</v>
      </c>
      <c r="F170" s="86">
        <v>0</v>
      </c>
      <c r="G170" s="86">
        <v>0</v>
      </c>
      <c r="H170" s="86">
        <f>I170+J170+K170+L170</f>
        <v>105128.8</v>
      </c>
      <c r="I170" s="86">
        <v>0</v>
      </c>
      <c r="J170" s="86">
        <v>105128.8</v>
      </c>
      <c r="K170" s="86">
        <v>0</v>
      </c>
      <c r="L170" s="86">
        <v>0</v>
      </c>
      <c r="M170" s="102">
        <f>H170/C170*100</f>
        <v>86.33107231428713</v>
      </c>
      <c r="N170" s="86">
        <v>0</v>
      </c>
      <c r="O170" s="102">
        <f>J170/E170*100</f>
        <v>86.33107231428713</v>
      </c>
      <c r="P170" s="86">
        <v>0</v>
      </c>
      <c r="Q170" s="86">
        <v>0</v>
      </c>
      <c r="R170" s="69"/>
      <c r="S170" s="69"/>
      <c r="T170" s="69"/>
      <c r="U170" s="70"/>
      <c r="V170" s="70"/>
      <c r="W170" s="70"/>
      <c r="X170" s="70"/>
      <c r="Y170" s="70"/>
      <c r="Z170" s="70"/>
      <c r="AA170" s="70"/>
      <c r="AB170" s="70"/>
      <c r="AC170" s="70"/>
      <c r="AD170" s="70"/>
      <c r="AE170" s="70"/>
    </row>
    <row r="171" spans="1:31" s="71" customFormat="1" ht="211.5" customHeight="1">
      <c r="A171" s="129" t="s">
        <v>126</v>
      </c>
      <c r="B171" s="129"/>
      <c r="C171" s="129"/>
      <c r="D171" s="129"/>
      <c r="E171" s="129"/>
      <c r="F171" s="129"/>
      <c r="G171" s="129"/>
      <c r="H171" s="129"/>
      <c r="I171" s="129"/>
      <c r="J171" s="129"/>
      <c r="K171" s="129"/>
      <c r="L171" s="129"/>
      <c r="M171" s="129"/>
      <c r="N171" s="129"/>
      <c r="O171" s="129"/>
      <c r="P171" s="129"/>
      <c r="Q171" s="131"/>
      <c r="R171" s="69"/>
      <c r="S171" s="69"/>
      <c r="T171" s="69"/>
      <c r="U171" s="70"/>
      <c r="V171" s="70"/>
      <c r="W171" s="70"/>
      <c r="X171" s="70"/>
      <c r="Y171" s="70"/>
      <c r="Z171" s="70"/>
      <c r="AA171" s="70"/>
      <c r="AB171" s="70"/>
      <c r="AC171" s="70"/>
      <c r="AD171" s="70"/>
      <c r="AE171" s="70"/>
    </row>
    <row r="172" spans="1:31" s="71" customFormat="1" ht="148.5" customHeight="1">
      <c r="A172" s="129" t="s">
        <v>127</v>
      </c>
      <c r="B172" s="129"/>
      <c r="C172" s="129"/>
      <c r="D172" s="129"/>
      <c r="E172" s="129"/>
      <c r="F172" s="129"/>
      <c r="G172" s="129"/>
      <c r="H172" s="129"/>
      <c r="I172" s="129"/>
      <c r="J172" s="129"/>
      <c r="K172" s="129"/>
      <c r="L172" s="129"/>
      <c r="M172" s="129"/>
      <c r="N172" s="129"/>
      <c r="O172" s="129"/>
      <c r="P172" s="129"/>
      <c r="Q172" s="131"/>
      <c r="R172" s="69"/>
      <c r="S172" s="69"/>
      <c r="T172" s="69"/>
      <c r="U172" s="70"/>
      <c r="V172" s="70"/>
      <c r="W172" s="70"/>
      <c r="X172" s="70"/>
      <c r="Y172" s="70"/>
      <c r="Z172" s="70"/>
      <c r="AA172" s="70"/>
      <c r="AB172" s="70"/>
      <c r="AC172" s="70"/>
      <c r="AD172" s="70"/>
      <c r="AE172" s="70"/>
    </row>
    <row r="173" spans="1:31" s="71" customFormat="1" ht="270" customHeight="1">
      <c r="A173" s="89">
        <v>21</v>
      </c>
      <c r="B173" s="85" t="s">
        <v>162</v>
      </c>
      <c r="C173" s="86">
        <f>D173+E173+F173+G173</f>
        <v>363148.272</v>
      </c>
      <c r="D173" s="86">
        <v>6170</v>
      </c>
      <c r="E173" s="86">
        <v>105386.272</v>
      </c>
      <c r="F173" s="86">
        <v>150000</v>
      </c>
      <c r="G173" s="86">
        <v>101592</v>
      </c>
      <c r="H173" s="86">
        <f>I173+J173+K173+L173</f>
        <v>359869.49199999997</v>
      </c>
      <c r="I173" s="86">
        <v>6170</v>
      </c>
      <c r="J173" s="86">
        <v>102107.492</v>
      </c>
      <c r="K173" s="86">
        <v>150000</v>
      </c>
      <c r="L173" s="86">
        <v>101592</v>
      </c>
      <c r="M173" s="86">
        <f>H173/C173*100</f>
        <v>99.09712361236294</v>
      </c>
      <c r="N173" s="86">
        <v>100</v>
      </c>
      <c r="O173" s="86">
        <f>J173/E173*100</f>
        <v>96.8887978122995</v>
      </c>
      <c r="P173" s="86">
        <v>100</v>
      </c>
      <c r="Q173" s="86">
        <v>100</v>
      </c>
      <c r="R173" s="69"/>
      <c r="S173" s="69"/>
      <c r="T173" s="69"/>
      <c r="U173" s="70"/>
      <c r="V173" s="70"/>
      <c r="W173" s="70"/>
      <c r="X173" s="70"/>
      <c r="Y173" s="70"/>
      <c r="Z173" s="70"/>
      <c r="AA173" s="70"/>
      <c r="AB173" s="70"/>
      <c r="AC173" s="70"/>
      <c r="AD173" s="70"/>
      <c r="AE173" s="70"/>
    </row>
    <row r="174" spans="1:31" s="71" customFormat="1" ht="156" customHeight="1">
      <c r="A174" s="129" t="s">
        <v>199</v>
      </c>
      <c r="B174" s="129"/>
      <c r="C174" s="129"/>
      <c r="D174" s="129"/>
      <c r="E174" s="129"/>
      <c r="F174" s="129"/>
      <c r="G174" s="129"/>
      <c r="H174" s="129"/>
      <c r="I174" s="129"/>
      <c r="J174" s="129"/>
      <c r="K174" s="129"/>
      <c r="L174" s="129"/>
      <c r="M174" s="129"/>
      <c r="N174" s="129"/>
      <c r="O174" s="129"/>
      <c r="P174" s="129"/>
      <c r="Q174" s="131"/>
      <c r="R174" s="69"/>
      <c r="S174" s="69"/>
      <c r="T174" s="69"/>
      <c r="U174" s="70"/>
      <c r="V174" s="70"/>
      <c r="W174" s="70"/>
      <c r="X174" s="70"/>
      <c r="Y174" s="70"/>
      <c r="Z174" s="70"/>
      <c r="AA174" s="70"/>
      <c r="AB174" s="70"/>
      <c r="AC174" s="70"/>
      <c r="AD174" s="70"/>
      <c r="AE174" s="70"/>
    </row>
    <row r="175" spans="1:31" s="71" customFormat="1" ht="96.75" customHeight="1">
      <c r="A175" s="89">
        <v>22</v>
      </c>
      <c r="B175" s="85" t="s">
        <v>54</v>
      </c>
      <c r="C175" s="86">
        <f>C177+C178+C179+C180+C181</f>
        <v>8923.5</v>
      </c>
      <c r="D175" s="86">
        <f aca="true" t="shared" si="18" ref="D175:L175">D177+D178+D179+D180+D181</f>
        <v>0</v>
      </c>
      <c r="E175" s="86">
        <f t="shared" si="18"/>
        <v>8923.5</v>
      </c>
      <c r="F175" s="86">
        <f t="shared" si="18"/>
        <v>0</v>
      </c>
      <c r="G175" s="86">
        <f t="shared" si="18"/>
        <v>0</v>
      </c>
      <c r="H175" s="86">
        <f t="shared" si="18"/>
        <v>7745.4</v>
      </c>
      <c r="I175" s="86">
        <f t="shared" si="18"/>
        <v>0</v>
      </c>
      <c r="J175" s="86">
        <f t="shared" si="18"/>
        <v>7745.4</v>
      </c>
      <c r="K175" s="86">
        <f t="shared" si="18"/>
        <v>0</v>
      </c>
      <c r="L175" s="86">
        <f t="shared" si="18"/>
        <v>0</v>
      </c>
      <c r="M175" s="86">
        <f>H175/C175*100</f>
        <v>86.79778113968733</v>
      </c>
      <c r="N175" s="86">
        <v>0</v>
      </c>
      <c r="O175" s="86">
        <f>J175/E175*100</f>
        <v>86.79778113968733</v>
      </c>
      <c r="P175" s="86">
        <v>0</v>
      </c>
      <c r="Q175" s="86">
        <v>0</v>
      </c>
      <c r="R175" s="69"/>
      <c r="S175" s="69"/>
      <c r="T175" s="69"/>
      <c r="U175" s="70"/>
      <c r="V175" s="70"/>
      <c r="W175" s="70"/>
      <c r="X175" s="70"/>
      <c r="Y175" s="70"/>
      <c r="Z175" s="70"/>
      <c r="AA175" s="70"/>
      <c r="AB175" s="70"/>
      <c r="AC175" s="70"/>
      <c r="AD175" s="70"/>
      <c r="AE175" s="70"/>
    </row>
    <row r="176" spans="1:31" s="71" customFormat="1" ht="31.5" customHeight="1">
      <c r="A176" s="104"/>
      <c r="B176" s="104" t="s">
        <v>2</v>
      </c>
      <c r="C176" s="83"/>
      <c r="D176" s="83"/>
      <c r="E176" s="83"/>
      <c r="F176" s="83"/>
      <c r="G176" s="83"/>
      <c r="H176" s="83"/>
      <c r="I176" s="83"/>
      <c r="J176" s="83"/>
      <c r="K176" s="83"/>
      <c r="L176" s="83"/>
      <c r="M176" s="83"/>
      <c r="N176" s="83"/>
      <c r="O176" s="83"/>
      <c r="P176" s="83"/>
      <c r="Q176" s="83"/>
      <c r="R176" s="69"/>
      <c r="S176" s="69"/>
      <c r="T176" s="69"/>
      <c r="U176" s="70"/>
      <c r="V176" s="70"/>
      <c r="W176" s="70"/>
      <c r="X176" s="70"/>
      <c r="Y176" s="70"/>
      <c r="Z176" s="70"/>
      <c r="AA176" s="70"/>
      <c r="AB176" s="70"/>
      <c r="AC176" s="70"/>
      <c r="AD176" s="70"/>
      <c r="AE176" s="70"/>
    </row>
    <row r="177" spans="1:31" s="71" customFormat="1" ht="82.5" customHeight="1">
      <c r="A177" s="104"/>
      <c r="B177" s="104" t="s">
        <v>37</v>
      </c>
      <c r="C177" s="83">
        <f>D177+E177+F177+G177</f>
        <v>3340</v>
      </c>
      <c r="D177" s="83">
        <v>0</v>
      </c>
      <c r="E177" s="83">
        <v>3340</v>
      </c>
      <c r="F177" s="83">
        <v>0</v>
      </c>
      <c r="G177" s="83">
        <v>0</v>
      </c>
      <c r="H177" s="83">
        <f>I177+J177+K177+L177</f>
        <v>3309.6</v>
      </c>
      <c r="I177" s="83">
        <v>0</v>
      </c>
      <c r="J177" s="83">
        <v>3309.6</v>
      </c>
      <c r="K177" s="83">
        <v>0</v>
      </c>
      <c r="L177" s="83">
        <v>0</v>
      </c>
      <c r="M177" s="83">
        <f aca="true" t="shared" si="19" ref="M177:M186">H177/C177*100</f>
        <v>99.08982035928143</v>
      </c>
      <c r="N177" s="83">
        <v>0</v>
      </c>
      <c r="O177" s="83">
        <f aca="true" t="shared" si="20" ref="O177:O186">J177/E177*100</f>
        <v>99.08982035928143</v>
      </c>
      <c r="P177" s="83">
        <v>0</v>
      </c>
      <c r="Q177" s="83">
        <v>0</v>
      </c>
      <c r="R177" s="69"/>
      <c r="S177" s="69"/>
      <c r="T177" s="69"/>
      <c r="U177" s="70"/>
      <c r="V177" s="70"/>
      <c r="W177" s="70"/>
      <c r="X177" s="70"/>
      <c r="Y177" s="70"/>
      <c r="Z177" s="70"/>
      <c r="AA177" s="70"/>
      <c r="AB177" s="70"/>
      <c r="AC177" s="70"/>
      <c r="AD177" s="70"/>
      <c r="AE177" s="70"/>
    </row>
    <row r="178" spans="1:31" s="71" customFormat="1" ht="78.75" customHeight="1">
      <c r="A178" s="104"/>
      <c r="B178" s="104" t="s">
        <v>23</v>
      </c>
      <c r="C178" s="83">
        <f>D178+E178+F178+G178</f>
        <v>998.5</v>
      </c>
      <c r="D178" s="83">
        <v>0</v>
      </c>
      <c r="E178" s="83">
        <v>998.5</v>
      </c>
      <c r="F178" s="83">
        <v>0</v>
      </c>
      <c r="G178" s="83">
        <v>0</v>
      </c>
      <c r="H178" s="83">
        <f>I178+J178+K178+L178</f>
        <v>240.8</v>
      </c>
      <c r="I178" s="83">
        <v>0</v>
      </c>
      <c r="J178" s="83">
        <v>240.8</v>
      </c>
      <c r="K178" s="83">
        <v>0</v>
      </c>
      <c r="L178" s="83">
        <v>0</v>
      </c>
      <c r="M178" s="83">
        <f t="shared" si="19"/>
        <v>24.11617426139209</v>
      </c>
      <c r="N178" s="83">
        <v>0</v>
      </c>
      <c r="O178" s="83">
        <f t="shared" si="20"/>
        <v>24.11617426139209</v>
      </c>
      <c r="P178" s="83">
        <v>0</v>
      </c>
      <c r="Q178" s="83">
        <v>0</v>
      </c>
      <c r="R178" s="69"/>
      <c r="S178" s="69"/>
      <c r="T178" s="69"/>
      <c r="U178" s="70"/>
      <c r="V178" s="70"/>
      <c r="W178" s="70"/>
      <c r="X178" s="70"/>
      <c r="Y178" s="70"/>
      <c r="Z178" s="70"/>
      <c r="AA178" s="70"/>
      <c r="AB178" s="70"/>
      <c r="AC178" s="70"/>
      <c r="AD178" s="70"/>
      <c r="AE178" s="70"/>
    </row>
    <row r="179" spans="1:31" s="71" customFormat="1" ht="91.5" customHeight="1">
      <c r="A179" s="104"/>
      <c r="B179" s="104" t="s">
        <v>0</v>
      </c>
      <c r="C179" s="83">
        <f>D179+E179+F179+G179</f>
        <v>265</v>
      </c>
      <c r="D179" s="83">
        <v>0</v>
      </c>
      <c r="E179" s="83">
        <v>265</v>
      </c>
      <c r="F179" s="83">
        <v>0</v>
      </c>
      <c r="G179" s="83">
        <v>0</v>
      </c>
      <c r="H179" s="83">
        <f>I179+J179+K179+L179</f>
        <v>0</v>
      </c>
      <c r="I179" s="83">
        <v>0</v>
      </c>
      <c r="J179" s="83">
        <v>0</v>
      </c>
      <c r="K179" s="83">
        <v>0</v>
      </c>
      <c r="L179" s="83">
        <v>0</v>
      </c>
      <c r="M179" s="83">
        <f t="shared" si="19"/>
        <v>0</v>
      </c>
      <c r="N179" s="83">
        <v>0</v>
      </c>
      <c r="O179" s="83">
        <f t="shared" si="20"/>
        <v>0</v>
      </c>
      <c r="P179" s="83">
        <v>0</v>
      </c>
      <c r="Q179" s="83">
        <v>0</v>
      </c>
      <c r="R179" s="69"/>
      <c r="S179" s="69"/>
      <c r="T179" s="69"/>
      <c r="U179" s="70"/>
      <c r="V179" s="70"/>
      <c r="W179" s="70"/>
      <c r="X179" s="70"/>
      <c r="Y179" s="70"/>
      <c r="Z179" s="70"/>
      <c r="AA179" s="70"/>
      <c r="AB179" s="70"/>
      <c r="AC179" s="70"/>
      <c r="AD179" s="70"/>
      <c r="AE179" s="70"/>
    </row>
    <row r="180" spans="1:31" s="71" customFormat="1" ht="57.75" customHeight="1">
      <c r="A180" s="109"/>
      <c r="B180" s="104" t="s">
        <v>56</v>
      </c>
      <c r="C180" s="83">
        <f>D180+E180+F180+G180</f>
        <v>20</v>
      </c>
      <c r="D180" s="83">
        <v>0</v>
      </c>
      <c r="E180" s="83">
        <v>20</v>
      </c>
      <c r="F180" s="83">
        <v>0</v>
      </c>
      <c r="G180" s="83">
        <v>0</v>
      </c>
      <c r="H180" s="83">
        <f>I180+J180+K180+L180</f>
        <v>20</v>
      </c>
      <c r="I180" s="83">
        <v>0</v>
      </c>
      <c r="J180" s="83">
        <v>20</v>
      </c>
      <c r="K180" s="83">
        <v>0</v>
      </c>
      <c r="L180" s="83">
        <v>0</v>
      </c>
      <c r="M180" s="83">
        <f t="shared" si="19"/>
        <v>100</v>
      </c>
      <c r="N180" s="83">
        <v>0</v>
      </c>
      <c r="O180" s="83">
        <f t="shared" si="20"/>
        <v>100</v>
      </c>
      <c r="P180" s="83">
        <v>0</v>
      </c>
      <c r="Q180" s="83">
        <v>0</v>
      </c>
      <c r="R180" s="69"/>
      <c r="S180" s="69"/>
      <c r="T180" s="69"/>
      <c r="U180" s="70"/>
      <c r="V180" s="70"/>
      <c r="W180" s="70"/>
      <c r="X180" s="70"/>
      <c r="Y180" s="70"/>
      <c r="Z180" s="70"/>
      <c r="AA180" s="70"/>
      <c r="AB180" s="70"/>
      <c r="AC180" s="70"/>
      <c r="AD180" s="70"/>
      <c r="AE180" s="70"/>
    </row>
    <row r="181" spans="1:31" s="71" customFormat="1" ht="65.25" customHeight="1">
      <c r="A181" s="125"/>
      <c r="B181" s="126" t="s">
        <v>36</v>
      </c>
      <c r="C181" s="119">
        <f>D181+E181+F181+G181</f>
        <v>4300</v>
      </c>
      <c r="D181" s="119">
        <v>0</v>
      </c>
      <c r="E181" s="119">
        <v>4300</v>
      </c>
      <c r="F181" s="119">
        <v>0</v>
      </c>
      <c r="G181" s="119">
        <v>0</v>
      </c>
      <c r="H181" s="119">
        <f>I181+J181+K181+L181</f>
        <v>4175</v>
      </c>
      <c r="I181" s="119">
        <v>0</v>
      </c>
      <c r="J181" s="119">
        <v>4175</v>
      </c>
      <c r="K181" s="119">
        <v>0</v>
      </c>
      <c r="L181" s="119">
        <v>0</v>
      </c>
      <c r="M181" s="119">
        <f t="shared" si="19"/>
        <v>97.09302325581395</v>
      </c>
      <c r="N181" s="119">
        <v>0</v>
      </c>
      <c r="O181" s="119">
        <f t="shared" si="20"/>
        <v>97.09302325581395</v>
      </c>
      <c r="P181" s="119">
        <v>0</v>
      </c>
      <c r="Q181" s="119">
        <v>0</v>
      </c>
      <c r="R181" s="69"/>
      <c r="S181" s="69"/>
      <c r="T181" s="69"/>
      <c r="U181" s="70"/>
      <c r="V181" s="70"/>
      <c r="W181" s="70"/>
      <c r="X181" s="70"/>
      <c r="Y181" s="70"/>
      <c r="Z181" s="70"/>
      <c r="AA181" s="70"/>
      <c r="AB181" s="70"/>
      <c r="AC181" s="70"/>
      <c r="AD181" s="70"/>
      <c r="AE181" s="70"/>
    </row>
    <row r="182" spans="1:17" s="84" customFormat="1" ht="214.5" customHeight="1">
      <c r="A182" s="142" t="s">
        <v>200</v>
      </c>
      <c r="B182" s="129"/>
      <c r="C182" s="129"/>
      <c r="D182" s="129"/>
      <c r="E182" s="129"/>
      <c r="F182" s="129"/>
      <c r="G182" s="129"/>
      <c r="H182" s="129"/>
      <c r="I182" s="129"/>
      <c r="J182" s="129"/>
      <c r="K182" s="129"/>
      <c r="L182" s="129"/>
      <c r="M182" s="129"/>
      <c r="N182" s="129"/>
      <c r="O182" s="129"/>
      <c r="P182" s="129"/>
      <c r="Q182" s="131"/>
    </row>
    <row r="183" spans="1:31" s="71" customFormat="1" ht="63" customHeight="1">
      <c r="A183" s="183" t="s">
        <v>201</v>
      </c>
      <c r="B183" s="183"/>
      <c r="C183" s="183"/>
      <c r="D183" s="183"/>
      <c r="E183" s="183"/>
      <c r="F183" s="183"/>
      <c r="G183" s="183"/>
      <c r="H183" s="183"/>
      <c r="I183" s="183"/>
      <c r="J183" s="183"/>
      <c r="K183" s="183"/>
      <c r="L183" s="183"/>
      <c r="M183" s="183"/>
      <c r="N183" s="183"/>
      <c r="O183" s="183"/>
      <c r="P183" s="183"/>
      <c r="Q183" s="184"/>
      <c r="R183" s="69"/>
      <c r="S183" s="69"/>
      <c r="T183" s="69"/>
      <c r="U183" s="70"/>
      <c r="V183" s="70"/>
      <c r="W183" s="70"/>
      <c r="X183" s="70"/>
      <c r="Y183" s="70"/>
      <c r="Z183" s="70"/>
      <c r="AA183" s="70"/>
      <c r="AB183" s="70"/>
      <c r="AC183" s="70"/>
      <c r="AD183" s="70"/>
      <c r="AE183" s="70"/>
    </row>
    <row r="184" spans="1:31" s="71" customFormat="1" ht="125.25" customHeight="1">
      <c r="A184" s="130" t="s">
        <v>202</v>
      </c>
      <c r="B184" s="129"/>
      <c r="C184" s="129"/>
      <c r="D184" s="129"/>
      <c r="E184" s="129"/>
      <c r="F184" s="129"/>
      <c r="G184" s="129"/>
      <c r="H184" s="129"/>
      <c r="I184" s="129"/>
      <c r="J184" s="129"/>
      <c r="K184" s="129"/>
      <c r="L184" s="129"/>
      <c r="M184" s="129"/>
      <c r="N184" s="129"/>
      <c r="O184" s="129"/>
      <c r="P184" s="129"/>
      <c r="Q184" s="131"/>
      <c r="R184" s="69"/>
      <c r="S184" s="69"/>
      <c r="T184" s="69"/>
      <c r="U184" s="70"/>
      <c r="V184" s="70"/>
      <c r="W184" s="70"/>
      <c r="X184" s="70"/>
      <c r="Y184" s="70"/>
      <c r="Z184" s="70"/>
      <c r="AA184" s="70"/>
      <c r="AB184" s="70"/>
      <c r="AC184" s="70"/>
      <c r="AD184" s="70"/>
      <c r="AE184" s="70"/>
    </row>
    <row r="185" spans="1:31" s="71" customFormat="1" ht="79.5" customHeight="1">
      <c r="A185" s="129" t="s">
        <v>105</v>
      </c>
      <c r="B185" s="129"/>
      <c r="C185" s="129"/>
      <c r="D185" s="129"/>
      <c r="E185" s="129"/>
      <c r="F185" s="129"/>
      <c r="G185" s="129"/>
      <c r="H185" s="129"/>
      <c r="I185" s="129"/>
      <c r="J185" s="129"/>
      <c r="K185" s="129"/>
      <c r="L185" s="129"/>
      <c r="M185" s="129"/>
      <c r="N185" s="129"/>
      <c r="O185" s="129"/>
      <c r="P185" s="129"/>
      <c r="Q185" s="131"/>
      <c r="R185" s="69"/>
      <c r="S185" s="69"/>
      <c r="T185" s="69"/>
      <c r="U185" s="70"/>
      <c r="V185" s="70"/>
      <c r="W185" s="70"/>
      <c r="X185" s="70"/>
      <c r="Y185" s="70"/>
      <c r="Z185" s="70"/>
      <c r="AA185" s="70"/>
      <c r="AB185" s="70"/>
      <c r="AC185" s="70"/>
      <c r="AD185" s="70"/>
      <c r="AE185" s="70"/>
    </row>
    <row r="186" spans="1:31" s="71" customFormat="1" ht="174.75" customHeight="1">
      <c r="A186" s="89">
        <v>23</v>
      </c>
      <c r="B186" s="85" t="s">
        <v>140</v>
      </c>
      <c r="C186" s="86">
        <f>D186+E186+F186+G186</f>
        <v>345300</v>
      </c>
      <c r="D186" s="86">
        <v>0</v>
      </c>
      <c r="E186" s="86">
        <v>19000</v>
      </c>
      <c r="F186" s="86">
        <v>0</v>
      </c>
      <c r="G186" s="86">
        <v>326300</v>
      </c>
      <c r="H186" s="86">
        <f>I186+J186+K186+L186</f>
        <v>344871.2</v>
      </c>
      <c r="I186" s="86">
        <v>0</v>
      </c>
      <c r="J186" s="86">
        <v>18571.2</v>
      </c>
      <c r="K186" s="86">
        <v>0</v>
      </c>
      <c r="L186" s="86">
        <v>326300</v>
      </c>
      <c r="M186" s="86">
        <f t="shared" si="19"/>
        <v>99.87581812916305</v>
      </c>
      <c r="N186" s="86">
        <v>0</v>
      </c>
      <c r="O186" s="86">
        <f t="shared" si="20"/>
        <v>97.74315789473684</v>
      </c>
      <c r="P186" s="86">
        <v>0</v>
      </c>
      <c r="Q186" s="86">
        <f>L186/G186*100</f>
        <v>100</v>
      </c>
      <c r="R186" s="69"/>
      <c r="S186" s="69"/>
      <c r="T186" s="69"/>
      <c r="U186" s="70"/>
      <c r="V186" s="70"/>
      <c r="W186" s="70"/>
      <c r="X186" s="70"/>
      <c r="Y186" s="70"/>
      <c r="Z186" s="70"/>
      <c r="AA186" s="70"/>
      <c r="AB186" s="70"/>
      <c r="AC186" s="70"/>
      <c r="AD186" s="70"/>
      <c r="AE186" s="70"/>
    </row>
    <row r="187" spans="1:31" s="71" customFormat="1" ht="172.5" customHeight="1">
      <c r="A187" s="129" t="s">
        <v>203</v>
      </c>
      <c r="B187" s="129"/>
      <c r="C187" s="129"/>
      <c r="D187" s="129"/>
      <c r="E187" s="129"/>
      <c r="F187" s="129"/>
      <c r="G187" s="129"/>
      <c r="H187" s="129"/>
      <c r="I187" s="129"/>
      <c r="J187" s="129"/>
      <c r="K187" s="129"/>
      <c r="L187" s="129"/>
      <c r="M187" s="129"/>
      <c r="N187" s="129"/>
      <c r="O187" s="129"/>
      <c r="P187" s="129"/>
      <c r="Q187" s="131"/>
      <c r="R187" s="69"/>
      <c r="S187" s="69"/>
      <c r="T187" s="69"/>
      <c r="U187" s="70"/>
      <c r="V187" s="70"/>
      <c r="W187" s="70"/>
      <c r="X187" s="70"/>
      <c r="Y187" s="70"/>
      <c r="Z187" s="70"/>
      <c r="AA187" s="70"/>
      <c r="AB187" s="70"/>
      <c r="AC187" s="70"/>
      <c r="AD187" s="70"/>
      <c r="AE187" s="70"/>
    </row>
    <row r="188" spans="1:31" s="71" customFormat="1" ht="90" customHeight="1">
      <c r="A188" s="129" t="s">
        <v>113</v>
      </c>
      <c r="B188" s="129"/>
      <c r="C188" s="129"/>
      <c r="D188" s="129"/>
      <c r="E188" s="129"/>
      <c r="F188" s="129"/>
      <c r="G188" s="129"/>
      <c r="H188" s="129"/>
      <c r="I188" s="129"/>
      <c r="J188" s="129"/>
      <c r="K188" s="129"/>
      <c r="L188" s="129"/>
      <c r="M188" s="129"/>
      <c r="N188" s="129"/>
      <c r="O188" s="129"/>
      <c r="P188" s="129"/>
      <c r="Q188" s="131"/>
      <c r="R188" s="69"/>
      <c r="S188" s="69"/>
      <c r="T188" s="69"/>
      <c r="U188" s="70"/>
      <c r="V188" s="70"/>
      <c r="W188" s="70"/>
      <c r="X188" s="70"/>
      <c r="Y188" s="70"/>
      <c r="Z188" s="70"/>
      <c r="AA188" s="70"/>
      <c r="AB188" s="70"/>
      <c r="AC188" s="70"/>
      <c r="AD188" s="70"/>
      <c r="AE188" s="70"/>
    </row>
    <row r="189" spans="1:31" s="71" customFormat="1" ht="89.25" customHeight="1">
      <c r="A189" s="89">
        <v>24</v>
      </c>
      <c r="B189" s="85" t="s">
        <v>138</v>
      </c>
      <c r="C189" s="86">
        <f>C191+C192+C193</f>
        <v>298678.7</v>
      </c>
      <c r="D189" s="86">
        <f aca="true" t="shared" si="21" ref="D189:L189">D191+D192+D193</f>
        <v>265606</v>
      </c>
      <c r="E189" s="86">
        <f t="shared" si="21"/>
        <v>9911.2</v>
      </c>
      <c r="F189" s="86">
        <f t="shared" si="21"/>
        <v>10118.9</v>
      </c>
      <c r="G189" s="86">
        <f t="shared" si="21"/>
        <v>13042.6</v>
      </c>
      <c r="H189" s="86">
        <f t="shared" si="21"/>
        <v>262360.7</v>
      </c>
      <c r="I189" s="86">
        <f t="shared" si="21"/>
        <v>229359.6</v>
      </c>
      <c r="J189" s="86">
        <f t="shared" si="21"/>
        <v>9839.6</v>
      </c>
      <c r="K189" s="86">
        <f t="shared" si="21"/>
        <v>10118.9</v>
      </c>
      <c r="L189" s="86">
        <f t="shared" si="21"/>
        <v>13042.6</v>
      </c>
      <c r="M189" s="86">
        <f>H189/C189*100</f>
        <v>87.84044526777437</v>
      </c>
      <c r="N189" s="86">
        <f>I189/D189*100</f>
        <v>86.35332033161902</v>
      </c>
      <c r="O189" s="86">
        <f>J189/E189*100</f>
        <v>99.27758495439502</v>
      </c>
      <c r="P189" s="86">
        <f>K189/F189*100</f>
        <v>100</v>
      </c>
      <c r="Q189" s="86">
        <f>L189/G189*100</f>
        <v>100</v>
      </c>
      <c r="R189" s="69"/>
      <c r="S189" s="69"/>
      <c r="T189" s="69"/>
      <c r="U189" s="70"/>
      <c r="V189" s="70"/>
      <c r="W189" s="70"/>
      <c r="X189" s="70"/>
      <c r="Y189" s="70"/>
      <c r="Z189" s="70"/>
      <c r="AA189" s="70"/>
      <c r="AB189" s="70"/>
      <c r="AC189" s="70"/>
      <c r="AD189" s="70"/>
      <c r="AE189" s="70"/>
    </row>
    <row r="190" spans="1:31" s="71" customFormat="1" ht="36.75" customHeight="1">
      <c r="A190" s="110"/>
      <c r="B190" s="104" t="s">
        <v>139</v>
      </c>
      <c r="C190" s="83"/>
      <c r="D190" s="83"/>
      <c r="E190" s="83"/>
      <c r="F190" s="83"/>
      <c r="G190" s="83"/>
      <c r="H190" s="83"/>
      <c r="I190" s="83"/>
      <c r="J190" s="83"/>
      <c r="K190" s="83"/>
      <c r="L190" s="83"/>
      <c r="M190" s="83"/>
      <c r="N190" s="83"/>
      <c r="O190" s="83"/>
      <c r="P190" s="83"/>
      <c r="Q190" s="83"/>
      <c r="R190" s="69"/>
      <c r="S190" s="69"/>
      <c r="T190" s="69"/>
      <c r="U190" s="70"/>
      <c r="V190" s="70"/>
      <c r="W190" s="70"/>
      <c r="X190" s="70"/>
      <c r="Y190" s="70"/>
      <c r="Z190" s="70"/>
      <c r="AA190" s="70"/>
      <c r="AB190" s="70"/>
      <c r="AC190" s="70"/>
      <c r="AD190" s="70"/>
      <c r="AE190" s="70"/>
    </row>
    <row r="191" spans="1:31" s="71" customFormat="1" ht="89.25" customHeight="1">
      <c r="A191" s="110"/>
      <c r="B191" s="104" t="s">
        <v>23</v>
      </c>
      <c r="C191" s="83">
        <f>D191+E191+F191+G191</f>
        <v>298617.7</v>
      </c>
      <c r="D191" s="83">
        <v>265606</v>
      </c>
      <c r="E191" s="83">
        <v>9850.2</v>
      </c>
      <c r="F191" s="83">
        <v>10118.9</v>
      </c>
      <c r="G191" s="83">
        <v>13042.6</v>
      </c>
      <c r="H191" s="83">
        <f>I191+J191+K191+L191</f>
        <v>262299.7</v>
      </c>
      <c r="I191" s="83">
        <v>229359.6</v>
      </c>
      <c r="J191" s="83">
        <v>9778.6</v>
      </c>
      <c r="K191" s="83">
        <v>10118.9</v>
      </c>
      <c r="L191" s="83">
        <v>13042.6</v>
      </c>
      <c r="M191" s="83">
        <f>H191/C191*100</f>
        <v>87.83796138005215</v>
      </c>
      <c r="N191" s="83">
        <f>I191/D191*100</f>
        <v>86.35332033161902</v>
      </c>
      <c r="O191" s="83">
        <f>J191/E191*100</f>
        <v>99.27311120586384</v>
      </c>
      <c r="P191" s="83">
        <f>K191/F191*100</f>
        <v>100</v>
      </c>
      <c r="Q191" s="83">
        <f>L191/G191*100</f>
        <v>100</v>
      </c>
      <c r="R191" s="69"/>
      <c r="S191" s="69"/>
      <c r="T191" s="69"/>
      <c r="U191" s="70"/>
      <c r="V191" s="70"/>
      <c r="W191" s="70"/>
      <c r="X191" s="70"/>
      <c r="Y191" s="70"/>
      <c r="Z191" s="70"/>
      <c r="AA191" s="70"/>
      <c r="AB191" s="70"/>
      <c r="AC191" s="70"/>
      <c r="AD191" s="70"/>
      <c r="AE191" s="70"/>
    </row>
    <row r="192" spans="1:31" s="71" customFormat="1" ht="89.25" customHeight="1">
      <c r="A192" s="110"/>
      <c r="B192" s="104" t="s">
        <v>142</v>
      </c>
      <c r="C192" s="83">
        <f>D192+E192+F192+G192</f>
        <v>44</v>
      </c>
      <c r="D192" s="83">
        <v>0</v>
      </c>
      <c r="E192" s="83">
        <v>44</v>
      </c>
      <c r="F192" s="83">
        <v>0</v>
      </c>
      <c r="G192" s="83">
        <v>0</v>
      </c>
      <c r="H192" s="83">
        <f>I192+J192+K192+L192</f>
        <v>44</v>
      </c>
      <c r="I192" s="83">
        <v>0</v>
      </c>
      <c r="J192" s="83">
        <v>44</v>
      </c>
      <c r="K192" s="83">
        <v>0</v>
      </c>
      <c r="L192" s="83">
        <v>0</v>
      </c>
      <c r="M192" s="83">
        <f>H192/C192*100</f>
        <v>100</v>
      </c>
      <c r="N192" s="83">
        <v>0</v>
      </c>
      <c r="O192" s="83">
        <f>J192/E192*100</f>
        <v>100</v>
      </c>
      <c r="P192" s="83">
        <v>0</v>
      </c>
      <c r="Q192" s="83">
        <v>0</v>
      </c>
      <c r="R192" s="69"/>
      <c r="S192" s="69"/>
      <c r="T192" s="69"/>
      <c r="U192" s="70"/>
      <c r="V192" s="70"/>
      <c r="W192" s="70"/>
      <c r="X192" s="70"/>
      <c r="Y192" s="70"/>
      <c r="Z192" s="70"/>
      <c r="AA192" s="70"/>
      <c r="AB192" s="70"/>
      <c r="AC192" s="70"/>
      <c r="AD192" s="70"/>
      <c r="AE192" s="70"/>
    </row>
    <row r="193" spans="1:31" s="71" customFormat="1" ht="65.25" customHeight="1">
      <c r="A193" s="110"/>
      <c r="B193" s="104" t="s">
        <v>141</v>
      </c>
      <c r="C193" s="83">
        <f>D193+E193+F193+G193</f>
        <v>17</v>
      </c>
      <c r="D193" s="83">
        <v>0</v>
      </c>
      <c r="E193" s="83">
        <v>17</v>
      </c>
      <c r="F193" s="83">
        <v>0</v>
      </c>
      <c r="G193" s="83">
        <v>0</v>
      </c>
      <c r="H193" s="83">
        <f>I193+J193+K193+L193</f>
        <v>17</v>
      </c>
      <c r="I193" s="83">
        <v>0</v>
      </c>
      <c r="J193" s="83">
        <v>17</v>
      </c>
      <c r="K193" s="83">
        <v>0</v>
      </c>
      <c r="L193" s="83">
        <v>0</v>
      </c>
      <c r="M193" s="83">
        <f>H193/C193*100</f>
        <v>100</v>
      </c>
      <c r="N193" s="83">
        <v>0</v>
      </c>
      <c r="O193" s="83">
        <f>J193/E193*100</f>
        <v>100</v>
      </c>
      <c r="P193" s="83">
        <v>0</v>
      </c>
      <c r="Q193" s="83">
        <v>0</v>
      </c>
      <c r="R193" s="69"/>
      <c r="S193" s="69"/>
      <c r="T193" s="69"/>
      <c r="U193" s="70"/>
      <c r="V193" s="70"/>
      <c r="W193" s="70"/>
      <c r="X193" s="70"/>
      <c r="Y193" s="70"/>
      <c r="Z193" s="70"/>
      <c r="AA193" s="70"/>
      <c r="AB193" s="70"/>
      <c r="AC193" s="70"/>
      <c r="AD193" s="70"/>
      <c r="AE193" s="70"/>
    </row>
    <row r="194" spans="1:31" s="71" customFormat="1" ht="201.75" customHeight="1">
      <c r="A194" s="142" t="s">
        <v>121</v>
      </c>
      <c r="B194" s="129"/>
      <c r="C194" s="129"/>
      <c r="D194" s="129"/>
      <c r="E194" s="129"/>
      <c r="F194" s="129"/>
      <c r="G194" s="129"/>
      <c r="H194" s="129"/>
      <c r="I194" s="129"/>
      <c r="J194" s="129"/>
      <c r="K194" s="129"/>
      <c r="L194" s="129"/>
      <c r="M194" s="129"/>
      <c r="N194" s="129"/>
      <c r="O194" s="129"/>
      <c r="P194" s="129"/>
      <c r="Q194" s="131"/>
      <c r="R194" s="69"/>
      <c r="S194" s="69"/>
      <c r="T194" s="69"/>
      <c r="U194" s="70"/>
      <c r="V194" s="70"/>
      <c r="W194" s="70"/>
      <c r="X194" s="70"/>
      <c r="Y194" s="70"/>
      <c r="Z194" s="70"/>
      <c r="AA194" s="70"/>
      <c r="AB194" s="70"/>
      <c r="AC194" s="70"/>
      <c r="AD194" s="70"/>
      <c r="AE194" s="70"/>
    </row>
    <row r="195" spans="1:31" s="71" customFormat="1" ht="95.25" customHeight="1">
      <c r="A195" s="89">
        <v>25</v>
      </c>
      <c r="B195" s="85" t="s">
        <v>57</v>
      </c>
      <c r="C195" s="86">
        <f aca="true" t="shared" si="22" ref="C195:L195">C197+C198+C199+C200</f>
        <v>7329.6</v>
      </c>
      <c r="D195" s="86">
        <f t="shared" si="22"/>
        <v>0</v>
      </c>
      <c r="E195" s="86">
        <f t="shared" si="22"/>
        <v>6769.6</v>
      </c>
      <c r="F195" s="86">
        <f t="shared" si="22"/>
        <v>560</v>
      </c>
      <c r="G195" s="86">
        <f t="shared" si="22"/>
        <v>0</v>
      </c>
      <c r="H195" s="86">
        <f t="shared" si="22"/>
        <v>7126.2390000000005</v>
      </c>
      <c r="I195" s="86">
        <f t="shared" si="22"/>
        <v>0</v>
      </c>
      <c r="J195" s="86">
        <f t="shared" si="22"/>
        <v>6566.2390000000005</v>
      </c>
      <c r="K195" s="86">
        <f t="shared" si="22"/>
        <v>560</v>
      </c>
      <c r="L195" s="86">
        <f t="shared" si="22"/>
        <v>0</v>
      </c>
      <c r="M195" s="86">
        <f>H195/C195*100</f>
        <v>97.22548297314997</v>
      </c>
      <c r="N195" s="86">
        <v>0</v>
      </c>
      <c r="O195" s="86">
        <f>H195/E195*100</f>
        <v>105.26824332309145</v>
      </c>
      <c r="P195" s="86">
        <f>K195/F195*100</f>
        <v>100</v>
      </c>
      <c r="Q195" s="86">
        <v>0</v>
      </c>
      <c r="R195" s="69"/>
      <c r="S195" s="69"/>
      <c r="T195" s="69"/>
      <c r="U195" s="70"/>
      <c r="V195" s="70"/>
      <c r="W195" s="70"/>
      <c r="X195" s="70"/>
      <c r="Y195" s="70"/>
      <c r="Z195" s="70"/>
      <c r="AA195" s="70"/>
      <c r="AB195" s="70"/>
      <c r="AC195" s="70"/>
      <c r="AD195" s="70"/>
      <c r="AE195" s="70"/>
    </row>
    <row r="196" spans="1:31" s="71" customFormat="1" ht="35.25" customHeight="1">
      <c r="A196" s="109"/>
      <c r="B196" s="104" t="s">
        <v>2</v>
      </c>
      <c r="C196" s="83"/>
      <c r="D196" s="83"/>
      <c r="E196" s="83"/>
      <c r="F196" s="83"/>
      <c r="G196" s="83"/>
      <c r="H196" s="83"/>
      <c r="I196" s="83"/>
      <c r="J196" s="83"/>
      <c r="K196" s="83"/>
      <c r="L196" s="83"/>
      <c r="M196" s="83"/>
      <c r="N196" s="83"/>
      <c r="O196" s="83"/>
      <c r="P196" s="83"/>
      <c r="Q196" s="83"/>
      <c r="R196" s="69"/>
      <c r="S196" s="69"/>
      <c r="T196" s="69"/>
      <c r="U196" s="70"/>
      <c r="V196" s="70"/>
      <c r="W196" s="70"/>
      <c r="X196" s="70"/>
      <c r="Y196" s="70"/>
      <c r="Z196" s="70"/>
      <c r="AA196" s="70"/>
      <c r="AB196" s="70"/>
      <c r="AC196" s="70"/>
      <c r="AD196" s="70"/>
      <c r="AE196" s="70"/>
    </row>
    <row r="197" spans="1:31" s="71" customFormat="1" ht="87.75" customHeight="1">
      <c r="A197" s="109"/>
      <c r="B197" s="104" t="s">
        <v>55</v>
      </c>
      <c r="C197" s="83">
        <f>D197+E197+F197+G197</f>
        <v>4159.6</v>
      </c>
      <c r="D197" s="83">
        <v>0</v>
      </c>
      <c r="E197" s="83">
        <v>3659.6</v>
      </c>
      <c r="F197" s="83">
        <v>500</v>
      </c>
      <c r="G197" s="83">
        <v>0</v>
      </c>
      <c r="H197" s="83">
        <f>I197+J197+K197+L197</f>
        <v>4091.139</v>
      </c>
      <c r="I197" s="83">
        <v>0</v>
      </c>
      <c r="J197" s="83">
        <v>3591.139</v>
      </c>
      <c r="K197" s="83">
        <v>500</v>
      </c>
      <c r="L197" s="83">
        <v>0</v>
      </c>
      <c r="M197" s="83">
        <f>H197/C197*100</f>
        <v>98.35414462929127</v>
      </c>
      <c r="N197" s="83">
        <v>0</v>
      </c>
      <c r="O197" s="83">
        <f>J197/E197*100</f>
        <v>98.12927642365287</v>
      </c>
      <c r="P197" s="83">
        <f>K197/F197*100</f>
        <v>100</v>
      </c>
      <c r="Q197" s="83">
        <v>0</v>
      </c>
      <c r="R197" s="69"/>
      <c r="S197" s="69"/>
      <c r="T197" s="69"/>
      <c r="U197" s="70"/>
      <c r="V197" s="70"/>
      <c r="W197" s="70"/>
      <c r="X197" s="70"/>
      <c r="Y197" s="70"/>
      <c r="Z197" s="70"/>
      <c r="AA197" s="70"/>
      <c r="AB197" s="70"/>
      <c r="AC197" s="70"/>
      <c r="AD197" s="70"/>
      <c r="AE197" s="70"/>
    </row>
    <row r="198" spans="1:31" s="71" customFormat="1" ht="84" customHeight="1">
      <c r="A198" s="109"/>
      <c r="B198" s="104" t="s">
        <v>23</v>
      </c>
      <c r="C198" s="83">
        <f>D198+E198+F198+G198</f>
        <v>90</v>
      </c>
      <c r="D198" s="83">
        <v>0</v>
      </c>
      <c r="E198" s="83">
        <v>90</v>
      </c>
      <c r="F198" s="83">
        <v>0</v>
      </c>
      <c r="G198" s="83">
        <v>0</v>
      </c>
      <c r="H198" s="83">
        <f>I198+J198+K198+L198</f>
        <v>90</v>
      </c>
      <c r="I198" s="83">
        <v>0</v>
      </c>
      <c r="J198" s="83">
        <v>90</v>
      </c>
      <c r="K198" s="83">
        <v>0</v>
      </c>
      <c r="L198" s="83">
        <v>0</v>
      </c>
      <c r="M198" s="83">
        <f>H198/C198*100</f>
        <v>100</v>
      </c>
      <c r="N198" s="83">
        <v>0</v>
      </c>
      <c r="O198" s="83">
        <f>J198/E198*100</f>
        <v>100</v>
      </c>
      <c r="P198" s="83">
        <v>0</v>
      </c>
      <c r="Q198" s="83">
        <v>0</v>
      </c>
      <c r="R198" s="69"/>
      <c r="S198" s="69"/>
      <c r="T198" s="69"/>
      <c r="U198" s="70"/>
      <c r="V198" s="70"/>
      <c r="W198" s="70"/>
      <c r="X198" s="70"/>
      <c r="Y198" s="70"/>
      <c r="Z198" s="70"/>
      <c r="AA198" s="70"/>
      <c r="AB198" s="70"/>
      <c r="AC198" s="70"/>
      <c r="AD198" s="70"/>
      <c r="AE198" s="70"/>
    </row>
    <row r="199" spans="1:31" s="71" customFormat="1" ht="65.25" customHeight="1">
      <c r="A199" s="109"/>
      <c r="B199" s="104" t="s">
        <v>33</v>
      </c>
      <c r="C199" s="83">
        <f>D199+E199+F199+G199</f>
        <v>980</v>
      </c>
      <c r="D199" s="83">
        <v>0</v>
      </c>
      <c r="E199" s="83">
        <v>920</v>
      </c>
      <c r="F199" s="83">
        <v>60</v>
      </c>
      <c r="G199" s="83">
        <v>0</v>
      </c>
      <c r="H199" s="83">
        <f>I199+J199+K199+L199</f>
        <v>933.8</v>
      </c>
      <c r="I199" s="83">
        <v>0</v>
      </c>
      <c r="J199" s="83">
        <v>873.8</v>
      </c>
      <c r="K199" s="83">
        <v>60</v>
      </c>
      <c r="L199" s="83">
        <v>0</v>
      </c>
      <c r="M199" s="83">
        <f>H199/C199*100</f>
        <v>95.28571428571428</v>
      </c>
      <c r="N199" s="83">
        <v>0</v>
      </c>
      <c r="O199" s="83">
        <f>J199/E199*100</f>
        <v>94.97826086956522</v>
      </c>
      <c r="P199" s="83">
        <v>0</v>
      </c>
      <c r="Q199" s="83">
        <v>0</v>
      </c>
      <c r="R199" s="69"/>
      <c r="S199" s="69"/>
      <c r="T199" s="69"/>
      <c r="U199" s="70"/>
      <c r="V199" s="70"/>
      <c r="W199" s="70"/>
      <c r="X199" s="70"/>
      <c r="Y199" s="70"/>
      <c r="Z199" s="70"/>
      <c r="AA199" s="70"/>
      <c r="AB199" s="70"/>
      <c r="AC199" s="70"/>
      <c r="AD199" s="70"/>
      <c r="AE199" s="70"/>
    </row>
    <row r="200" spans="1:31" s="71" customFormat="1" ht="65.25" customHeight="1">
      <c r="A200" s="104"/>
      <c r="B200" s="104" t="s">
        <v>24</v>
      </c>
      <c r="C200" s="83">
        <f>D200+E200+F200+G200</f>
        <v>2100</v>
      </c>
      <c r="D200" s="83">
        <v>0</v>
      </c>
      <c r="E200" s="83">
        <v>2100</v>
      </c>
      <c r="F200" s="83">
        <v>0</v>
      </c>
      <c r="G200" s="83">
        <v>0</v>
      </c>
      <c r="H200" s="83">
        <f>I200+J200+K200+L200</f>
        <v>2011.3</v>
      </c>
      <c r="I200" s="83">
        <v>0</v>
      </c>
      <c r="J200" s="83">
        <v>2011.3</v>
      </c>
      <c r="K200" s="83">
        <v>0</v>
      </c>
      <c r="L200" s="83">
        <v>0</v>
      </c>
      <c r="M200" s="83">
        <f>H200/C200*100</f>
        <v>95.77619047619046</v>
      </c>
      <c r="N200" s="83">
        <v>0</v>
      </c>
      <c r="O200" s="83">
        <f>J200/E200*100</f>
        <v>95.77619047619046</v>
      </c>
      <c r="P200" s="83">
        <v>0</v>
      </c>
      <c r="Q200" s="83">
        <v>0</v>
      </c>
      <c r="R200" s="69"/>
      <c r="S200" s="69"/>
      <c r="T200" s="69"/>
      <c r="U200" s="70"/>
      <c r="V200" s="70"/>
      <c r="W200" s="70"/>
      <c r="X200" s="70"/>
      <c r="Y200" s="70"/>
      <c r="Z200" s="70"/>
      <c r="AA200" s="70"/>
      <c r="AB200" s="70"/>
      <c r="AC200" s="70"/>
      <c r="AD200" s="70"/>
      <c r="AE200" s="70"/>
    </row>
    <row r="201" spans="1:31" s="71" customFormat="1" ht="244.5" customHeight="1">
      <c r="A201" s="129" t="s">
        <v>204</v>
      </c>
      <c r="B201" s="129"/>
      <c r="C201" s="129"/>
      <c r="D201" s="129"/>
      <c r="E201" s="129"/>
      <c r="F201" s="129"/>
      <c r="G201" s="129"/>
      <c r="H201" s="129"/>
      <c r="I201" s="129"/>
      <c r="J201" s="129"/>
      <c r="K201" s="129"/>
      <c r="L201" s="129"/>
      <c r="M201" s="129"/>
      <c r="N201" s="129"/>
      <c r="O201" s="129"/>
      <c r="P201" s="129"/>
      <c r="Q201" s="131"/>
      <c r="R201" s="69"/>
      <c r="S201" s="69"/>
      <c r="T201" s="69"/>
      <c r="U201" s="70"/>
      <c r="V201" s="70"/>
      <c r="W201" s="70"/>
      <c r="X201" s="70"/>
      <c r="Y201" s="70"/>
      <c r="Z201" s="70"/>
      <c r="AA201" s="70"/>
      <c r="AB201" s="70"/>
      <c r="AC201" s="70"/>
      <c r="AD201" s="70"/>
      <c r="AE201" s="70"/>
    </row>
    <row r="202" spans="1:31" s="71" customFormat="1" ht="105" customHeight="1">
      <c r="A202" s="129" t="s">
        <v>128</v>
      </c>
      <c r="B202" s="129"/>
      <c r="C202" s="129"/>
      <c r="D202" s="129"/>
      <c r="E202" s="129"/>
      <c r="F202" s="129"/>
      <c r="G202" s="129"/>
      <c r="H202" s="129"/>
      <c r="I202" s="129"/>
      <c r="J202" s="129"/>
      <c r="K202" s="129"/>
      <c r="L202" s="129"/>
      <c r="M202" s="129"/>
      <c r="N202" s="129"/>
      <c r="O202" s="129"/>
      <c r="P202" s="129"/>
      <c r="Q202" s="131"/>
      <c r="R202" s="69"/>
      <c r="S202" s="69"/>
      <c r="T202" s="69"/>
      <c r="U202" s="70"/>
      <c r="V202" s="70"/>
      <c r="W202" s="70"/>
      <c r="X202" s="70"/>
      <c r="Y202" s="70"/>
      <c r="Z202" s="70"/>
      <c r="AA202" s="70"/>
      <c r="AB202" s="70"/>
      <c r="AC202" s="70"/>
      <c r="AD202" s="70"/>
      <c r="AE202" s="70"/>
    </row>
    <row r="203" spans="1:31" s="71" customFormat="1" ht="85.5" customHeight="1">
      <c r="A203" s="129" t="s">
        <v>205</v>
      </c>
      <c r="B203" s="129"/>
      <c r="C203" s="129"/>
      <c r="D203" s="129"/>
      <c r="E203" s="129"/>
      <c r="F203" s="129"/>
      <c r="G203" s="129"/>
      <c r="H203" s="129"/>
      <c r="I203" s="129"/>
      <c r="J203" s="129"/>
      <c r="K203" s="129"/>
      <c r="L203" s="129"/>
      <c r="M203" s="129"/>
      <c r="N203" s="129"/>
      <c r="O203" s="129"/>
      <c r="P203" s="129"/>
      <c r="Q203" s="131"/>
      <c r="R203" s="69"/>
      <c r="S203" s="69"/>
      <c r="T203" s="69"/>
      <c r="U203" s="70"/>
      <c r="V203" s="70"/>
      <c r="W203" s="70"/>
      <c r="X203" s="70"/>
      <c r="Y203" s="70"/>
      <c r="Z203" s="70"/>
      <c r="AA203" s="70"/>
      <c r="AB203" s="70"/>
      <c r="AC203" s="70"/>
      <c r="AD203" s="70"/>
      <c r="AE203" s="70"/>
    </row>
    <row r="204" spans="1:31" s="71" customFormat="1" ht="39" customHeight="1">
      <c r="A204" s="144" t="s">
        <v>206</v>
      </c>
      <c r="B204" s="144"/>
      <c r="C204" s="144"/>
      <c r="D204" s="144"/>
      <c r="E204" s="144"/>
      <c r="F204" s="144"/>
      <c r="G204" s="144"/>
      <c r="H204" s="144"/>
      <c r="I204" s="144"/>
      <c r="J204" s="144"/>
      <c r="K204" s="144"/>
      <c r="L204" s="144"/>
      <c r="M204" s="144"/>
      <c r="N204" s="144"/>
      <c r="O204" s="144"/>
      <c r="P204" s="144"/>
      <c r="Q204" s="187"/>
      <c r="R204" s="69"/>
      <c r="S204" s="69"/>
      <c r="T204" s="69"/>
      <c r="U204" s="70"/>
      <c r="V204" s="70"/>
      <c r="W204" s="70"/>
      <c r="X204" s="70"/>
      <c r="Y204" s="70"/>
      <c r="Z204" s="70"/>
      <c r="AA204" s="70"/>
      <c r="AB204" s="70"/>
      <c r="AC204" s="70"/>
      <c r="AD204" s="70"/>
      <c r="AE204" s="70"/>
    </row>
    <row r="205" spans="1:31" s="71" customFormat="1" ht="102" customHeight="1">
      <c r="A205" s="89">
        <v>26</v>
      </c>
      <c r="B205" s="85" t="s">
        <v>71</v>
      </c>
      <c r="C205" s="86">
        <f aca="true" t="shared" si="23" ref="C205:L205">C207+C208+C209+C210+C211+C212+C213</f>
        <v>10534.001</v>
      </c>
      <c r="D205" s="86">
        <f t="shared" si="23"/>
        <v>0</v>
      </c>
      <c r="E205" s="86">
        <f t="shared" si="23"/>
        <v>10534.001</v>
      </c>
      <c r="F205" s="86">
        <f t="shared" si="23"/>
        <v>0</v>
      </c>
      <c r="G205" s="86">
        <f t="shared" si="23"/>
        <v>0</v>
      </c>
      <c r="H205" s="86">
        <f t="shared" si="23"/>
        <v>9796</v>
      </c>
      <c r="I205" s="86">
        <f t="shared" si="23"/>
        <v>0</v>
      </c>
      <c r="J205" s="86">
        <f t="shared" si="23"/>
        <v>9796</v>
      </c>
      <c r="K205" s="86">
        <f t="shared" si="23"/>
        <v>0</v>
      </c>
      <c r="L205" s="86">
        <f t="shared" si="23"/>
        <v>0</v>
      </c>
      <c r="M205" s="86">
        <f>H205/C205*100</f>
        <v>92.99410546856792</v>
      </c>
      <c r="N205" s="86">
        <v>0</v>
      </c>
      <c r="O205" s="86">
        <f>J205/E205*100</f>
        <v>92.99410546856792</v>
      </c>
      <c r="P205" s="86">
        <v>0</v>
      </c>
      <c r="Q205" s="86">
        <v>0</v>
      </c>
      <c r="R205" s="69"/>
      <c r="S205" s="69"/>
      <c r="T205" s="69"/>
      <c r="U205" s="70"/>
      <c r="V205" s="70"/>
      <c r="W205" s="70"/>
      <c r="X205" s="70"/>
      <c r="Y205" s="70"/>
      <c r="Z205" s="70"/>
      <c r="AA205" s="70"/>
      <c r="AB205" s="70"/>
      <c r="AC205" s="70"/>
      <c r="AD205" s="70"/>
      <c r="AE205" s="70"/>
    </row>
    <row r="206" spans="1:31" s="71" customFormat="1" ht="42.75" customHeight="1">
      <c r="A206" s="77"/>
      <c r="B206" s="104" t="s">
        <v>2</v>
      </c>
      <c r="C206" s="176"/>
      <c r="D206" s="177"/>
      <c r="E206" s="177"/>
      <c r="F206" s="177"/>
      <c r="G206" s="177"/>
      <c r="H206" s="177"/>
      <c r="I206" s="177"/>
      <c r="J206" s="177"/>
      <c r="K206" s="177"/>
      <c r="L206" s="177"/>
      <c r="M206" s="177"/>
      <c r="N206" s="177"/>
      <c r="O206" s="177"/>
      <c r="P206" s="177"/>
      <c r="Q206" s="186"/>
      <c r="R206" s="69"/>
      <c r="S206" s="69"/>
      <c r="T206" s="69"/>
      <c r="U206" s="70"/>
      <c r="V206" s="70"/>
      <c r="W206" s="70"/>
      <c r="X206" s="70"/>
      <c r="Y206" s="70"/>
      <c r="Z206" s="70"/>
      <c r="AA206" s="70"/>
      <c r="AB206" s="70"/>
      <c r="AC206" s="70"/>
      <c r="AD206" s="70"/>
      <c r="AE206" s="70"/>
    </row>
    <row r="207" spans="1:31" s="71" customFormat="1" ht="65.25" customHeight="1">
      <c r="A207" s="109"/>
      <c r="B207" s="104" t="s">
        <v>24</v>
      </c>
      <c r="C207" s="83">
        <f aca="true" t="shared" si="24" ref="C207:C213">D207+E207+F207+G207</f>
        <v>6617.751</v>
      </c>
      <c r="D207" s="83">
        <v>0</v>
      </c>
      <c r="E207" s="83">
        <v>6617.751</v>
      </c>
      <c r="F207" s="83">
        <v>0</v>
      </c>
      <c r="G207" s="83">
        <v>0</v>
      </c>
      <c r="H207" s="83">
        <f aca="true" t="shared" si="25" ref="H207:H213">I207+J207+K207+L207</f>
        <v>6295.699</v>
      </c>
      <c r="I207" s="83">
        <v>0</v>
      </c>
      <c r="J207" s="83">
        <v>6295.699</v>
      </c>
      <c r="K207" s="83">
        <v>0</v>
      </c>
      <c r="L207" s="83">
        <v>0</v>
      </c>
      <c r="M207" s="83">
        <f aca="true" t="shared" si="26" ref="M207:M213">H207/C207*100</f>
        <v>95.13351288073547</v>
      </c>
      <c r="N207" s="83">
        <v>0</v>
      </c>
      <c r="O207" s="83">
        <f aca="true" t="shared" si="27" ref="O207:O213">J207/E207*100</f>
        <v>95.13351288073547</v>
      </c>
      <c r="P207" s="83">
        <v>0</v>
      </c>
      <c r="Q207" s="83">
        <v>0</v>
      </c>
      <c r="R207" s="69"/>
      <c r="S207" s="69"/>
      <c r="T207" s="69"/>
      <c r="U207" s="70"/>
      <c r="V207" s="70"/>
      <c r="W207" s="70"/>
      <c r="X207" s="70"/>
      <c r="Y207" s="70"/>
      <c r="Z207" s="70"/>
      <c r="AA207" s="70"/>
      <c r="AB207" s="70"/>
      <c r="AC207" s="70"/>
      <c r="AD207" s="70"/>
      <c r="AE207" s="70"/>
    </row>
    <row r="208" spans="1:31" s="71" customFormat="1" ht="65.25" customHeight="1">
      <c r="A208" s="109"/>
      <c r="B208" s="104" t="s">
        <v>55</v>
      </c>
      <c r="C208" s="83">
        <f t="shared" si="24"/>
        <v>100</v>
      </c>
      <c r="D208" s="83">
        <v>0</v>
      </c>
      <c r="E208" s="83">
        <v>100</v>
      </c>
      <c r="F208" s="83">
        <v>0</v>
      </c>
      <c r="G208" s="83">
        <v>0</v>
      </c>
      <c r="H208" s="83">
        <f t="shared" si="25"/>
        <v>100</v>
      </c>
      <c r="I208" s="83">
        <v>0</v>
      </c>
      <c r="J208" s="83">
        <v>100</v>
      </c>
      <c r="K208" s="83">
        <v>0</v>
      </c>
      <c r="L208" s="83">
        <v>0</v>
      </c>
      <c r="M208" s="83">
        <f t="shared" si="26"/>
        <v>100</v>
      </c>
      <c r="N208" s="83">
        <v>0</v>
      </c>
      <c r="O208" s="83">
        <f t="shared" si="27"/>
        <v>100</v>
      </c>
      <c r="P208" s="83">
        <v>0</v>
      </c>
      <c r="Q208" s="83">
        <v>0</v>
      </c>
      <c r="R208" s="69"/>
      <c r="S208" s="69"/>
      <c r="T208" s="69"/>
      <c r="U208" s="70"/>
      <c r="V208" s="70"/>
      <c r="W208" s="70"/>
      <c r="X208" s="70"/>
      <c r="Y208" s="70"/>
      <c r="Z208" s="70"/>
      <c r="AA208" s="70"/>
      <c r="AB208" s="70"/>
      <c r="AC208" s="70"/>
      <c r="AD208" s="70"/>
      <c r="AE208" s="70"/>
    </row>
    <row r="209" spans="1:31" s="71" customFormat="1" ht="95.25" customHeight="1">
      <c r="A209" s="109"/>
      <c r="B209" s="104" t="s">
        <v>0</v>
      </c>
      <c r="C209" s="83">
        <f t="shared" si="24"/>
        <v>3327.25</v>
      </c>
      <c r="D209" s="83">
        <v>0</v>
      </c>
      <c r="E209" s="83">
        <v>3327.25</v>
      </c>
      <c r="F209" s="83">
        <v>0</v>
      </c>
      <c r="G209" s="83">
        <v>0</v>
      </c>
      <c r="H209" s="83">
        <f>I209+J209+K209+L209</f>
        <v>2911.501</v>
      </c>
      <c r="I209" s="83">
        <v>0</v>
      </c>
      <c r="J209" s="83">
        <v>2911.501</v>
      </c>
      <c r="K209" s="83">
        <v>0</v>
      </c>
      <c r="L209" s="83">
        <v>0</v>
      </c>
      <c r="M209" s="83">
        <f t="shared" si="26"/>
        <v>87.50472612517845</v>
      </c>
      <c r="N209" s="83">
        <v>0</v>
      </c>
      <c r="O209" s="83">
        <f t="shared" si="27"/>
        <v>87.50472612517845</v>
      </c>
      <c r="P209" s="83">
        <v>0</v>
      </c>
      <c r="Q209" s="83">
        <v>0</v>
      </c>
      <c r="R209" s="69"/>
      <c r="S209" s="69"/>
      <c r="T209" s="69"/>
      <c r="U209" s="70"/>
      <c r="V209" s="70"/>
      <c r="W209" s="70"/>
      <c r="X209" s="70"/>
      <c r="Y209" s="70"/>
      <c r="Z209" s="70"/>
      <c r="AA209" s="70"/>
      <c r="AB209" s="70"/>
      <c r="AC209" s="70"/>
      <c r="AD209" s="70"/>
      <c r="AE209" s="70"/>
    </row>
    <row r="210" spans="1:31" s="71" customFormat="1" ht="65.25" customHeight="1">
      <c r="A210" s="109"/>
      <c r="B210" s="104" t="s">
        <v>93</v>
      </c>
      <c r="C210" s="83">
        <f t="shared" si="24"/>
        <v>84</v>
      </c>
      <c r="D210" s="83">
        <v>0</v>
      </c>
      <c r="E210" s="83">
        <v>84</v>
      </c>
      <c r="F210" s="83">
        <v>0</v>
      </c>
      <c r="G210" s="83">
        <v>0</v>
      </c>
      <c r="H210" s="83">
        <f t="shared" si="25"/>
        <v>84</v>
      </c>
      <c r="I210" s="83">
        <v>0</v>
      </c>
      <c r="J210" s="83">
        <v>84</v>
      </c>
      <c r="K210" s="83">
        <v>0</v>
      </c>
      <c r="L210" s="83">
        <v>0</v>
      </c>
      <c r="M210" s="83">
        <f t="shared" si="26"/>
        <v>100</v>
      </c>
      <c r="N210" s="83">
        <v>0</v>
      </c>
      <c r="O210" s="83">
        <f t="shared" si="27"/>
        <v>100</v>
      </c>
      <c r="P210" s="83">
        <v>0</v>
      </c>
      <c r="Q210" s="83">
        <v>0</v>
      </c>
      <c r="R210" s="69"/>
      <c r="S210" s="69"/>
      <c r="T210" s="69"/>
      <c r="U210" s="70"/>
      <c r="V210" s="70"/>
      <c r="W210" s="70"/>
      <c r="X210" s="70"/>
      <c r="Y210" s="70"/>
      <c r="Z210" s="70"/>
      <c r="AA210" s="70"/>
      <c r="AB210" s="70"/>
      <c r="AC210" s="70"/>
      <c r="AD210" s="70"/>
      <c r="AE210" s="70"/>
    </row>
    <row r="211" spans="1:31" s="71" customFormat="1" ht="65.25" customHeight="1">
      <c r="A211" s="109"/>
      <c r="B211" s="104" t="s">
        <v>33</v>
      </c>
      <c r="C211" s="83">
        <f t="shared" si="24"/>
        <v>370</v>
      </c>
      <c r="D211" s="83">
        <v>0</v>
      </c>
      <c r="E211" s="83">
        <v>370</v>
      </c>
      <c r="F211" s="83">
        <v>0</v>
      </c>
      <c r="G211" s="83">
        <v>0</v>
      </c>
      <c r="H211" s="83">
        <f t="shared" si="25"/>
        <v>369.8</v>
      </c>
      <c r="I211" s="83">
        <v>0</v>
      </c>
      <c r="J211" s="83">
        <v>369.8</v>
      </c>
      <c r="K211" s="83">
        <v>0</v>
      </c>
      <c r="L211" s="83">
        <v>0</v>
      </c>
      <c r="M211" s="83">
        <f t="shared" si="26"/>
        <v>99.94594594594595</v>
      </c>
      <c r="N211" s="83">
        <v>0</v>
      </c>
      <c r="O211" s="83">
        <f t="shared" si="27"/>
        <v>99.94594594594595</v>
      </c>
      <c r="P211" s="83">
        <v>0</v>
      </c>
      <c r="Q211" s="83">
        <v>0</v>
      </c>
      <c r="R211" s="69"/>
      <c r="S211" s="69"/>
      <c r="T211" s="69"/>
      <c r="U211" s="70"/>
      <c r="V211" s="70"/>
      <c r="W211" s="70"/>
      <c r="X211" s="70"/>
      <c r="Y211" s="70"/>
      <c r="Z211" s="70"/>
      <c r="AA211" s="70"/>
      <c r="AB211" s="70"/>
      <c r="AC211" s="70"/>
      <c r="AD211" s="70"/>
      <c r="AE211" s="70"/>
    </row>
    <row r="212" spans="1:31" s="71" customFormat="1" ht="65.25" customHeight="1">
      <c r="A212" s="109"/>
      <c r="B212" s="104" t="s">
        <v>36</v>
      </c>
      <c r="C212" s="83">
        <f t="shared" si="24"/>
        <v>25</v>
      </c>
      <c r="D212" s="83">
        <v>0</v>
      </c>
      <c r="E212" s="83">
        <v>25</v>
      </c>
      <c r="F212" s="83">
        <v>0</v>
      </c>
      <c r="G212" s="83">
        <v>0</v>
      </c>
      <c r="H212" s="83">
        <f t="shared" si="25"/>
        <v>25</v>
      </c>
      <c r="I212" s="83">
        <v>0</v>
      </c>
      <c r="J212" s="83">
        <v>25</v>
      </c>
      <c r="K212" s="83">
        <v>0</v>
      </c>
      <c r="L212" s="83">
        <v>0</v>
      </c>
      <c r="M212" s="83">
        <f t="shared" si="26"/>
        <v>100</v>
      </c>
      <c r="N212" s="83">
        <v>0</v>
      </c>
      <c r="O212" s="83">
        <f t="shared" si="27"/>
        <v>100</v>
      </c>
      <c r="P212" s="83">
        <v>0</v>
      </c>
      <c r="Q212" s="83">
        <v>0</v>
      </c>
      <c r="R212" s="69"/>
      <c r="S212" s="69"/>
      <c r="T212" s="69"/>
      <c r="U212" s="70"/>
      <c r="V212" s="70"/>
      <c r="W212" s="70"/>
      <c r="X212" s="70"/>
      <c r="Y212" s="70"/>
      <c r="Z212" s="70"/>
      <c r="AA212" s="70"/>
      <c r="AB212" s="70"/>
      <c r="AC212" s="70"/>
      <c r="AD212" s="70"/>
      <c r="AE212" s="70"/>
    </row>
    <row r="213" spans="1:31" s="71" customFormat="1" ht="79.5" customHeight="1">
      <c r="A213" s="104"/>
      <c r="B213" s="104" t="s">
        <v>52</v>
      </c>
      <c r="C213" s="83">
        <f t="shared" si="24"/>
        <v>10</v>
      </c>
      <c r="D213" s="83">
        <v>0</v>
      </c>
      <c r="E213" s="83">
        <v>10</v>
      </c>
      <c r="F213" s="83">
        <v>0</v>
      </c>
      <c r="G213" s="83">
        <v>0</v>
      </c>
      <c r="H213" s="83">
        <f t="shared" si="25"/>
        <v>10</v>
      </c>
      <c r="I213" s="83">
        <v>0</v>
      </c>
      <c r="J213" s="83">
        <v>10</v>
      </c>
      <c r="K213" s="83">
        <v>0</v>
      </c>
      <c r="L213" s="83">
        <v>0</v>
      </c>
      <c r="M213" s="83">
        <f t="shared" si="26"/>
        <v>100</v>
      </c>
      <c r="N213" s="83">
        <v>0</v>
      </c>
      <c r="O213" s="83">
        <f t="shared" si="27"/>
        <v>100</v>
      </c>
      <c r="P213" s="83">
        <v>0</v>
      </c>
      <c r="Q213" s="83">
        <v>0</v>
      </c>
      <c r="R213" s="69"/>
      <c r="S213" s="69"/>
      <c r="T213" s="69"/>
      <c r="U213" s="70"/>
      <c r="V213" s="70"/>
      <c r="W213" s="70"/>
      <c r="X213" s="70"/>
      <c r="Y213" s="70"/>
      <c r="Z213" s="70"/>
      <c r="AA213" s="70"/>
      <c r="AB213" s="70"/>
      <c r="AC213" s="70"/>
      <c r="AD213" s="70"/>
      <c r="AE213" s="70"/>
    </row>
    <row r="214" spans="1:31" s="71" customFormat="1" ht="272.25" customHeight="1">
      <c r="A214" s="129" t="s">
        <v>207</v>
      </c>
      <c r="B214" s="129"/>
      <c r="C214" s="129"/>
      <c r="D214" s="129"/>
      <c r="E214" s="129"/>
      <c r="F214" s="129"/>
      <c r="G214" s="129"/>
      <c r="H214" s="129"/>
      <c r="I214" s="129"/>
      <c r="J214" s="129"/>
      <c r="K214" s="129"/>
      <c r="L214" s="129"/>
      <c r="M214" s="129"/>
      <c r="N214" s="129"/>
      <c r="O214" s="129"/>
      <c r="P214" s="129"/>
      <c r="Q214" s="131"/>
      <c r="R214" s="69"/>
      <c r="S214" s="69"/>
      <c r="T214" s="69"/>
      <c r="U214" s="70"/>
      <c r="V214" s="70"/>
      <c r="W214" s="70"/>
      <c r="X214" s="70"/>
      <c r="Y214" s="70"/>
      <c r="Z214" s="70"/>
      <c r="AA214" s="70"/>
      <c r="AB214" s="70"/>
      <c r="AC214" s="70"/>
      <c r="AD214" s="70"/>
      <c r="AE214" s="70"/>
    </row>
    <row r="215" spans="1:31" s="71" customFormat="1" ht="110.25" customHeight="1">
      <c r="A215" s="130" t="s">
        <v>208</v>
      </c>
      <c r="B215" s="129"/>
      <c r="C215" s="129"/>
      <c r="D215" s="129"/>
      <c r="E215" s="129"/>
      <c r="F215" s="129"/>
      <c r="G215" s="129"/>
      <c r="H215" s="129"/>
      <c r="I215" s="129"/>
      <c r="J215" s="129"/>
      <c r="K215" s="129"/>
      <c r="L215" s="129"/>
      <c r="M215" s="129"/>
      <c r="N215" s="129"/>
      <c r="O215" s="129"/>
      <c r="P215" s="129"/>
      <c r="Q215" s="131"/>
      <c r="R215" s="69"/>
      <c r="S215" s="69"/>
      <c r="T215" s="69"/>
      <c r="U215" s="70"/>
      <c r="V215" s="70"/>
      <c r="W215" s="70"/>
      <c r="X215" s="70"/>
      <c r="Y215" s="70"/>
      <c r="Z215" s="70"/>
      <c r="AA215" s="70"/>
      <c r="AB215" s="70"/>
      <c r="AC215" s="70"/>
      <c r="AD215" s="70"/>
      <c r="AE215" s="70"/>
    </row>
    <row r="216" spans="1:31" s="71" customFormat="1" ht="46.5" customHeight="1">
      <c r="A216" s="130" t="s">
        <v>106</v>
      </c>
      <c r="B216" s="130"/>
      <c r="C216" s="130"/>
      <c r="D216" s="130"/>
      <c r="E216" s="130"/>
      <c r="F216" s="130"/>
      <c r="G216" s="130"/>
      <c r="H216" s="130"/>
      <c r="I216" s="130"/>
      <c r="J216" s="130"/>
      <c r="K216" s="130"/>
      <c r="L216" s="130"/>
      <c r="M216" s="130"/>
      <c r="N216" s="130"/>
      <c r="O216" s="130"/>
      <c r="P216" s="130"/>
      <c r="Q216" s="136"/>
      <c r="R216" s="69"/>
      <c r="S216" s="69"/>
      <c r="T216" s="69"/>
      <c r="U216" s="70"/>
      <c r="V216" s="70"/>
      <c r="W216" s="70"/>
      <c r="X216" s="70"/>
      <c r="Y216" s="70"/>
      <c r="Z216" s="70"/>
      <c r="AA216" s="70"/>
      <c r="AB216" s="70"/>
      <c r="AC216" s="70"/>
      <c r="AD216" s="70"/>
      <c r="AE216" s="70"/>
    </row>
    <row r="217" spans="1:31" s="71" customFormat="1" ht="39" customHeight="1">
      <c r="A217" s="130" t="s">
        <v>114</v>
      </c>
      <c r="B217" s="130"/>
      <c r="C217" s="130"/>
      <c r="D217" s="130"/>
      <c r="E217" s="130"/>
      <c r="F217" s="130"/>
      <c r="G217" s="130"/>
      <c r="H217" s="130"/>
      <c r="I217" s="130"/>
      <c r="J217" s="130"/>
      <c r="K217" s="130"/>
      <c r="L217" s="130"/>
      <c r="M217" s="130"/>
      <c r="N217" s="130"/>
      <c r="O217" s="130"/>
      <c r="P217" s="130"/>
      <c r="Q217" s="136"/>
      <c r="R217" s="69"/>
      <c r="S217" s="69"/>
      <c r="T217" s="69"/>
      <c r="U217" s="70"/>
      <c r="V217" s="70"/>
      <c r="W217" s="70"/>
      <c r="X217" s="70"/>
      <c r="Y217" s="70"/>
      <c r="Z217" s="70"/>
      <c r="AA217" s="70"/>
      <c r="AB217" s="70"/>
      <c r="AC217" s="70"/>
      <c r="AD217" s="70"/>
      <c r="AE217" s="70"/>
    </row>
    <row r="218" spans="1:31" s="71" customFormat="1" ht="195" customHeight="1">
      <c r="A218" s="129" t="s">
        <v>209</v>
      </c>
      <c r="B218" s="129"/>
      <c r="C218" s="129"/>
      <c r="D218" s="129"/>
      <c r="E218" s="129"/>
      <c r="F218" s="129"/>
      <c r="G218" s="129"/>
      <c r="H218" s="129"/>
      <c r="I218" s="129"/>
      <c r="J218" s="129"/>
      <c r="K218" s="129"/>
      <c r="L218" s="129"/>
      <c r="M218" s="129"/>
      <c r="N218" s="129"/>
      <c r="O218" s="129"/>
      <c r="P218" s="129"/>
      <c r="Q218" s="131"/>
      <c r="R218" s="69"/>
      <c r="S218" s="69"/>
      <c r="T218" s="69"/>
      <c r="U218" s="70"/>
      <c r="V218" s="70"/>
      <c r="W218" s="70"/>
      <c r="X218" s="70"/>
      <c r="Y218" s="70"/>
      <c r="Z218" s="70"/>
      <c r="AA218" s="70"/>
      <c r="AB218" s="70"/>
      <c r="AC218" s="70"/>
      <c r="AD218" s="70"/>
      <c r="AE218" s="70"/>
    </row>
    <row r="219" spans="1:31" s="71" customFormat="1" ht="140.25" customHeight="1">
      <c r="A219" s="89">
        <v>27</v>
      </c>
      <c r="B219" s="85" t="s">
        <v>69</v>
      </c>
      <c r="C219" s="86">
        <f>D219+E219+F219+G219</f>
        <v>93495</v>
      </c>
      <c r="D219" s="86">
        <v>3998</v>
      </c>
      <c r="E219" s="86">
        <v>89497</v>
      </c>
      <c r="F219" s="86">
        <v>0</v>
      </c>
      <c r="G219" s="86">
        <v>0</v>
      </c>
      <c r="H219" s="86">
        <f>I219+J219+K219+L219</f>
        <v>92484.51699999999</v>
      </c>
      <c r="I219" s="86">
        <v>3981.036</v>
      </c>
      <c r="J219" s="86">
        <v>88503.481</v>
      </c>
      <c r="K219" s="86">
        <v>0</v>
      </c>
      <c r="L219" s="86">
        <v>0</v>
      </c>
      <c r="M219" s="86">
        <f>H219/C219*100</f>
        <v>98.919211722552</v>
      </c>
      <c r="N219" s="86">
        <f>I219/D219*100</f>
        <v>99.57568784392197</v>
      </c>
      <c r="O219" s="86">
        <f>J219/E219*100</f>
        <v>98.88988569449255</v>
      </c>
      <c r="P219" s="86">
        <v>0</v>
      </c>
      <c r="Q219" s="86">
        <v>0</v>
      </c>
      <c r="R219" s="69"/>
      <c r="S219" s="69"/>
      <c r="T219" s="69"/>
      <c r="U219" s="70"/>
      <c r="V219" s="70"/>
      <c r="W219" s="70"/>
      <c r="X219" s="70"/>
      <c r="Y219" s="70"/>
      <c r="Z219" s="70"/>
      <c r="AA219" s="70"/>
      <c r="AB219" s="70"/>
      <c r="AC219" s="70"/>
      <c r="AD219" s="70"/>
      <c r="AE219" s="70"/>
    </row>
    <row r="220" spans="1:31" s="71" customFormat="1" ht="225" customHeight="1">
      <c r="A220" s="142" t="s">
        <v>210</v>
      </c>
      <c r="B220" s="129"/>
      <c r="C220" s="129"/>
      <c r="D220" s="129"/>
      <c r="E220" s="129"/>
      <c r="F220" s="129"/>
      <c r="G220" s="129"/>
      <c r="H220" s="129"/>
      <c r="I220" s="129"/>
      <c r="J220" s="129"/>
      <c r="K220" s="129"/>
      <c r="L220" s="129"/>
      <c r="M220" s="129"/>
      <c r="N220" s="129"/>
      <c r="O220" s="129"/>
      <c r="P220" s="129"/>
      <c r="Q220" s="131"/>
      <c r="R220" s="69"/>
      <c r="S220" s="69"/>
      <c r="T220" s="69"/>
      <c r="U220" s="70"/>
      <c r="V220" s="70"/>
      <c r="W220" s="70"/>
      <c r="X220" s="70"/>
      <c r="Y220" s="70"/>
      <c r="Z220" s="70"/>
      <c r="AA220" s="70"/>
      <c r="AB220" s="70"/>
      <c r="AC220" s="70"/>
      <c r="AD220" s="70"/>
      <c r="AE220" s="70"/>
    </row>
    <row r="221" spans="1:31" s="71" customFormat="1" ht="117.75" customHeight="1">
      <c r="A221" s="129" t="s">
        <v>211</v>
      </c>
      <c r="B221" s="129"/>
      <c r="C221" s="129"/>
      <c r="D221" s="129"/>
      <c r="E221" s="129"/>
      <c r="F221" s="129"/>
      <c r="G221" s="129"/>
      <c r="H221" s="129"/>
      <c r="I221" s="129"/>
      <c r="J221" s="129"/>
      <c r="K221" s="129"/>
      <c r="L221" s="129"/>
      <c r="M221" s="129"/>
      <c r="N221" s="129"/>
      <c r="O221" s="129"/>
      <c r="P221" s="129"/>
      <c r="Q221" s="131"/>
      <c r="R221" s="69"/>
      <c r="S221" s="69"/>
      <c r="T221" s="69"/>
      <c r="U221" s="70"/>
      <c r="V221" s="70"/>
      <c r="W221" s="70"/>
      <c r="X221" s="70"/>
      <c r="Y221" s="70"/>
      <c r="Z221" s="70"/>
      <c r="AA221" s="70"/>
      <c r="AB221" s="70"/>
      <c r="AC221" s="70"/>
      <c r="AD221" s="70"/>
      <c r="AE221" s="70"/>
    </row>
    <row r="222" spans="1:31" s="71" customFormat="1" ht="95.25" customHeight="1">
      <c r="A222" s="129" t="s">
        <v>212</v>
      </c>
      <c r="B222" s="129"/>
      <c r="C222" s="129"/>
      <c r="D222" s="129"/>
      <c r="E222" s="129"/>
      <c r="F222" s="129"/>
      <c r="G222" s="129"/>
      <c r="H222" s="129"/>
      <c r="I222" s="129"/>
      <c r="J222" s="129"/>
      <c r="K222" s="129"/>
      <c r="L222" s="129"/>
      <c r="M222" s="129"/>
      <c r="N222" s="129"/>
      <c r="O222" s="129"/>
      <c r="P222" s="129"/>
      <c r="Q222" s="131"/>
      <c r="R222" s="69"/>
      <c r="S222" s="69"/>
      <c r="T222" s="69"/>
      <c r="U222" s="70"/>
      <c r="V222" s="70"/>
      <c r="W222" s="70"/>
      <c r="X222" s="70"/>
      <c r="Y222" s="70"/>
      <c r="Z222" s="70"/>
      <c r="AA222" s="70"/>
      <c r="AB222" s="70"/>
      <c r="AC222" s="70"/>
      <c r="AD222" s="70"/>
      <c r="AE222" s="70"/>
    </row>
    <row r="223" spans="1:31" s="71" customFormat="1" ht="80.25" customHeight="1">
      <c r="A223" s="89">
        <v>28</v>
      </c>
      <c r="B223" s="85" t="s">
        <v>152</v>
      </c>
      <c r="C223" s="86">
        <f>C225+C226</f>
        <v>296085.65</v>
      </c>
      <c r="D223" s="86">
        <f aca="true" t="shared" si="28" ref="D223:L223">D225+D226</f>
        <v>150957</v>
      </c>
      <c r="E223" s="86">
        <f t="shared" si="28"/>
        <v>114096.65</v>
      </c>
      <c r="F223" s="86">
        <f t="shared" si="28"/>
        <v>0</v>
      </c>
      <c r="G223" s="86">
        <f t="shared" si="28"/>
        <v>31032</v>
      </c>
      <c r="H223" s="86">
        <f t="shared" si="28"/>
        <v>296085.65</v>
      </c>
      <c r="I223" s="86">
        <f t="shared" si="28"/>
        <v>150957</v>
      </c>
      <c r="J223" s="86">
        <f t="shared" si="28"/>
        <v>114096.65</v>
      </c>
      <c r="K223" s="86">
        <f t="shared" si="28"/>
        <v>0</v>
      </c>
      <c r="L223" s="86">
        <f t="shared" si="28"/>
        <v>31032</v>
      </c>
      <c r="M223" s="86">
        <f>H223/C223*100</f>
        <v>100</v>
      </c>
      <c r="N223" s="86">
        <f>I223/D223*100</f>
        <v>100</v>
      </c>
      <c r="O223" s="86">
        <f>J223/E223*100</f>
        <v>100</v>
      </c>
      <c r="P223" s="86">
        <v>0</v>
      </c>
      <c r="Q223" s="86">
        <f>L223/G223*100</f>
        <v>100</v>
      </c>
      <c r="R223" s="69"/>
      <c r="S223" s="69"/>
      <c r="T223" s="69"/>
      <c r="U223" s="70"/>
      <c r="V223" s="70"/>
      <c r="W223" s="70"/>
      <c r="X223" s="70"/>
      <c r="Y223" s="70"/>
      <c r="Z223" s="70"/>
      <c r="AA223" s="70"/>
      <c r="AB223" s="70"/>
      <c r="AC223" s="70"/>
      <c r="AD223" s="70"/>
      <c r="AE223" s="70"/>
    </row>
    <row r="224" spans="1:31" s="71" customFormat="1" ht="36.75" customHeight="1">
      <c r="A224" s="103"/>
      <c r="B224" s="76" t="s">
        <v>2</v>
      </c>
      <c r="C224" s="83"/>
      <c r="D224" s="83"/>
      <c r="E224" s="83"/>
      <c r="F224" s="83"/>
      <c r="G224" s="83"/>
      <c r="H224" s="83"/>
      <c r="I224" s="83"/>
      <c r="J224" s="83"/>
      <c r="K224" s="83"/>
      <c r="L224" s="83"/>
      <c r="M224" s="83"/>
      <c r="N224" s="83"/>
      <c r="O224" s="83"/>
      <c r="P224" s="83"/>
      <c r="Q224" s="83"/>
      <c r="R224" s="69"/>
      <c r="S224" s="69"/>
      <c r="T224" s="69"/>
      <c r="U224" s="70"/>
      <c r="V224" s="70"/>
      <c r="W224" s="70"/>
      <c r="X224" s="70"/>
      <c r="Y224" s="70"/>
      <c r="Z224" s="70"/>
      <c r="AA224" s="70"/>
      <c r="AB224" s="70"/>
      <c r="AC224" s="70"/>
      <c r="AD224" s="70"/>
      <c r="AE224" s="70"/>
    </row>
    <row r="225" spans="1:31" s="71" customFormat="1" ht="56.25" customHeight="1">
      <c r="A225" s="103"/>
      <c r="B225" s="104" t="s">
        <v>96</v>
      </c>
      <c r="C225" s="83">
        <f>D225+E225+F225+G225</f>
        <v>288585.65</v>
      </c>
      <c r="D225" s="83">
        <v>150957</v>
      </c>
      <c r="E225" s="83">
        <v>106596.65</v>
      </c>
      <c r="F225" s="83">
        <v>0</v>
      </c>
      <c r="G225" s="83">
        <v>31032</v>
      </c>
      <c r="H225" s="83">
        <f>I225+J225+K225+L225</f>
        <v>288585.65</v>
      </c>
      <c r="I225" s="83">
        <v>150957</v>
      </c>
      <c r="J225" s="83">
        <v>106596.65</v>
      </c>
      <c r="K225" s="83">
        <v>0</v>
      </c>
      <c r="L225" s="83">
        <v>31032</v>
      </c>
      <c r="M225" s="83">
        <f>H225/C225*100</f>
        <v>100</v>
      </c>
      <c r="N225" s="83">
        <f>I225/D225*100</f>
        <v>100</v>
      </c>
      <c r="O225" s="83">
        <f>J225/E225*100</f>
        <v>100</v>
      </c>
      <c r="P225" s="83">
        <v>0</v>
      </c>
      <c r="Q225" s="83">
        <f>L225/G225*100</f>
        <v>100</v>
      </c>
      <c r="R225" s="69"/>
      <c r="S225" s="69"/>
      <c r="T225" s="69"/>
      <c r="U225" s="70"/>
      <c r="V225" s="70"/>
      <c r="W225" s="70"/>
      <c r="X225" s="70"/>
      <c r="Y225" s="70"/>
      <c r="Z225" s="70"/>
      <c r="AA225" s="70"/>
      <c r="AB225" s="70"/>
      <c r="AC225" s="70"/>
      <c r="AD225" s="70"/>
      <c r="AE225" s="70"/>
    </row>
    <row r="226" spans="1:31" s="71" customFormat="1" ht="69" customHeight="1">
      <c r="A226" s="103"/>
      <c r="B226" s="104" t="s">
        <v>64</v>
      </c>
      <c r="C226" s="83">
        <f>D226+E226+F226+G226</f>
        <v>7500</v>
      </c>
      <c r="D226" s="83">
        <v>0</v>
      </c>
      <c r="E226" s="83">
        <v>7500</v>
      </c>
      <c r="F226" s="83">
        <v>0</v>
      </c>
      <c r="G226" s="83">
        <v>0</v>
      </c>
      <c r="H226" s="83">
        <f>I226+J226+K226+L226</f>
        <v>7500</v>
      </c>
      <c r="I226" s="83">
        <v>0</v>
      </c>
      <c r="J226" s="83">
        <v>7500</v>
      </c>
      <c r="K226" s="83">
        <v>0</v>
      </c>
      <c r="L226" s="83">
        <v>0</v>
      </c>
      <c r="M226" s="83">
        <f>H226/C226*100</f>
        <v>100</v>
      </c>
      <c r="N226" s="83">
        <v>0</v>
      </c>
      <c r="O226" s="83">
        <f>J226/E226*100</f>
        <v>100</v>
      </c>
      <c r="P226" s="83">
        <v>0</v>
      </c>
      <c r="Q226" s="83">
        <v>0</v>
      </c>
      <c r="R226" s="69"/>
      <c r="S226" s="69"/>
      <c r="T226" s="69"/>
      <c r="U226" s="70"/>
      <c r="V226" s="70"/>
      <c r="W226" s="70"/>
      <c r="X226" s="70"/>
      <c r="Y226" s="70"/>
      <c r="Z226" s="70"/>
      <c r="AA226" s="70"/>
      <c r="AB226" s="70"/>
      <c r="AC226" s="70"/>
      <c r="AD226" s="70"/>
      <c r="AE226" s="70"/>
    </row>
    <row r="227" spans="1:31" s="71" customFormat="1" ht="134.25" customHeight="1">
      <c r="A227" s="129" t="s">
        <v>163</v>
      </c>
      <c r="B227" s="129"/>
      <c r="C227" s="129"/>
      <c r="D227" s="129"/>
      <c r="E227" s="129"/>
      <c r="F227" s="129"/>
      <c r="G227" s="129"/>
      <c r="H227" s="129"/>
      <c r="I227" s="129"/>
      <c r="J227" s="129"/>
      <c r="K227" s="129"/>
      <c r="L227" s="129"/>
      <c r="M227" s="129"/>
      <c r="N227" s="129"/>
      <c r="O227" s="129"/>
      <c r="P227" s="129"/>
      <c r="Q227" s="131"/>
      <c r="R227" s="69"/>
      <c r="S227" s="69"/>
      <c r="T227" s="69"/>
      <c r="U227" s="70"/>
      <c r="V227" s="70"/>
      <c r="W227" s="70"/>
      <c r="X227" s="70"/>
      <c r="Y227" s="70"/>
      <c r="Z227" s="70"/>
      <c r="AA227" s="70"/>
      <c r="AB227" s="70"/>
      <c r="AC227" s="70"/>
      <c r="AD227" s="70"/>
      <c r="AE227" s="70"/>
    </row>
    <row r="228" spans="1:31" s="71" customFormat="1" ht="144" customHeight="1">
      <c r="A228" s="89">
        <v>29</v>
      </c>
      <c r="B228" s="85" t="s">
        <v>70</v>
      </c>
      <c r="C228" s="86">
        <f>D228+E228+F228+G228</f>
        <v>49070.287</v>
      </c>
      <c r="D228" s="86">
        <v>0</v>
      </c>
      <c r="E228" s="86">
        <v>49070.287</v>
      </c>
      <c r="F228" s="86">
        <v>0</v>
      </c>
      <c r="G228" s="86">
        <v>0</v>
      </c>
      <c r="H228" s="86">
        <f>I228+J228+K228+L228</f>
        <v>43385.713</v>
      </c>
      <c r="I228" s="86">
        <v>0</v>
      </c>
      <c r="J228" s="86">
        <v>43385.713</v>
      </c>
      <c r="K228" s="86">
        <v>0</v>
      </c>
      <c r="L228" s="86">
        <v>0</v>
      </c>
      <c r="M228" s="86">
        <f>H228/C228*100</f>
        <v>88.415445786979</v>
      </c>
      <c r="N228" s="86">
        <v>0</v>
      </c>
      <c r="O228" s="86">
        <f>J228/E228*100</f>
        <v>88.415445786979</v>
      </c>
      <c r="P228" s="86">
        <v>0</v>
      </c>
      <c r="Q228" s="86">
        <v>0</v>
      </c>
      <c r="R228" s="81"/>
      <c r="S228" s="81"/>
      <c r="T228" s="69"/>
      <c r="U228" s="70"/>
      <c r="V228" s="70"/>
      <c r="W228" s="70"/>
      <c r="X228" s="70"/>
      <c r="Y228" s="70"/>
      <c r="Z228" s="70"/>
      <c r="AA228" s="70"/>
      <c r="AB228" s="70"/>
      <c r="AC228" s="70"/>
      <c r="AD228" s="70"/>
      <c r="AE228" s="70"/>
    </row>
    <row r="229" spans="1:31" s="71" customFormat="1" ht="182.25" customHeight="1">
      <c r="A229" s="128" t="s">
        <v>213</v>
      </c>
      <c r="B229" s="129"/>
      <c r="C229" s="129"/>
      <c r="D229" s="129"/>
      <c r="E229" s="129"/>
      <c r="F229" s="129"/>
      <c r="G229" s="129"/>
      <c r="H229" s="129"/>
      <c r="I229" s="129"/>
      <c r="J229" s="129"/>
      <c r="K229" s="129"/>
      <c r="L229" s="129"/>
      <c r="M229" s="129"/>
      <c r="N229" s="129"/>
      <c r="O229" s="129"/>
      <c r="P229" s="129"/>
      <c r="Q229" s="129"/>
      <c r="R229" s="108"/>
      <c r="S229" s="108"/>
      <c r="T229" s="69"/>
      <c r="U229" s="70"/>
      <c r="V229" s="70"/>
      <c r="W229" s="70"/>
      <c r="X229" s="70"/>
      <c r="Y229" s="70"/>
      <c r="Z229" s="70"/>
      <c r="AA229" s="70"/>
      <c r="AB229" s="70"/>
      <c r="AC229" s="70"/>
      <c r="AD229" s="70"/>
      <c r="AE229" s="70"/>
    </row>
    <row r="230" spans="1:31" s="71" customFormat="1" ht="114" customHeight="1">
      <c r="A230" s="89">
        <v>30</v>
      </c>
      <c r="B230" s="85" t="s">
        <v>108</v>
      </c>
      <c r="C230" s="86">
        <f aca="true" t="shared" si="29" ref="C230:L230">C232+C233</f>
        <v>31572.218</v>
      </c>
      <c r="D230" s="86">
        <f t="shared" si="29"/>
        <v>0</v>
      </c>
      <c r="E230" s="86">
        <f t="shared" si="29"/>
        <v>31572.218</v>
      </c>
      <c r="F230" s="86">
        <f t="shared" si="29"/>
        <v>0</v>
      </c>
      <c r="G230" s="86">
        <f t="shared" si="29"/>
        <v>0</v>
      </c>
      <c r="H230" s="86">
        <f t="shared" si="29"/>
        <v>29525.818</v>
      </c>
      <c r="I230" s="86">
        <f t="shared" si="29"/>
        <v>0</v>
      </c>
      <c r="J230" s="86">
        <f t="shared" si="29"/>
        <v>29525.818</v>
      </c>
      <c r="K230" s="86">
        <f t="shared" si="29"/>
        <v>0</v>
      </c>
      <c r="L230" s="86">
        <f t="shared" si="29"/>
        <v>0</v>
      </c>
      <c r="M230" s="86">
        <f>H230/C230*100</f>
        <v>93.51835211577469</v>
      </c>
      <c r="N230" s="86">
        <v>0</v>
      </c>
      <c r="O230" s="86">
        <f>J230/E230*100</f>
        <v>93.51835211577469</v>
      </c>
      <c r="P230" s="86">
        <v>0</v>
      </c>
      <c r="Q230" s="86">
        <v>0</v>
      </c>
      <c r="R230" s="81"/>
      <c r="S230" s="81"/>
      <c r="T230" s="69"/>
      <c r="U230" s="70"/>
      <c r="V230" s="70"/>
      <c r="W230" s="70"/>
      <c r="X230" s="70"/>
      <c r="Y230" s="70"/>
      <c r="Z230" s="70"/>
      <c r="AA230" s="70"/>
      <c r="AB230" s="70"/>
      <c r="AC230" s="70"/>
      <c r="AD230" s="70"/>
      <c r="AE230" s="70"/>
    </row>
    <row r="231" spans="1:31" s="71" customFormat="1" ht="39" customHeight="1">
      <c r="A231" s="110"/>
      <c r="B231" s="76" t="s">
        <v>6</v>
      </c>
      <c r="C231" s="83"/>
      <c r="D231" s="83"/>
      <c r="E231" s="83"/>
      <c r="F231" s="83"/>
      <c r="G231" s="83"/>
      <c r="H231" s="83"/>
      <c r="I231" s="83"/>
      <c r="J231" s="83"/>
      <c r="K231" s="83"/>
      <c r="L231" s="83"/>
      <c r="M231" s="83"/>
      <c r="N231" s="83"/>
      <c r="O231" s="83"/>
      <c r="P231" s="83"/>
      <c r="Q231" s="83"/>
      <c r="R231" s="81"/>
      <c r="S231" s="81"/>
      <c r="T231" s="69"/>
      <c r="U231" s="70"/>
      <c r="V231" s="70"/>
      <c r="W231" s="70"/>
      <c r="X231" s="70"/>
      <c r="Y231" s="70"/>
      <c r="Z231" s="70"/>
      <c r="AA231" s="70"/>
      <c r="AB231" s="70"/>
      <c r="AC231" s="70"/>
      <c r="AD231" s="70"/>
      <c r="AE231" s="70"/>
    </row>
    <row r="232" spans="1:31" s="71" customFormat="1" ht="66.75" customHeight="1">
      <c r="A232" s="110"/>
      <c r="B232" s="104" t="s">
        <v>24</v>
      </c>
      <c r="C232" s="83">
        <f>D232+E232+F232+G232</f>
        <v>29069.9</v>
      </c>
      <c r="D232" s="83">
        <v>0</v>
      </c>
      <c r="E232" s="83">
        <v>29069.9</v>
      </c>
      <c r="F232" s="83">
        <v>0</v>
      </c>
      <c r="G232" s="83">
        <v>0</v>
      </c>
      <c r="H232" s="83">
        <f>I232+J232+K232+L232</f>
        <v>27023.5</v>
      </c>
      <c r="I232" s="83">
        <v>0</v>
      </c>
      <c r="J232" s="83">
        <v>27023.5</v>
      </c>
      <c r="K232" s="83">
        <v>0</v>
      </c>
      <c r="L232" s="83">
        <v>0</v>
      </c>
      <c r="M232" s="83">
        <f>H232/C232*100</f>
        <v>92.96041610050257</v>
      </c>
      <c r="N232" s="83">
        <v>0</v>
      </c>
      <c r="O232" s="83">
        <f>J232/E232*100</f>
        <v>92.96041610050257</v>
      </c>
      <c r="P232" s="83">
        <v>0</v>
      </c>
      <c r="Q232" s="83">
        <v>0</v>
      </c>
      <c r="R232" s="81"/>
      <c r="S232" s="81"/>
      <c r="T232" s="69"/>
      <c r="U232" s="70"/>
      <c r="V232" s="70"/>
      <c r="W232" s="70"/>
      <c r="X232" s="70"/>
      <c r="Y232" s="70"/>
      <c r="Z232" s="70"/>
      <c r="AA232" s="70"/>
      <c r="AB232" s="70"/>
      <c r="AC232" s="70"/>
      <c r="AD232" s="70"/>
      <c r="AE232" s="70"/>
    </row>
    <row r="233" spans="1:31" s="71" customFormat="1" ht="66.75" customHeight="1">
      <c r="A233" s="110"/>
      <c r="B233" s="104" t="s">
        <v>107</v>
      </c>
      <c r="C233" s="83">
        <f>D233+E233+F233+G233</f>
        <v>2502.318</v>
      </c>
      <c r="D233" s="83">
        <v>0</v>
      </c>
      <c r="E233" s="83">
        <v>2502.318</v>
      </c>
      <c r="F233" s="83">
        <v>0</v>
      </c>
      <c r="G233" s="83">
        <v>0</v>
      </c>
      <c r="H233" s="83">
        <f>I233+J233+K233+L233</f>
        <v>2502.318</v>
      </c>
      <c r="I233" s="83">
        <v>0</v>
      </c>
      <c r="J233" s="83">
        <v>2502.318</v>
      </c>
      <c r="K233" s="83">
        <v>0</v>
      </c>
      <c r="L233" s="83">
        <v>0</v>
      </c>
      <c r="M233" s="83">
        <f>H233/C233*100</f>
        <v>100</v>
      </c>
      <c r="N233" s="83">
        <v>0</v>
      </c>
      <c r="O233" s="83">
        <f>J233/E233*100</f>
        <v>100</v>
      </c>
      <c r="P233" s="83">
        <v>0</v>
      </c>
      <c r="Q233" s="83">
        <v>0</v>
      </c>
      <c r="R233" s="81"/>
      <c r="S233" s="81"/>
      <c r="T233" s="69"/>
      <c r="U233" s="70"/>
      <c r="V233" s="70"/>
      <c r="W233" s="70"/>
      <c r="X233" s="70"/>
      <c r="Y233" s="70"/>
      <c r="Z233" s="70"/>
      <c r="AA233" s="70"/>
      <c r="AB233" s="70"/>
      <c r="AC233" s="70"/>
      <c r="AD233" s="70"/>
      <c r="AE233" s="70"/>
    </row>
    <row r="234" spans="1:31" s="71" customFormat="1" ht="66.75" customHeight="1">
      <c r="A234" s="130" t="s">
        <v>218</v>
      </c>
      <c r="B234" s="130"/>
      <c r="C234" s="130"/>
      <c r="D234" s="130"/>
      <c r="E234" s="130"/>
      <c r="F234" s="130"/>
      <c r="G234" s="130"/>
      <c r="H234" s="130"/>
      <c r="I234" s="130"/>
      <c r="J234" s="130"/>
      <c r="K234" s="130"/>
      <c r="L234" s="130"/>
      <c r="M234" s="130"/>
      <c r="N234" s="130"/>
      <c r="O234" s="130"/>
      <c r="P234" s="130"/>
      <c r="Q234" s="136"/>
      <c r="R234" s="81"/>
      <c r="S234" s="81"/>
      <c r="T234" s="69"/>
      <c r="U234" s="70"/>
      <c r="V234" s="70"/>
      <c r="W234" s="70"/>
      <c r="X234" s="70"/>
      <c r="Y234" s="70"/>
      <c r="Z234" s="70"/>
      <c r="AA234" s="70"/>
      <c r="AB234" s="70"/>
      <c r="AC234" s="70"/>
      <c r="AD234" s="70"/>
      <c r="AE234" s="70"/>
    </row>
    <row r="235" spans="1:31" s="71" customFormat="1" ht="171" customHeight="1">
      <c r="A235" s="135" t="s">
        <v>146</v>
      </c>
      <c r="B235" s="130"/>
      <c r="C235" s="130"/>
      <c r="D235" s="130"/>
      <c r="E235" s="130"/>
      <c r="F235" s="130"/>
      <c r="G235" s="130"/>
      <c r="H235" s="130"/>
      <c r="I235" s="130"/>
      <c r="J235" s="130"/>
      <c r="K235" s="130"/>
      <c r="L235" s="130"/>
      <c r="M235" s="130"/>
      <c r="N235" s="130"/>
      <c r="O235" s="130"/>
      <c r="P235" s="130"/>
      <c r="Q235" s="136"/>
      <c r="R235" s="81"/>
      <c r="S235" s="81"/>
      <c r="T235" s="69"/>
      <c r="U235" s="70"/>
      <c r="V235" s="70"/>
      <c r="W235" s="70"/>
      <c r="X235" s="70"/>
      <c r="Y235" s="70"/>
      <c r="Z235" s="70"/>
      <c r="AA235" s="70"/>
      <c r="AB235" s="70"/>
      <c r="AC235" s="70"/>
      <c r="AD235" s="70"/>
      <c r="AE235" s="70"/>
    </row>
    <row r="236" spans="1:31" s="71" customFormat="1" ht="89.25" customHeight="1">
      <c r="A236" s="89">
        <v>31</v>
      </c>
      <c r="B236" s="85" t="s">
        <v>101</v>
      </c>
      <c r="C236" s="86">
        <f>C238+C239</f>
        <v>539862</v>
      </c>
      <c r="D236" s="86">
        <f aca="true" t="shared" si="30" ref="D236:L236">D238+D239</f>
        <v>111152</v>
      </c>
      <c r="E236" s="86">
        <f t="shared" si="30"/>
        <v>362108</v>
      </c>
      <c r="F236" s="86">
        <f t="shared" si="30"/>
        <v>66602</v>
      </c>
      <c r="G236" s="86">
        <f t="shared" si="30"/>
        <v>0</v>
      </c>
      <c r="H236" s="86">
        <f t="shared" si="30"/>
        <v>420213.21</v>
      </c>
      <c r="I236" s="86">
        <f t="shared" si="30"/>
        <v>50459</v>
      </c>
      <c r="J236" s="86">
        <f>J238+J239</f>
        <v>305375.5</v>
      </c>
      <c r="K236" s="86">
        <f t="shared" si="30"/>
        <v>64378.71</v>
      </c>
      <c r="L236" s="86">
        <f t="shared" si="30"/>
        <v>0</v>
      </c>
      <c r="M236" s="86">
        <f>H236/C236*100</f>
        <v>77.83715282794492</v>
      </c>
      <c r="N236" s="86">
        <f>I236/D236*100</f>
        <v>45.396394126961276</v>
      </c>
      <c r="O236" s="86">
        <f>J236/E236*100</f>
        <v>84.33271289228628</v>
      </c>
      <c r="P236" s="86">
        <f>K236/F236*100</f>
        <v>96.661826972163</v>
      </c>
      <c r="Q236" s="86">
        <v>0</v>
      </c>
      <c r="R236" s="69"/>
      <c r="S236" s="69"/>
      <c r="T236" s="69"/>
      <c r="U236" s="70"/>
      <c r="V236" s="70"/>
      <c r="W236" s="70"/>
      <c r="X236" s="70"/>
      <c r="Y236" s="70"/>
      <c r="Z236" s="70"/>
      <c r="AA236" s="70"/>
      <c r="AB236" s="70"/>
      <c r="AC236" s="70"/>
      <c r="AD236" s="70"/>
      <c r="AE236" s="70"/>
    </row>
    <row r="237" spans="1:31" s="71" customFormat="1" ht="36.75" customHeight="1">
      <c r="A237" s="110"/>
      <c r="B237" s="114" t="s">
        <v>6</v>
      </c>
      <c r="C237" s="83"/>
      <c r="D237" s="83"/>
      <c r="E237" s="83"/>
      <c r="F237" s="83"/>
      <c r="G237" s="83"/>
      <c r="H237" s="83"/>
      <c r="I237" s="83"/>
      <c r="J237" s="83"/>
      <c r="K237" s="83"/>
      <c r="L237" s="83"/>
      <c r="M237" s="83"/>
      <c r="N237" s="83"/>
      <c r="O237" s="83"/>
      <c r="P237" s="83"/>
      <c r="Q237" s="83"/>
      <c r="R237" s="69"/>
      <c r="S237" s="69"/>
      <c r="T237" s="69"/>
      <c r="U237" s="70"/>
      <c r="V237" s="70"/>
      <c r="W237" s="70"/>
      <c r="X237" s="70"/>
      <c r="Y237" s="70"/>
      <c r="Z237" s="70"/>
      <c r="AA237" s="70"/>
      <c r="AB237" s="70"/>
      <c r="AC237" s="70"/>
      <c r="AD237" s="70"/>
      <c r="AE237" s="70"/>
    </row>
    <row r="238" spans="1:31" s="71" customFormat="1" ht="87.75" customHeight="1">
      <c r="A238" s="110"/>
      <c r="B238" s="104" t="s">
        <v>52</v>
      </c>
      <c r="C238" s="83">
        <f>D238+E238+F238+G238</f>
        <v>439862</v>
      </c>
      <c r="D238" s="83">
        <v>111152</v>
      </c>
      <c r="E238" s="83">
        <v>262108</v>
      </c>
      <c r="F238" s="83">
        <v>66602</v>
      </c>
      <c r="G238" s="83">
        <v>0</v>
      </c>
      <c r="H238" s="83">
        <f>I238+J238+K238+L238</f>
        <v>320213.21</v>
      </c>
      <c r="I238" s="83">
        <v>50459</v>
      </c>
      <c r="J238" s="83">
        <v>205375.5</v>
      </c>
      <c r="K238" s="83">
        <v>64378.71</v>
      </c>
      <c r="L238" s="83">
        <v>0</v>
      </c>
      <c r="M238" s="83">
        <f>H238/C238*100</f>
        <v>72.79856182166226</v>
      </c>
      <c r="N238" s="83">
        <f>I238/D238*100</f>
        <v>45.396394126961276</v>
      </c>
      <c r="O238" s="83">
        <f>J238/E238*100</f>
        <v>78.3552962900789</v>
      </c>
      <c r="P238" s="83">
        <f>K238/F238*100</f>
        <v>96.661826972163</v>
      </c>
      <c r="Q238" s="83">
        <v>0</v>
      </c>
      <c r="R238" s="69"/>
      <c r="S238" s="69"/>
      <c r="T238" s="69"/>
      <c r="U238" s="70"/>
      <c r="V238" s="70"/>
      <c r="W238" s="70"/>
      <c r="X238" s="70"/>
      <c r="Y238" s="70"/>
      <c r="Z238" s="70"/>
      <c r="AA238" s="70"/>
      <c r="AB238" s="70"/>
      <c r="AC238" s="70"/>
      <c r="AD238" s="70"/>
      <c r="AE238" s="70"/>
    </row>
    <row r="239" spans="1:31" s="71" customFormat="1" ht="76.5" customHeight="1">
      <c r="A239" s="110"/>
      <c r="B239" s="104" t="s">
        <v>64</v>
      </c>
      <c r="C239" s="127">
        <f>D239+E239+F239+G239</f>
        <v>100000</v>
      </c>
      <c r="D239" s="83">
        <v>0</v>
      </c>
      <c r="E239" s="83">
        <v>100000</v>
      </c>
      <c r="F239" s="83">
        <v>0</v>
      </c>
      <c r="G239" s="83">
        <v>0</v>
      </c>
      <c r="H239" s="83">
        <f>I239+J239+K239+L239</f>
        <v>100000</v>
      </c>
      <c r="I239" s="83">
        <v>0</v>
      </c>
      <c r="J239" s="127">
        <v>100000</v>
      </c>
      <c r="K239" s="83">
        <v>0</v>
      </c>
      <c r="L239" s="83">
        <v>0</v>
      </c>
      <c r="M239" s="83">
        <v>100</v>
      </c>
      <c r="N239" s="83">
        <v>0</v>
      </c>
      <c r="O239" s="83">
        <v>100</v>
      </c>
      <c r="P239" s="83">
        <v>0</v>
      </c>
      <c r="Q239" s="83">
        <v>0</v>
      </c>
      <c r="R239" s="69"/>
      <c r="S239" s="69"/>
      <c r="T239" s="69"/>
      <c r="U239" s="70"/>
      <c r="V239" s="70"/>
      <c r="W239" s="70"/>
      <c r="X239" s="70"/>
      <c r="Y239" s="70"/>
      <c r="Z239" s="70"/>
      <c r="AA239" s="70"/>
      <c r="AB239" s="70"/>
      <c r="AC239" s="70"/>
      <c r="AD239" s="70"/>
      <c r="AE239" s="70"/>
    </row>
    <row r="240" spans="1:31" s="71" customFormat="1" ht="102" customHeight="1">
      <c r="A240" s="128" t="s">
        <v>164</v>
      </c>
      <c r="B240" s="146"/>
      <c r="C240" s="146"/>
      <c r="D240" s="146"/>
      <c r="E240" s="146"/>
      <c r="F240" s="146"/>
      <c r="G240" s="146"/>
      <c r="H240" s="146"/>
      <c r="I240" s="146"/>
      <c r="J240" s="146"/>
      <c r="K240" s="146"/>
      <c r="L240" s="146"/>
      <c r="M240" s="146"/>
      <c r="N240" s="146"/>
      <c r="O240" s="146"/>
      <c r="P240" s="146"/>
      <c r="Q240" s="188"/>
      <c r="R240" s="69"/>
      <c r="S240" s="69"/>
      <c r="T240" s="69"/>
      <c r="U240" s="70"/>
      <c r="V240" s="70"/>
      <c r="W240" s="70"/>
      <c r="X240" s="70"/>
      <c r="Y240" s="70"/>
      <c r="Z240" s="70"/>
      <c r="AA240" s="70"/>
      <c r="AB240" s="70"/>
      <c r="AC240" s="70"/>
      <c r="AD240" s="70"/>
      <c r="AE240" s="70"/>
    </row>
    <row r="241" spans="1:31" s="71" customFormat="1" ht="53.25" customHeight="1">
      <c r="A241" s="135" t="s">
        <v>145</v>
      </c>
      <c r="B241" s="146"/>
      <c r="C241" s="146"/>
      <c r="D241" s="146"/>
      <c r="E241" s="146"/>
      <c r="F241" s="146"/>
      <c r="G241" s="146"/>
      <c r="H241" s="146"/>
      <c r="I241" s="146"/>
      <c r="J241" s="146"/>
      <c r="K241" s="146"/>
      <c r="L241" s="146"/>
      <c r="M241" s="146"/>
      <c r="N241" s="146"/>
      <c r="O241" s="146"/>
      <c r="P241" s="146"/>
      <c r="Q241" s="188"/>
      <c r="R241" s="69"/>
      <c r="S241" s="69"/>
      <c r="T241" s="69"/>
      <c r="U241" s="70"/>
      <c r="V241" s="70"/>
      <c r="W241" s="70"/>
      <c r="X241" s="70"/>
      <c r="Y241" s="70"/>
      <c r="Z241" s="70"/>
      <c r="AA241" s="70"/>
      <c r="AB241" s="70"/>
      <c r="AC241" s="70"/>
      <c r="AD241" s="70"/>
      <c r="AE241" s="70"/>
    </row>
    <row r="242" spans="1:31" s="71" customFormat="1" ht="162.75" customHeight="1">
      <c r="A242" s="89">
        <v>32</v>
      </c>
      <c r="B242" s="85" t="s">
        <v>72</v>
      </c>
      <c r="C242" s="86">
        <v>0</v>
      </c>
      <c r="D242" s="86">
        <v>0</v>
      </c>
      <c r="E242" s="86">
        <v>0</v>
      </c>
      <c r="F242" s="86">
        <v>0</v>
      </c>
      <c r="G242" s="86">
        <v>0</v>
      </c>
      <c r="H242" s="86">
        <v>0</v>
      </c>
      <c r="I242" s="86">
        <v>0</v>
      </c>
      <c r="J242" s="86">
        <v>0</v>
      </c>
      <c r="K242" s="86">
        <v>0</v>
      </c>
      <c r="L242" s="86">
        <v>0</v>
      </c>
      <c r="M242" s="86">
        <v>0</v>
      </c>
      <c r="N242" s="86">
        <v>0</v>
      </c>
      <c r="O242" s="86">
        <v>0</v>
      </c>
      <c r="P242" s="86">
        <v>0</v>
      </c>
      <c r="Q242" s="86">
        <v>0</v>
      </c>
      <c r="R242" s="69"/>
      <c r="S242" s="69"/>
      <c r="T242" s="69"/>
      <c r="U242" s="70"/>
      <c r="V242" s="70"/>
      <c r="W242" s="70"/>
      <c r="X242" s="70"/>
      <c r="Y242" s="70"/>
      <c r="Z242" s="70"/>
      <c r="AA242" s="70"/>
      <c r="AB242" s="70"/>
      <c r="AC242" s="70"/>
      <c r="AD242" s="70"/>
      <c r="AE242" s="70"/>
    </row>
    <row r="243" spans="1:31" s="71" customFormat="1" ht="297.75" customHeight="1">
      <c r="A243" s="128" t="s">
        <v>214</v>
      </c>
      <c r="B243" s="146"/>
      <c r="C243" s="146"/>
      <c r="D243" s="146"/>
      <c r="E243" s="146"/>
      <c r="F243" s="146"/>
      <c r="G243" s="146"/>
      <c r="H243" s="146"/>
      <c r="I243" s="146"/>
      <c r="J243" s="146"/>
      <c r="K243" s="146"/>
      <c r="L243" s="146"/>
      <c r="M243" s="146"/>
      <c r="N243" s="146"/>
      <c r="O243" s="146"/>
      <c r="P243" s="146"/>
      <c r="Q243" s="188"/>
      <c r="R243" s="69"/>
      <c r="S243" s="69"/>
      <c r="T243" s="69"/>
      <c r="U243" s="70"/>
      <c r="V243" s="70"/>
      <c r="W243" s="70"/>
      <c r="X243" s="70"/>
      <c r="Y243" s="70"/>
      <c r="Z243" s="70"/>
      <c r="AA243" s="70"/>
      <c r="AB243" s="70"/>
      <c r="AC243" s="70"/>
      <c r="AD243" s="70"/>
      <c r="AE243" s="70"/>
    </row>
    <row r="244" spans="1:31" s="71" customFormat="1" ht="187.5" customHeight="1">
      <c r="A244" s="89">
        <v>33</v>
      </c>
      <c r="B244" s="85" t="s">
        <v>73</v>
      </c>
      <c r="C244" s="86">
        <f>D244+E244+F244+G244</f>
        <v>35100</v>
      </c>
      <c r="D244" s="86">
        <v>16800</v>
      </c>
      <c r="E244" s="86">
        <v>18300</v>
      </c>
      <c r="F244" s="86">
        <v>0</v>
      </c>
      <c r="G244" s="86">
        <v>0</v>
      </c>
      <c r="H244" s="86">
        <f>I244+J244+K244+L244</f>
        <v>33719.4</v>
      </c>
      <c r="I244" s="86">
        <v>15425.1</v>
      </c>
      <c r="J244" s="86">
        <v>18294.3</v>
      </c>
      <c r="K244" s="86">
        <v>0</v>
      </c>
      <c r="L244" s="86">
        <v>0</v>
      </c>
      <c r="M244" s="86">
        <f>H244/C244*100</f>
        <v>96.06666666666666</v>
      </c>
      <c r="N244" s="86">
        <f>I244/D244*100</f>
        <v>91.81607142857143</v>
      </c>
      <c r="O244" s="86">
        <f>J244/E244*100</f>
        <v>99.96885245901639</v>
      </c>
      <c r="P244" s="86">
        <v>0</v>
      </c>
      <c r="Q244" s="86">
        <v>0</v>
      </c>
      <c r="R244" s="69"/>
      <c r="S244" s="69"/>
      <c r="T244" s="69"/>
      <c r="U244" s="70"/>
      <c r="V244" s="70"/>
      <c r="W244" s="70"/>
      <c r="X244" s="70"/>
      <c r="Y244" s="70"/>
      <c r="Z244" s="70"/>
      <c r="AA244" s="70"/>
      <c r="AB244" s="70"/>
      <c r="AC244" s="70"/>
      <c r="AD244" s="70"/>
      <c r="AE244" s="70"/>
    </row>
    <row r="245" spans="1:31" s="71" customFormat="1" ht="90.75" customHeight="1">
      <c r="A245" s="128" t="s">
        <v>215</v>
      </c>
      <c r="B245" s="146"/>
      <c r="C245" s="146"/>
      <c r="D245" s="146"/>
      <c r="E245" s="146"/>
      <c r="F245" s="146"/>
      <c r="G245" s="146"/>
      <c r="H245" s="146"/>
      <c r="I245" s="146"/>
      <c r="J245" s="146"/>
      <c r="K245" s="146"/>
      <c r="L245" s="146"/>
      <c r="M245" s="146"/>
      <c r="N245" s="146"/>
      <c r="O245" s="146"/>
      <c r="P245" s="146"/>
      <c r="Q245" s="188"/>
      <c r="R245" s="69"/>
      <c r="S245" s="69"/>
      <c r="T245" s="69"/>
      <c r="U245" s="70"/>
      <c r="V245" s="70"/>
      <c r="W245" s="70"/>
      <c r="X245" s="70"/>
      <c r="Y245" s="70"/>
      <c r="Z245" s="70"/>
      <c r="AA245" s="70"/>
      <c r="AB245" s="70"/>
      <c r="AC245" s="70"/>
      <c r="AD245" s="70"/>
      <c r="AE245" s="70"/>
    </row>
    <row r="246" spans="1:31" s="71" customFormat="1" ht="162.75" customHeight="1">
      <c r="A246" s="89">
        <v>34</v>
      </c>
      <c r="B246" s="85" t="s">
        <v>74</v>
      </c>
      <c r="C246" s="86">
        <f>C248+C249+C250+C251</f>
        <v>742485.00877</v>
      </c>
      <c r="D246" s="86">
        <f aca="true" t="shared" si="31" ref="D246:L246">D248+D249+D250+D251</f>
        <v>111486.48999999999</v>
      </c>
      <c r="E246" s="86">
        <f t="shared" si="31"/>
        <v>472160.707</v>
      </c>
      <c r="F246" s="86">
        <f t="shared" si="31"/>
        <v>24653.12177</v>
      </c>
      <c r="G246" s="86">
        <f t="shared" si="31"/>
        <v>134184.69</v>
      </c>
      <c r="H246" s="86">
        <f t="shared" si="31"/>
        <v>641692.45631</v>
      </c>
      <c r="I246" s="86">
        <f t="shared" si="31"/>
        <v>58101.615</v>
      </c>
      <c r="J246" s="86">
        <f t="shared" si="31"/>
        <v>424753.03377</v>
      </c>
      <c r="K246" s="86">
        <f t="shared" si="31"/>
        <v>24653.12177</v>
      </c>
      <c r="L246" s="86">
        <f t="shared" si="31"/>
        <v>134184.68577</v>
      </c>
      <c r="M246" s="86">
        <f>H246/C246*100</f>
        <v>86.42497137727094</v>
      </c>
      <c r="N246" s="86">
        <f>I246/D246*100</f>
        <v>52.11538635757571</v>
      </c>
      <c r="O246" s="86">
        <f>J246/E246*100</f>
        <v>89.95942006033974</v>
      </c>
      <c r="P246" s="86">
        <f>K246/F246*100</f>
        <v>100</v>
      </c>
      <c r="Q246" s="86">
        <f>L246/G246*100</f>
        <v>99.99999684762845</v>
      </c>
      <c r="R246" s="69"/>
      <c r="S246" s="69"/>
      <c r="T246" s="69"/>
      <c r="U246" s="70"/>
      <c r="V246" s="70"/>
      <c r="W246" s="70"/>
      <c r="X246" s="70"/>
      <c r="Y246" s="70"/>
      <c r="Z246" s="70"/>
      <c r="AA246" s="70"/>
      <c r="AB246" s="70"/>
      <c r="AC246" s="70"/>
      <c r="AD246" s="70"/>
      <c r="AE246" s="70"/>
    </row>
    <row r="247" spans="1:31" s="71" customFormat="1" ht="33" customHeight="1">
      <c r="A247" s="77"/>
      <c r="B247" s="76" t="s">
        <v>76</v>
      </c>
      <c r="C247" s="78"/>
      <c r="D247" s="78"/>
      <c r="E247" s="78"/>
      <c r="F247" s="78"/>
      <c r="G247" s="78"/>
      <c r="H247" s="78"/>
      <c r="I247" s="78"/>
      <c r="J247" s="78"/>
      <c r="K247" s="78"/>
      <c r="L247" s="78"/>
      <c r="M247" s="78"/>
      <c r="N247" s="78"/>
      <c r="O247" s="78"/>
      <c r="P247" s="78"/>
      <c r="Q247" s="78"/>
      <c r="R247" s="69"/>
      <c r="S247" s="69"/>
      <c r="T247" s="69"/>
      <c r="U247" s="70"/>
      <c r="V247" s="70"/>
      <c r="W247" s="70"/>
      <c r="X247" s="70"/>
      <c r="Y247" s="70"/>
      <c r="Z247" s="70"/>
      <c r="AA247" s="70"/>
      <c r="AB247" s="70"/>
      <c r="AC247" s="70"/>
      <c r="AD247" s="70"/>
      <c r="AE247" s="70"/>
    </row>
    <row r="248" spans="1:31" s="71" customFormat="1" ht="141.75" customHeight="1">
      <c r="A248" s="77"/>
      <c r="B248" s="104" t="s">
        <v>86</v>
      </c>
      <c r="C248" s="83">
        <f>D248+E248+F248+G248</f>
        <v>202537.03</v>
      </c>
      <c r="D248" s="83">
        <v>53366.03</v>
      </c>
      <c r="E248" s="83">
        <v>149171</v>
      </c>
      <c r="F248" s="83">
        <v>0</v>
      </c>
      <c r="G248" s="83">
        <v>0</v>
      </c>
      <c r="H248" s="83">
        <f>I248+J248+K248+L248</f>
        <v>110081.01377</v>
      </c>
      <c r="I248" s="83">
        <v>0</v>
      </c>
      <c r="J248" s="83">
        <v>110081.01377</v>
      </c>
      <c r="K248" s="83">
        <v>0</v>
      </c>
      <c r="L248" s="83">
        <v>0</v>
      </c>
      <c r="M248" s="83">
        <f aca="true" t="shared" si="32" ref="M248:O254">H248/C248*100</f>
        <v>54.35105559215517</v>
      </c>
      <c r="N248" s="83">
        <f t="shared" si="32"/>
        <v>0</v>
      </c>
      <c r="O248" s="83">
        <f t="shared" si="32"/>
        <v>73.79518389633374</v>
      </c>
      <c r="P248" s="83">
        <v>0</v>
      </c>
      <c r="Q248" s="83">
        <v>0</v>
      </c>
      <c r="R248" s="69"/>
      <c r="S248" s="69"/>
      <c r="T248" s="69"/>
      <c r="U248" s="70"/>
      <c r="V248" s="70"/>
      <c r="W248" s="70"/>
      <c r="X248" s="70"/>
      <c r="Y248" s="70"/>
      <c r="Z248" s="70"/>
      <c r="AA248" s="70"/>
      <c r="AB248" s="70"/>
      <c r="AC248" s="70"/>
      <c r="AD248" s="70"/>
      <c r="AE248" s="70"/>
    </row>
    <row r="249" spans="1:31" s="71" customFormat="1" ht="139.5" customHeight="1">
      <c r="A249" s="77"/>
      <c r="B249" s="104" t="s">
        <v>87</v>
      </c>
      <c r="C249" s="83">
        <f>D249+E249+F249+G249</f>
        <v>0</v>
      </c>
      <c r="D249" s="83">
        <v>0</v>
      </c>
      <c r="E249" s="83">
        <v>0</v>
      </c>
      <c r="F249" s="83">
        <v>0</v>
      </c>
      <c r="G249" s="83">
        <v>0</v>
      </c>
      <c r="H249" s="83">
        <f>I249+J249+K249+L249</f>
        <v>0</v>
      </c>
      <c r="I249" s="83">
        <v>0</v>
      </c>
      <c r="J249" s="83">
        <v>0</v>
      </c>
      <c r="K249" s="83">
        <v>0</v>
      </c>
      <c r="L249" s="83">
        <v>0</v>
      </c>
      <c r="M249" s="83">
        <v>0</v>
      </c>
      <c r="N249" s="83">
        <v>0</v>
      </c>
      <c r="O249" s="83">
        <v>0</v>
      </c>
      <c r="P249" s="83">
        <v>0</v>
      </c>
      <c r="Q249" s="83">
        <v>0</v>
      </c>
      <c r="R249" s="69"/>
      <c r="S249" s="69"/>
      <c r="T249" s="69"/>
      <c r="U249" s="70"/>
      <c r="V249" s="70"/>
      <c r="W249" s="70"/>
      <c r="X249" s="70"/>
      <c r="Y249" s="70"/>
      <c r="Z249" s="70"/>
      <c r="AA249" s="70"/>
      <c r="AB249" s="70"/>
      <c r="AC249" s="70"/>
      <c r="AD249" s="70"/>
      <c r="AE249" s="70"/>
    </row>
    <row r="250" spans="1:31" s="71" customFormat="1" ht="54" customHeight="1">
      <c r="A250" s="77"/>
      <c r="B250" s="104" t="s">
        <v>88</v>
      </c>
      <c r="C250" s="83">
        <f>D250+E250+F250+G250</f>
        <v>376947.97877</v>
      </c>
      <c r="D250" s="83">
        <v>58120.46</v>
      </c>
      <c r="E250" s="83">
        <v>159989.707</v>
      </c>
      <c r="F250" s="83">
        <v>24653.12177</v>
      </c>
      <c r="G250" s="83">
        <v>134184.69</v>
      </c>
      <c r="H250" s="83">
        <f>I250+J250+K250+L250</f>
        <v>369135.69253999996</v>
      </c>
      <c r="I250" s="83">
        <v>58101.615</v>
      </c>
      <c r="J250" s="83">
        <v>152196.27</v>
      </c>
      <c r="K250" s="83">
        <v>24653.12177</v>
      </c>
      <c r="L250" s="83">
        <v>134184.68577</v>
      </c>
      <c r="M250" s="83">
        <f t="shared" si="32"/>
        <v>97.92748955559017</v>
      </c>
      <c r="N250" s="83">
        <f t="shared" si="32"/>
        <v>99.96757596206224</v>
      </c>
      <c r="O250" s="83">
        <f t="shared" si="32"/>
        <v>95.12878850387544</v>
      </c>
      <c r="P250" s="83">
        <f>K250/F250*100</f>
        <v>100</v>
      </c>
      <c r="Q250" s="83">
        <f>L250/G250*100</f>
        <v>99.99999684762845</v>
      </c>
      <c r="R250" s="69"/>
      <c r="S250" s="69"/>
      <c r="T250" s="69"/>
      <c r="U250" s="70"/>
      <c r="V250" s="70"/>
      <c r="W250" s="70"/>
      <c r="X250" s="70"/>
      <c r="Y250" s="70"/>
      <c r="Z250" s="70"/>
      <c r="AA250" s="70"/>
      <c r="AB250" s="70"/>
      <c r="AC250" s="70"/>
      <c r="AD250" s="70"/>
      <c r="AE250" s="70"/>
    </row>
    <row r="251" spans="1:31" s="71" customFormat="1" ht="85.5" customHeight="1">
      <c r="A251" s="110"/>
      <c r="B251" s="104" t="s">
        <v>150</v>
      </c>
      <c r="C251" s="83">
        <f>C253+C254</f>
        <v>163000</v>
      </c>
      <c r="D251" s="83">
        <f aca="true" t="shared" si="33" ref="D251:L251">D253+D254</f>
        <v>0</v>
      </c>
      <c r="E251" s="83">
        <f t="shared" si="33"/>
        <v>163000</v>
      </c>
      <c r="F251" s="83">
        <f t="shared" si="33"/>
        <v>0</v>
      </c>
      <c r="G251" s="83">
        <f t="shared" si="33"/>
        <v>0</v>
      </c>
      <c r="H251" s="83">
        <f t="shared" si="33"/>
        <v>162475.75</v>
      </c>
      <c r="I251" s="83">
        <f t="shared" si="33"/>
        <v>0</v>
      </c>
      <c r="J251" s="83">
        <f t="shared" si="33"/>
        <v>162475.75</v>
      </c>
      <c r="K251" s="83">
        <f t="shared" si="33"/>
        <v>0</v>
      </c>
      <c r="L251" s="83">
        <f t="shared" si="33"/>
        <v>0</v>
      </c>
      <c r="M251" s="83">
        <f t="shared" si="32"/>
        <v>99.67837423312884</v>
      </c>
      <c r="N251" s="83">
        <v>0</v>
      </c>
      <c r="O251" s="83">
        <f t="shared" si="32"/>
        <v>99.67837423312884</v>
      </c>
      <c r="P251" s="83">
        <v>0</v>
      </c>
      <c r="Q251" s="83">
        <v>0</v>
      </c>
      <c r="R251" s="69"/>
      <c r="S251" s="69"/>
      <c r="T251" s="69"/>
      <c r="U251" s="70"/>
      <c r="V251" s="70"/>
      <c r="W251" s="70"/>
      <c r="X251" s="70"/>
      <c r="Y251" s="70"/>
      <c r="Z251" s="70"/>
      <c r="AA251" s="70"/>
      <c r="AB251" s="70"/>
      <c r="AC251" s="70"/>
      <c r="AD251" s="70"/>
      <c r="AE251" s="70"/>
    </row>
    <row r="252" spans="1:31" s="71" customFormat="1" ht="33" customHeight="1">
      <c r="A252" s="110"/>
      <c r="B252" s="104" t="s">
        <v>151</v>
      </c>
      <c r="C252" s="83"/>
      <c r="D252" s="83"/>
      <c r="E252" s="83"/>
      <c r="F252" s="83"/>
      <c r="G252" s="83"/>
      <c r="H252" s="83"/>
      <c r="I252" s="83"/>
      <c r="J252" s="83"/>
      <c r="K252" s="83"/>
      <c r="L252" s="83"/>
      <c r="M252" s="83"/>
      <c r="N252" s="83"/>
      <c r="O252" s="83"/>
      <c r="P252" s="83"/>
      <c r="Q252" s="83"/>
      <c r="R252" s="69"/>
      <c r="S252" s="69"/>
      <c r="T252" s="69"/>
      <c r="U252" s="70"/>
      <c r="V252" s="70"/>
      <c r="W252" s="70"/>
      <c r="X252" s="70"/>
      <c r="Y252" s="70"/>
      <c r="Z252" s="70"/>
      <c r="AA252" s="70"/>
      <c r="AB252" s="70"/>
      <c r="AC252" s="70"/>
      <c r="AD252" s="70"/>
      <c r="AE252" s="70"/>
    </row>
    <row r="253" spans="1:31" s="71" customFormat="1" ht="86.25" customHeight="1">
      <c r="A253" s="110"/>
      <c r="B253" s="104" t="s">
        <v>52</v>
      </c>
      <c r="C253" s="83">
        <f>D253+E253+F253+G253</f>
        <v>63000</v>
      </c>
      <c r="D253" s="83">
        <v>0</v>
      </c>
      <c r="E253" s="83">
        <v>63000</v>
      </c>
      <c r="F253" s="83">
        <v>0</v>
      </c>
      <c r="G253" s="83">
        <v>0</v>
      </c>
      <c r="H253" s="83">
        <f>I253+J253+K253+L253</f>
        <v>62475.75</v>
      </c>
      <c r="I253" s="83">
        <v>0</v>
      </c>
      <c r="J253" s="83">
        <v>62475.75</v>
      </c>
      <c r="K253" s="83">
        <v>0</v>
      </c>
      <c r="L253" s="83">
        <v>0</v>
      </c>
      <c r="M253" s="83">
        <f t="shared" si="32"/>
        <v>99.16785714285714</v>
      </c>
      <c r="N253" s="83">
        <v>0</v>
      </c>
      <c r="O253" s="83">
        <f>J253/E253*100</f>
        <v>99.16785714285714</v>
      </c>
      <c r="P253" s="83">
        <v>0</v>
      </c>
      <c r="Q253" s="83">
        <v>0</v>
      </c>
      <c r="R253" s="69"/>
      <c r="S253" s="69"/>
      <c r="T253" s="69"/>
      <c r="U253" s="70"/>
      <c r="V253" s="70"/>
      <c r="W253" s="70"/>
      <c r="X253" s="70"/>
      <c r="Y253" s="70"/>
      <c r="Z253" s="70"/>
      <c r="AA253" s="70"/>
      <c r="AB253" s="70"/>
      <c r="AC253" s="70"/>
      <c r="AD253" s="70"/>
      <c r="AE253" s="70"/>
    </row>
    <row r="254" spans="1:31" s="71" customFormat="1" ht="86.25" customHeight="1">
      <c r="A254" s="110"/>
      <c r="B254" s="104" t="s">
        <v>64</v>
      </c>
      <c r="C254" s="83">
        <f>D254+E254+F254+G254</f>
        <v>100000</v>
      </c>
      <c r="D254" s="83">
        <v>0</v>
      </c>
      <c r="E254" s="83">
        <v>100000</v>
      </c>
      <c r="F254" s="83">
        <v>0</v>
      </c>
      <c r="G254" s="83">
        <v>0</v>
      </c>
      <c r="H254" s="83">
        <f>I254+J254+K254+L254</f>
        <v>100000</v>
      </c>
      <c r="I254" s="83">
        <v>0</v>
      </c>
      <c r="J254" s="83">
        <v>100000</v>
      </c>
      <c r="K254" s="83">
        <v>0</v>
      </c>
      <c r="L254" s="83">
        <v>0</v>
      </c>
      <c r="M254" s="83">
        <f t="shared" si="32"/>
        <v>100</v>
      </c>
      <c r="N254" s="83">
        <v>0</v>
      </c>
      <c r="O254" s="83">
        <f>J254/E254*100</f>
        <v>100</v>
      </c>
      <c r="P254" s="83">
        <v>0</v>
      </c>
      <c r="Q254" s="83">
        <v>0</v>
      </c>
      <c r="R254" s="69"/>
      <c r="S254" s="69"/>
      <c r="T254" s="69"/>
      <c r="U254" s="70"/>
      <c r="V254" s="70"/>
      <c r="W254" s="70"/>
      <c r="X254" s="70"/>
      <c r="Y254" s="70"/>
      <c r="Z254" s="70"/>
      <c r="AA254" s="70"/>
      <c r="AB254" s="70"/>
      <c r="AC254" s="70"/>
      <c r="AD254" s="70"/>
      <c r="AE254" s="70"/>
    </row>
    <row r="255" spans="1:31" s="71" customFormat="1" ht="171" customHeight="1">
      <c r="A255" s="128" t="s">
        <v>216</v>
      </c>
      <c r="B255" s="146"/>
      <c r="C255" s="146"/>
      <c r="D255" s="146"/>
      <c r="E255" s="146"/>
      <c r="F255" s="146"/>
      <c r="G255" s="146"/>
      <c r="H255" s="146"/>
      <c r="I255" s="146"/>
      <c r="J255" s="146"/>
      <c r="K255" s="146"/>
      <c r="L255" s="146"/>
      <c r="M255" s="146"/>
      <c r="N255" s="146"/>
      <c r="O255" s="146"/>
      <c r="P255" s="146"/>
      <c r="Q255" s="188"/>
      <c r="R255" s="69"/>
      <c r="S255" s="69"/>
      <c r="T255" s="69"/>
      <c r="U255" s="70"/>
      <c r="V255" s="70"/>
      <c r="W255" s="70"/>
      <c r="X255" s="70"/>
      <c r="Y255" s="70"/>
      <c r="Z255" s="70"/>
      <c r="AA255" s="70"/>
      <c r="AB255" s="70"/>
      <c r="AC255" s="70"/>
      <c r="AD255" s="70"/>
      <c r="AE255" s="70"/>
    </row>
    <row r="256" spans="1:31" s="71" customFormat="1" ht="108" customHeight="1">
      <c r="A256" s="128" t="s">
        <v>217</v>
      </c>
      <c r="B256" s="129"/>
      <c r="C256" s="129"/>
      <c r="D256" s="129"/>
      <c r="E256" s="129"/>
      <c r="F256" s="129"/>
      <c r="G256" s="129"/>
      <c r="H256" s="129"/>
      <c r="I256" s="129"/>
      <c r="J256" s="129"/>
      <c r="K256" s="129"/>
      <c r="L256" s="129"/>
      <c r="M256" s="129"/>
      <c r="N256" s="129"/>
      <c r="O256" s="129"/>
      <c r="P256" s="129"/>
      <c r="Q256" s="131"/>
      <c r="R256" s="69"/>
      <c r="S256" s="69"/>
      <c r="T256" s="69"/>
      <c r="U256" s="70"/>
      <c r="V256" s="70"/>
      <c r="W256" s="70"/>
      <c r="X256" s="70"/>
      <c r="Y256" s="70"/>
      <c r="Z256" s="70"/>
      <c r="AA256" s="70"/>
      <c r="AB256" s="70"/>
      <c r="AC256" s="70"/>
      <c r="AD256" s="70"/>
      <c r="AE256" s="70"/>
    </row>
    <row r="257" spans="1:31" s="71" customFormat="1" ht="174.75" customHeight="1">
      <c r="A257" s="128" t="s">
        <v>165</v>
      </c>
      <c r="B257" s="129"/>
      <c r="C257" s="129"/>
      <c r="D257" s="129"/>
      <c r="E257" s="129"/>
      <c r="F257" s="129"/>
      <c r="G257" s="129"/>
      <c r="H257" s="129"/>
      <c r="I257" s="129"/>
      <c r="J257" s="129"/>
      <c r="K257" s="129"/>
      <c r="L257" s="129"/>
      <c r="M257" s="129"/>
      <c r="N257" s="129"/>
      <c r="O257" s="129"/>
      <c r="P257" s="129"/>
      <c r="Q257" s="131"/>
      <c r="R257" s="69"/>
      <c r="S257" s="69"/>
      <c r="T257" s="69"/>
      <c r="U257" s="70"/>
      <c r="V257" s="70"/>
      <c r="W257" s="70"/>
      <c r="X257" s="70"/>
      <c r="Y257" s="70"/>
      <c r="Z257" s="70"/>
      <c r="AA257" s="70"/>
      <c r="AB257" s="70"/>
      <c r="AC257" s="70"/>
      <c r="AD257" s="70"/>
      <c r="AE257" s="70"/>
    </row>
    <row r="258" spans="1:31" s="71" customFormat="1" ht="162.75" customHeight="1">
      <c r="A258" s="89">
        <v>35</v>
      </c>
      <c r="B258" s="85" t="s">
        <v>75</v>
      </c>
      <c r="C258" s="86">
        <f>D258+E258+F258+G258</f>
        <v>8259</v>
      </c>
      <c r="D258" s="86">
        <v>8259</v>
      </c>
      <c r="E258" s="86">
        <v>0</v>
      </c>
      <c r="F258" s="86">
        <v>0</v>
      </c>
      <c r="G258" s="86">
        <v>0</v>
      </c>
      <c r="H258" s="86">
        <f>I258+J258+K258+L258</f>
        <v>8259</v>
      </c>
      <c r="I258" s="86">
        <v>8259</v>
      </c>
      <c r="J258" s="86">
        <v>0</v>
      </c>
      <c r="K258" s="86">
        <v>0</v>
      </c>
      <c r="L258" s="86">
        <v>0</v>
      </c>
      <c r="M258" s="86">
        <f>H258/C258*100</f>
        <v>100</v>
      </c>
      <c r="N258" s="86">
        <f>I258/D258*100</f>
        <v>100</v>
      </c>
      <c r="O258" s="86">
        <v>0</v>
      </c>
      <c r="P258" s="86">
        <v>0</v>
      </c>
      <c r="Q258" s="86">
        <v>0</v>
      </c>
      <c r="R258" s="69"/>
      <c r="S258" s="69"/>
      <c r="T258" s="69"/>
      <c r="U258" s="70"/>
      <c r="V258" s="70"/>
      <c r="W258" s="70"/>
      <c r="X258" s="70"/>
      <c r="Y258" s="70"/>
      <c r="Z258" s="70"/>
      <c r="AA258" s="70"/>
      <c r="AB258" s="70"/>
      <c r="AC258" s="70"/>
      <c r="AD258" s="70"/>
      <c r="AE258" s="70"/>
    </row>
    <row r="259" spans="1:31" s="71" customFormat="1" ht="138" customHeight="1">
      <c r="A259" s="128" t="s">
        <v>99</v>
      </c>
      <c r="B259" s="146"/>
      <c r="C259" s="146"/>
      <c r="D259" s="146"/>
      <c r="E259" s="146"/>
      <c r="F259" s="146"/>
      <c r="G259" s="146"/>
      <c r="H259" s="146"/>
      <c r="I259" s="146"/>
      <c r="J259" s="146"/>
      <c r="K259" s="146"/>
      <c r="L259" s="146"/>
      <c r="M259" s="146"/>
      <c r="N259" s="146"/>
      <c r="O259" s="146"/>
      <c r="P259" s="146"/>
      <c r="Q259" s="188"/>
      <c r="R259" s="69"/>
      <c r="S259" s="69"/>
      <c r="T259" s="69"/>
      <c r="U259" s="70"/>
      <c r="V259" s="70"/>
      <c r="W259" s="70"/>
      <c r="X259" s="70"/>
      <c r="Y259" s="70"/>
      <c r="Z259" s="70"/>
      <c r="AA259" s="70"/>
      <c r="AB259" s="70"/>
      <c r="AC259" s="70"/>
      <c r="AD259" s="70"/>
      <c r="AE259" s="70"/>
    </row>
    <row r="260" spans="1:31" s="71" customFormat="1" ht="69.75" customHeight="1">
      <c r="A260" s="82"/>
      <c r="B260" s="79" t="s">
        <v>40</v>
      </c>
      <c r="C260" s="79">
        <f aca="true" t="shared" si="34" ref="C260:L260">C79+C81+C83+C88+C92+C98+C108+C112+C121+C126+C136+C147+C149+C152+C154+C156+C158+C160+C168+C170+C173+C175+C186+C189+C195+C205+C219+C223+C228+C230+C236+C242+C244+C246+C258</f>
        <v>10757504.726769999</v>
      </c>
      <c r="D260" s="79">
        <f t="shared" si="34"/>
        <v>1654436.09</v>
      </c>
      <c r="E260" s="79">
        <f t="shared" si="34"/>
        <v>7657345.425000001</v>
      </c>
      <c r="F260" s="79">
        <f t="shared" si="34"/>
        <v>406875.22177000006</v>
      </c>
      <c r="G260" s="79">
        <f t="shared" si="34"/>
        <v>822776.79</v>
      </c>
      <c r="H260" s="79">
        <f t="shared" si="34"/>
        <v>8760609.356310003</v>
      </c>
      <c r="I260" s="79">
        <f t="shared" si="34"/>
        <v>1154693.7380000001</v>
      </c>
      <c r="J260" s="79">
        <f t="shared" si="34"/>
        <v>6379527.143769999</v>
      </c>
      <c r="K260" s="79">
        <f t="shared" si="34"/>
        <v>403688.7177700001</v>
      </c>
      <c r="L260" s="79">
        <f t="shared" si="34"/>
        <v>822699.75677</v>
      </c>
      <c r="M260" s="79">
        <f aca="true" t="shared" si="35" ref="M260:Q261">H260/C260*100</f>
        <v>81.43718807307859</v>
      </c>
      <c r="N260" s="79">
        <f t="shared" si="35"/>
        <v>69.79379529855396</v>
      </c>
      <c r="O260" s="79">
        <f t="shared" si="35"/>
        <v>83.31251614876703</v>
      </c>
      <c r="P260" s="79">
        <f t="shared" si="35"/>
        <v>99.21683508124728</v>
      </c>
      <c r="Q260" s="79">
        <f>L260/G260*100</f>
        <v>99.99063740847623</v>
      </c>
      <c r="R260" s="69"/>
      <c r="S260" s="69"/>
      <c r="T260" s="69"/>
      <c r="U260" s="70"/>
      <c r="V260" s="70"/>
      <c r="W260" s="70"/>
      <c r="X260" s="70"/>
      <c r="Y260" s="70"/>
      <c r="Z260" s="70"/>
      <c r="AA260" s="70"/>
      <c r="AB260" s="70"/>
      <c r="AC260" s="70"/>
      <c r="AD260" s="70"/>
      <c r="AE260" s="70"/>
    </row>
    <row r="261" spans="1:31" s="71" customFormat="1" ht="69.75" customHeight="1">
      <c r="A261" s="82"/>
      <c r="B261" s="79" t="s">
        <v>50</v>
      </c>
      <c r="C261" s="79">
        <f aca="true" t="shared" si="36" ref="C261:L261">C260+C77</f>
        <v>16254259.54177</v>
      </c>
      <c r="D261" s="79">
        <f t="shared" si="36"/>
        <v>2530591.705</v>
      </c>
      <c r="E261" s="79">
        <f t="shared" si="36"/>
        <v>8877677.625</v>
      </c>
      <c r="F261" s="79">
        <f t="shared" si="36"/>
        <v>420712.02177000005</v>
      </c>
      <c r="G261" s="79">
        <f t="shared" si="36"/>
        <v>4209206.99</v>
      </c>
      <c r="H261" s="79">
        <f t="shared" si="36"/>
        <v>14164647.898310002</v>
      </c>
      <c r="I261" s="79">
        <f t="shared" si="36"/>
        <v>2027719.3530000001</v>
      </c>
      <c r="J261" s="79">
        <f t="shared" si="36"/>
        <v>7510273.070769999</v>
      </c>
      <c r="K261" s="79">
        <f t="shared" si="36"/>
        <v>417525.5177700001</v>
      </c>
      <c r="L261" s="79">
        <f t="shared" si="36"/>
        <v>4209129.95677</v>
      </c>
      <c r="M261" s="79">
        <f>H261/C261*100</f>
        <v>87.14422125418793</v>
      </c>
      <c r="N261" s="79">
        <f t="shared" si="35"/>
        <v>80.12826996127374</v>
      </c>
      <c r="O261" s="79">
        <f t="shared" si="35"/>
        <v>84.59727180924752</v>
      </c>
      <c r="P261" s="79">
        <f t="shared" si="35"/>
        <v>99.24259259657144</v>
      </c>
      <c r="Q261" s="79">
        <f t="shared" si="35"/>
        <v>99.99816988734023</v>
      </c>
      <c r="R261" s="69"/>
      <c r="S261" s="69"/>
      <c r="T261" s="69"/>
      <c r="U261" s="70"/>
      <c r="V261" s="70"/>
      <c r="W261" s="70"/>
      <c r="X261" s="70"/>
      <c r="Y261" s="70"/>
      <c r="Z261" s="70"/>
      <c r="AA261" s="70"/>
      <c r="AB261" s="70"/>
      <c r="AC261" s="70"/>
      <c r="AD261" s="70"/>
      <c r="AE261" s="70"/>
    </row>
    <row r="262" spans="1:17" s="13" customFormat="1" ht="37.5" customHeight="1">
      <c r="A262" s="189" t="s">
        <v>166</v>
      </c>
      <c r="B262" s="190"/>
      <c r="C262" s="190"/>
      <c r="D262" s="190"/>
      <c r="E262" s="190"/>
      <c r="F262" s="190"/>
      <c r="G262" s="190"/>
      <c r="H262" s="190"/>
      <c r="I262" s="190"/>
      <c r="J262" s="190"/>
      <c r="K262" s="190"/>
      <c r="L262" s="190"/>
      <c r="M262" s="190"/>
      <c r="N262" s="190"/>
      <c r="O262" s="190"/>
      <c r="P262" s="190"/>
      <c r="Q262" s="191"/>
    </row>
    <row r="263" spans="1:16" s="13" customFormat="1" ht="18">
      <c r="A263" s="2"/>
      <c r="B263" s="31"/>
      <c r="C263" s="15"/>
      <c r="D263" s="15"/>
      <c r="E263" s="15"/>
      <c r="F263" s="15"/>
      <c r="G263" s="15"/>
      <c r="H263" s="15"/>
      <c r="I263" s="15"/>
      <c r="J263" s="15"/>
      <c r="K263" s="15"/>
      <c r="L263" s="15"/>
      <c r="M263" s="14"/>
      <c r="N263" s="14"/>
      <c r="O263" s="14"/>
      <c r="P263" s="14"/>
    </row>
    <row r="264" spans="1:16" s="13" customFormat="1" ht="18">
      <c r="A264" s="2"/>
      <c r="B264" s="14"/>
      <c r="C264" s="15"/>
      <c r="D264" s="15"/>
      <c r="E264" s="15"/>
      <c r="F264" s="15"/>
      <c r="G264" s="15"/>
      <c r="H264" s="15"/>
      <c r="I264" s="15"/>
      <c r="J264" s="15"/>
      <c r="K264" s="15"/>
      <c r="L264" s="15"/>
      <c r="M264" s="14"/>
      <c r="N264" s="14"/>
      <c r="O264" s="14"/>
      <c r="P264" s="14"/>
    </row>
    <row r="265" spans="1:16" s="13" customFormat="1" ht="18">
      <c r="A265" s="2"/>
      <c r="B265" s="14"/>
      <c r="C265" s="15"/>
      <c r="D265" s="15"/>
      <c r="E265" s="15"/>
      <c r="F265" s="15"/>
      <c r="G265" s="15"/>
      <c r="H265" s="15"/>
      <c r="I265" s="15"/>
      <c r="J265" s="15"/>
      <c r="K265" s="15"/>
      <c r="L265" s="15"/>
      <c r="M265" s="14"/>
      <c r="N265" s="14"/>
      <c r="O265" s="14"/>
      <c r="P265" s="14"/>
    </row>
    <row r="266" spans="1:16" s="13" customFormat="1" ht="18">
      <c r="A266" s="2"/>
      <c r="B266" s="14"/>
      <c r="C266" s="15"/>
      <c r="D266" s="15"/>
      <c r="E266" s="15"/>
      <c r="F266" s="15"/>
      <c r="G266" s="15"/>
      <c r="H266" s="15"/>
      <c r="I266" s="15"/>
      <c r="J266" s="15"/>
      <c r="K266" s="15"/>
      <c r="L266" s="15"/>
      <c r="M266" s="14"/>
      <c r="N266" s="14"/>
      <c r="O266" s="14"/>
      <c r="P266" s="14"/>
    </row>
    <row r="267" spans="1:16" s="13" customFormat="1" ht="18">
      <c r="A267" s="2"/>
      <c r="B267" s="14"/>
      <c r="C267" s="15"/>
      <c r="D267" s="15"/>
      <c r="E267" s="15"/>
      <c r="F267" s="15"/>
      <c r="G267" s="15"/>
      <c r="H267" s="15"/>
      <c r="I267" s="15"/>
      <c r="J267" s="15"/>
      <c r="K267" s="15"/>
      <c r="L267" s="15"/>
      <c r="M267" s="14"/>
      <c r="N267" s="14"/>
      <c r="O267" s="14"/>
      <c r="P267" s="14"/>
    </row>
    <row r="268" spans="1:16" s="13" customFormat="1" ht="18">
      <c r="A268" s="2"/>
      <c r="B268" s="14"/>
      <c r="C268" s="16"/>
      <c r="D268" s="16"/>
      <c r="E268" s="16"/>
      <c r="F268" s="16"/>
      <c r="G268" s="16"/>
      <c r="H268" s="16"/>
      <c r="I268" s="16"/>
      <c r="J268" s="16"/>
      <c r="K268" s="17"/>
      <c r="L268" s="17"/>
      <c r="M268" s="14"/>
      <c r="N268" s="14"/>
      <c r="O268" s="14"/>
      <c r="P268" s="14"/>
    </row>
    <row r="269" spans="1:16" s="21" customFormat="1" ht="18">
      <c r="A269" s="2"/>
      <c r="B269" s="14"/>
      <c r="C269" s="19"/>
      <c r="D269" s="19"/>
      <c r="E269" s="19"/>
      <c r="F269" s="19"/>
      <c r="G269" s="19"/>
      <c r="H269" s="19"/>
      <c r="I269" s="19"/>
      <c r="J269" s="19"/>
      <c r="K269" s="19"/>
      <c r="L269" s="19"/>
      <c r="M269" s="20"/>
      <c r="N269" s="20"/>
      <c r="O269" s="20"/>
      <c r="P269" s="20"/>
    </row>
    <row r="270" spans="1:16" s="21" customFormat="1" ht="18">
      <c r="A270" s="2"/>
      <c r="B270" s="14"/>
      <c r="C270" s="12"/>
      <c r="D270" s="12"/>
      <c r="E270" s="19"/>
      <c r="F270" s="19"/>
      <c r="G270" s="19"/>
      <c r="H270" s="19"/>
      <c r="I270" s="19"/>
      <c r="J270" s="19"/>
      <c r="K270" s="19"/>
      <c r="L270" s="19"/>
      <c r="M270" s="20"/>
      <c r="N270" s="20"/>
      <c r="O270" s="20"/>
      <c r="P270" s="20"/>
    </row>
    <row r="271" spans="1:16" s="13" customFormat="1" ht="18">
      <c r="A271" s="2"/>
      <c r="B271" s="18"/>
      <c r="C271" s="12"/>
      <c r="D271" s="12"/>
      <c r="E271" s="19"/>
      <c r="F271" s="12"/>
      <c r="G271" s="12"/>
      <c r="H271" s="12"/>
      <c r="I271" s="12"/>
      <c r="J271" s="19"/>
      <c r="K271" s="12"/>
      <c r="L271" s="12"/>
      <c r="M271" s="22"/>
      <c r="N271" s="22"/>
      <c r="O271" s="22"/>
      <c r="P271" s="22"/>
    </row>
    <row r="272" spans="1:16" s="13" customFormat="1" ht="18">
      <c r="A272" s="2"/>
      <c r="B272" s="18"/>
      <c r="C272" s="11"/>
      <c r="D272" s="10"/>
      <c r="E272" s="32"/>
      <c r="F272" s="10"/>
      <c r="G272" s="11"/>
      <c r="H272" s="11"/>
      <c r="I272" s="11"/>
      <c r="J272" s="19"/>
      <c r="K272" s="11"/>
      <c r="L272" s="11"/>
      <c r="M272" s="22"/>
      <c r="N272" s="22"/>
      <c r="O272" s="22"/>
      <c r="P272" s="22"/>
    </row>
    <row r="273" spans="1:16" s="21" customFormat="1" ht="18.75">
      <c r="A273" s="2"/>
      <c r="B273" s="18"/>
      <c r="C273" s="23"/>
      <c r="D273" s="33"/>
      <c r="E273" s="30"/>
      <c r="F273" s="33"/>
      <c r="G273" s="23"/>
      <c r="H273" s="24"/>
      <c r="I273" s="24"/>
      <c r="J273" s="19"/>
      <c r="K273" s="20"/>
      <c r="L273" s="20"/>
      <c r="M273" s="20"/>
      <c r="N273" s="20"/>
      <c r="O273" s="20"/>
      <c r="P273" s="20"/>
    </row>
    <row r="274" spans="1:16" s="25" customFormat="1" ht="18">
      <c r="A274" s="2"/>
      <c r="B274" s="18"/>
      <c r="C274" s="23"/>
      <c r="D274" s="23"/>
      <c r="E274" s="23"/>
      <c r="F274" s="23"/>
      <c r="G274" s="23"/>
      <c r="H274" s="24"/>
      <c r="I274" s="24"/>
      <c r="J274" s="24"/>
      <c r="K274" s="24"/>
      <c r="L274" s="24"/>
      <c r="M274" s="24"/>
      <c r="N274" s="24"/>
      <c r="O274" s="24"/>
      <c r="P274" s="24"/>
    </row>
    <row r="275" spans="1:16" s="25" customFormat="1" ht="18">
      <c r="A275" s="2"/>
      <c r="B275" s="18"/>
      <c r="C275" s="23"/>
      <c r="D275" s="23"/>
      <c r="E275" s="23"/>
      <c r="F275" s="23"/>
      <c r="G275" s="23"/>
      <c r="H275" s="24"/>
      <c r="I275" s="24"/>
      <c r="J275" s="26"/>
      <c r="K275" s="24"/>
      <c r="L275" s="24"/>
      <c r="M275" s="24"/>
      <c r="N275" s="24"/>
      <c r="O275" s="24"/>
      <c r="P275" s="24"/>
    </row>
    <row r="276" spans="1:16" s="25" customFormat="1" ht="18">
      <c r="A276" s="2"/>
      <c r="B276" s="18"/>
      <c r="C276" s="23"/>
      <c r="D276" s="23"/>
      <c r="E276" s="23"/>
      <c r="F276" s="23"/>
      <c r="G276" s="23"/>
      <c r="H276" s="24"/>
      <c r="I276" s="24"/>
      <c r="J276" s="24"/>
      <c r="K276" s="24"/>
      <c r="L276" s="24"/>
      <c r="M276" s="24"/>
      <c r="N276" s="24"/>
      <c r="O276" s="24"/>
      <c r="P276" s="24"/>
    </row>
    <row r="277" spans="1:16" s="25" customFormat="1" ht="18">
      <c r="A277" s="2"/>
      <c r="B277" s="18"/>
      <c r="C277" s="23"/>
      <c r="D277" s="23"/>
      <c r="E277" s="23"/>
      <c r="F277" s="23"/>
      <c r="G277" s="23"/>
      <c r="H277" s="24"/>
      <c r="I277" s="24"/>
      <c r="J277" s="24"/>
      <c r="K277" s="24"/>
      <c r="L277" s="24"/>
      <c r="M277" s="24"/>
      <c r="N277" s="24"/>
      <c r="O277" s="24"/>
      <c r="P277" s="24"/>
    </row>
    <row r="278" spans="1:16" s="25" customFormat="1" ht="18">
      <c r="A278" s="2"/>
      <c r="B278" s="18"/>
      <c r="C278" s="23"/>
      <c r="D278" s="23"/>
      <c r="E278" s="23"/>
      <c r="F278" s="23"/>
      <c r="G278" s="23"/>
      <c r="H278" s="24"/>
      <c r="I278" s="24"/>
      <c r="J278" s="24"/>
      <c r="K278" s="24"/>
      <c r="L278" s="24"/>
      <c r="M278" s="24"/>
      <c r="N278" s="24"/>
      <c r="O278" s="24"/>
      <c r="P278" s="24"/>
    </row>
    <row r="279" spans="1:16" s="25" customFormat="1" ht="18">
      <c r="A279" s="2"/>
      <c r="B279" s="18"/>
      <c r="C279" s="23"/>
      <c r="D279" s="23"/>
      <c r="E279" s="23"/>
      <c r="F279" s="23"/>
      <c r="G279" s="23"/>
      <c r="H279" s="24"/>
      <c r="I279" s="24"/>
      <c r="J279" s="24"/>
      <c r="K279" s="24"/>
      <c r="L279" s="24"/>
      <c r="M279" s="24"/>
      <c r="N279" s="24"/>
      <c r="O279" s="24"/>
      <c r="P279" s="24"/>
    </row>
    <row r="280" spans="1:16" s="25" customFormat="1" ht="18">
      <c r="A280" s="2"/>
      <c r="B280" s="18"/>
      <c r="C280" s="23"/>
      <c r="D280" s="23"/>
      <c r="E280" s="23"/>
      <c r="F280" s="23"/>
      <c r="G280" s="23"/>
      <c r="H280" s="24"/>
      <c r="I280" s="24"/>
      <c r="J280" s="24"/>
      <c r="K280" s="24"/>
      <c r="L280" s="24"/>
      <c r="M280" s="24"/>
      <c r="N280" s="24"/>
      <c r="O280" s="24"/>
      <c r="P280" s="24"/>
    </row>
    <row r="281" spans="1:16" s="25" customFormat="1" ht="18">
      <c r="A281" s="2"/>
      <c r="B281" s="18"/>
      <c r="C281" s="23"/>
      <c r="D281" s="23"/>
      <c r="E281" s="23"/>
      <c r="G281" s="23"/>
      <c r="H281" s="24"/>
      <c r="I281" s="24"/>
      <c r="J281" s="24"/>
      <c r="K281" s="24"/>
      <c r="L281" s="24"/>
      <c r="M281" s="24"/>
      <c r="N281" s="24"/>
      <c r="O281" s="24"/>
      <c r="P281" s="24"/>
    </row>
    <row r="282" spans="1:16" s="25" customFormat="1" ht="18">
      <c r="A282" s="2"/>
      <c r="B282" s="18"/>
      <c r="C282" s="23"/>
      <c r="D282" s="23"/>
      <c r="E282" s="23"/>
      <c r="F282" s="27"/>
      <c r="G282" s="23"/>
      <c r="H282" s="24"/>
      <c r="I282" s="24"/>
      <c r="J282" s="24"/>
      <c r="K282" s="24"/>
      <c r="L282" s="24"/>
      <c r="M282" s="24"/>
      <c r="N282" s="24"/>
      <c r="O282" s="24"/>
      <c r="P282" s="24"/>
    </row>
    <row r="283" spans="1:16" s="25" customFormat="1" ht="18">
      <c r="A283" s="2"/>
      <c r="B283" s="18"/>
      <c r="C283" s="23"/>
      <c r="D283" s="23"/>
      <c r="E283" s="23"/>
      <c r="F283" s="23"/>
      <c r="G283" s="23"/>
      <c r="H283" s="24"/>
      <c r="I283" s="24"/>
      <c r="J283" s="24"/>
      <c r="K283" s="24"/>
      <c r="L283" s="24"/>
      <c r="M283" s="24"/>
      <c r="N283" s="24"/>
      <c r="O283" s="24"/>
      <c r="P283" s="24"/>
    </row>
    <row r="284" spans="1:16" s="25" customFormat="1" ht="18">
      <c r="A284" s="2"/>
      <c r="B284" s="18"/>
      <c r="C284" s="23"/>
      <c r="D284" s="23"/>
      <c r="E284" s="23"/>
      <c r="F284" s="23"/>
      <c r="G284" s="23"/>
      <c r="H284" s="24"/>
      <c r="I284" s="24"/>
      <c r="J284" s="24"/>
      <c r="K284" s="24"/>
      <c r="L284" s="24"/>
      <c r="M284" s="24"/>
      <c r="N284" s="24"/>
      <c r="O284" s="24"/>
      <c r="P284" s="24"/>
    </row>
    <row r="285" spans="1:16" s="25" customFormat="1" ht="18">
      <c r="A285" s="2"/>
      <c r="B285" s="18"/>
      <c r="C285" s="23"/>
      <c r="D285" s="23"/>
      <c r="E285" s="23"/>
      <c r="F285" s="23"/>
      <c r="G285" s="23"/>
      <c r="H285" s="24"/>
      <c r="I285" s="24"/>
      <c r="J285" s="24"/>
      <c r="K285" s="24"/>
      <c r="L285" s="24"/>
      <c r="M285" s="24"/>
      <c r="N285" s="24"/>
      <c r="O285" s="24"/>
      <c r="P285" s="24"/>
    </row>
    <row r="286" spans="1:16" s="25" customFormat="1" ht="18">
      <c r="A286" s="2"/>
      <c r="B286" s="18"/>
      <c r="C286" s="23"/>
      <c r="D286" s="23"/>
      <c r="E286" s="23"/>
      <c r="F286" s="23"/>
      <c r="G286" s="23"/>
      <c r="H286" s="24"/>
      <c r="I286" s="24"/>
      <c r="J286" s="24"/>
      <c r="K286" s="24"/>
      <c r="L286" s="24"/>
      <c r="M286" s="24"/>
      <c r="N286" s="24"/>
      <c r="O286" s="24"/>
      <c r="P286" s="24"/>
    </row>
    <row r="287" spans="1:16" s="25" customFormat="1" ht="18">
      <c r="A287" s="2"/>
      <c r="B287" s="18"/>
      <c r="C287" s="23"/>
      <c r="D287" s="23"/>
      <c r="E287" s="23"/>
      <c r="F287" s="23"/>
      <c r="G287" s="23"/>
      <c r="H287" s="24"/>
      <c r="I287" s="24"/>
      <c r="J287" s="24"/>
      <c r="K287" s="24"/>
      <c r="L287" s="24"/>
      <c r="M287" s="24"/>
      <c r="N287" s="24"/>
      <c r="O287" s="24"/>
      <c r="P287" s="24"/>
    </row>
    <row r="288" spans="1:16" s="25" customFormat="1" ht="18">
      <c r="A288" s="2"/>
      <c r="B288" s="18"/>
      <c r="C288" s="23"/>
      <c r="D288" s="23"/>
      <c r="E288" s="23"/>
      <c r="F288" s="23"/>
      <c r="G288" s="23"/>
      <c r="H288" s="24"/>
      <c r="I288" s="24"/>
      <c r="J288" s="24"/>
      <c r="K288" s="24"/>
      <c r="L288" s="24"/>
      <c r="M288" s="24"/>
      <c r="N288" s="24"/>
      <c r="O288" s="24"/>
      <c r="P288" s="24"/>
    </row>
    <row r="289" spans="1:16" s="25" customFormat="1" ht="18">
      <c r="A289" s="2"/>
      <c r="B289" s="18"/>
      <c r="C289" s="23"/>
      <c r="D289" s="23"/>
      <c r="E289" s="23"/>
      <c r="F289" s="23"/>
      <c r="G289" s="23"/>
      <c r="H289" s="24"/>
      <c r="I289" s="24"/>
      <c r="J289" s="24"/>
      <c r="K289" s="24"/>
      <c r="L289" s="24"/>
      <c r="M289" s="24"/>
      <c r="N289" s="24"/>
      <c r="O289" s="24"/>
      <c r="P289" s="24"/>
    </row>
    <row r="290" spans="1:16" s="25" customFormat="1" ht="18">
      <c r="A290" s="2"/>
      <c r="B290" s="18"/>
      <c r="C290" s="23"/>
      <c r="D290" s="23"/>
      <c r="E290" s="23"/>
      <c r="F290" s="23"/>
      <c r="G290" s="23"/>
      <c r="H290" s="24"/>
      <c r="I290" s="24"/>
      <c r="J290" s="24"/>
      <c r="K290" s="24"/>
      <c r="L290" s="24"/>
      <c r="M290" s="24"/>
      <c r="N290" s="24"/>
      <c r="O290" s="24"/>
      <c r="P290" s="24"/>
    </row>
    <row r="291" spans="1:16" s="25" customFormat="1" ht="18">
      <c r="A291" s="2"/>
      <c r="B291" s="18"/>
      <c r="C291" s="23"/>
      <c r="D291" s="23"/>
      <c r="E291" s="23"/>
      <c r="F291" s="23"/>
      <c r="G291" s="23"/>
      <c r="H291" s="24"/>
      <c r="I291" s="24"/>
      <c r="J291" s="24"/>
      <c r="K291" s="24"/>
      <c r="L291" s="24"/>
      <c r="M291" s="24"/>
      <c r="N291" s="24"/>
      <c r="O291" s="24"/>
      <c r="P291" s="24"/>
    </row>
    <row r="292" spans="1:16" s="25" customFormat="1" ht="18">
      <c r="A292" s="2"/>
      <c r="B292" s="18"/>
      <c r="C292" s="23"/>
      <c r="D292" s="23"/>
      <c r="E292" s="23"/>
      <c r="F292" s="23"/>
      <c r="G292" s="23"/>
      <c r="H292" s="24"/>
      <c r="I292" s="24"/>
      <c r="J292" s="24"/>
      <c r="K292" s="24"/>
      <c r="L292" s="24"/>
      <c r="M292" s="24"/>
      <c r="N292" s="24"/>
      <c r="O292" s="24"/>
      <c r="P292" s="24"/>
    </row>
    <row r="293" spans="1:16" s="25" customFormat="1" ht="18">
      <c r="A293" s="2"/>
      <c r="B293" s="18"/>
      <c r="C293" s="23"/>
      <c r="D293" s="23"/>
      <c r="E293" s="23"/>
      <c r="F293" s="23"/>
      <c r="G293" s="23"/>
      <c r="H293" s="24"/>
      <c r="I293" s="24"/>
      <c r="J293" s="24"/>
      <c r="K293" s="24"/>
      <c r="L293" s="24"/>
      <c r="M293" s="24"/>
      <c r="N293" s="24"/>
      <c r="O293" s="24"/>
      <c r="P293" s="24"/>
    </row>
    <row r="294" spans="1:16" s="25" customFormat="1" ht="18">
      <c r="A294" s="2"/>
      <c r="B294" s="18"/>
      <c r="C294" s="23"/>
      <c r="D294" s="23"/>
      <c r="E294" s="23"/>
      <c r="F294" s="23"/>
      <c r="G294" s="23"/>
      <c r="H294" s="24"/>
      <c r="I294" s="24"/>
      <c r="J294" s="24"/>
      <c r="K294" s="24"/>
      <c r="L294" s="24"/>
      <c r="M294" s="24"/>
      <c r="N294" s="24"/>
      <c r="O294" s="24"/>
      <c r="P294" s="24"/>
    </row>
    <row r="295" spans="1:16" s="25" customFormat="1" ht="18">
      <c r="A295" s="2"/>
      <c r="B295" s="18"/>
      <c r="C295" s="23"/>
      <c r="D295" s="23"/>
      <c r="E295" s="23"/>
      <c r="F295" s="23"/>
      <c r="G295" s="23"/>
      <c r="H295" s="24"/>
      <c r="I295" s="24"/>
      <c r="J295" s="24"/>
      <c r="K295" s="24"/>
      <c r="L295" s="24"/>
      <c r="M295" s="24"/>
      <c r="N295" s="24"/>
      <c r="O295" s="24"/>
      <c r="P295" s="24"/>
    </row>
    <row r="296" spans="1:16" s="25" customFormat="1" ht="18">
      <c r="A296" s="2"/>
      <c r="B296" s="18"/>
      <c r="C296" s="23"/>
      <c r="D296" s="23"/>
      <c r="E296" s="23"/>
      <c r="F296" s="23"/>
      <c r="G296" s="23"/>
      <c r="H296" s="24"/>
      <c r="I296" s="24"/>
      <c r="J296" s="24"/>
      <c r="K296" s="24"/>
      <c r="L296" s="24"/>
      <c r="M296" s="24"/>
      <c r="N296" s="24"/>
      <c r="O296" s="24"/>
      <c r="P296" s="24"/>
    </row>
    <row r="297" spans="1:16" s="25" customFormat="1" ht="18">
      <c r="A297" s="2"/>
      <c r="B297" s="18"/>
      <c r="C297" s="23"/>
      <c r="D297" s="23"/>
      <c r="E297" s="23"/>
      <c r="F297" s="23"/>
      <c r="G297" s="23"/>
      <c r="H297" s="24"/>
      <c r="I297" s="24"/>
      <c r="J297" s="24"/>
      <c r="K297" s="24"/>
      <c r="L297" s="24"/>
      <c r="M297" s="24"/>
      <c r="N297" s="24"/>
      <c r="O297" s="24"/>
      <c r="P297" s="24"/>
    </row>
    <row r="298" spans="1:16" s="25" customFormat="1" ht="18">
      <c r="A298" s="2"/>
      <c r="B298" s="18"/>
      <c r="C298" s="23"/>
      <c r="D298" s="23"/>
      <c r="E298" s="23"/>
      <c r="F298" s="23"/>
      <c r="G298" s="23"/>
      <c r="H298" s="24"/>
      <c r="I298" s="24"/>
      <c r="J298" s="24"/>
      <c r="K298" s="24"/>
      <c r="L298" s="24"/>
      <c r="M298" s="24"/>
      <c r="N298" s="24"/>
      <c r="O298" s="24"/>
      <c r="P298" s="24"/>
    </row>
    <row r="299" spans="1:16" s="25" customFormat="1" ht="18">
      <c r="A299" s="2"/>
      <c r="B299" s="18"/>
      <c r="C299" s="23"/>
      <c r="D299" s="23"/>
      <c r="E299" s="23"/>
      <c r="F299" s="23"/>
      <c r="G299" s="23"/>
      <c r="H299" s="24"/>
      <c r="I299" s="24"/>
      <c r="J299" s="24"/>
      <c r="K299" s="24"/>
      <c r="L299" s="24"/>
      <c r="M299" s="24"/>
      <c r="N299" s="24"/>
      <c r="O299" s="24"/>
      <c r="P299" s="24"/>
    </row>
    <row r="300" spans="1:16" s="25" customFormat="1" ht="18">
      <c r="A300" s="2"/>
      <c r="B300" s="18"/>
      <c r="C300" s="23"/>
      <c r="D300" s="23"/>
      <c r="E300" s="23"/>
      <c r="F300" s="23"/>
      <c r="G300" s="23"/>
      <c r="H300" s="24"/>
      <c r="I300" s="24"/>
      <c r="J300" s="24"/>
      <c r="K300" s="24"/>
      <c r="L300" s="24"/>
      <c r="M300" s="24"/>
      <c r="N300" s="24"/>
      <c r="O300" s="24"/>
      <c r="P300" s="24"/>
    </row>
    <row r="301" spans="1:16" s="25" customFormat="1" ht="18">
      <c r="A301" s="2"/>
      <c r="B301" s="18"/>
      <c r="C301" s="23"/>
      <c r="D301" s="23"/>
      <c r="E301" s="23"/>
      <c r="F301" s="23"/>
      <c r="G301" s="23"/>
      <c r="H301" s="24"/>
      <c r="I301" s="24"/>
      <c r="J301" s="24"/>
      <c r="K301" s="24"/>
      <c r="L301" s="24"/>
      <c r="M301" s="24"/>
      <c r="N301" s="24"/>
      <c r="O301" s="24"/>
      <c r="P301" s="24"/>
    </row>
    <row r="302" spans="1:16" s="25" customFormat="1" ht="18">
      <c r="A302" s="2"/>
      <c r="B302" s="18"/>
      <c r="C302" s="23"/>
      <c r="D302" s="23"/>
      <c r="E302" s="23"/>
      <c r="F302" s="23"/>
      <c r="G302" s="23"/>
      <c r="H302" s="24"/>
      <c r="I302" s="24"/>
      <c r="J302" s="24"/>
      <c r="K302" s="24"/>
      <c r="L302" s="24"/>
      <c r="M302" s="24"/>
      <c r="N302" s="24"/>
      <c r="O302" s="24"/>
      <c r="P302" s="24"/>
    </row>
    <row r="303" spans="1:16" s="25" customFormat="1" ht="18">
      <c r="A303" s="2"/>
      <c r="B303" s="18"/>
      <c r="C303" s="23"/>
      <c r="D303" s="23"/>
      <c r="E303" s="23"/>
      <c r="F303" s="23"/>
      <c r="G303" s="23"/>
      <c r="H303" s="24"/>
      <c r="I303" s="24"/>
      <c r="J303" s="24"/>
      <c r="K303" s="24"/>
      <c r="L303" s="24"/>
      <c r="M303" s="24"/>
      <c r="N303" s="24"/>
      <c r="O303" s="24"/>
      <c r="P303" s="24"/>
    </row>
    <row r="304" spans="1:16" s="25" customFormat="1" ht="18">
      <c r="A304" s="2"/>
      <c r="B304" s="18"/>
      <c r="C304" s="23"/>
      <c r="D304" s="23"/>
      <c r="E304" s="23"/>
      <c r="F304" s="23"/>
      <c r="G304" s="23"/>
      <c r="H304" s="24"/>
      <c r="I304" s="24"/>
      <c r="J304" s="24"/>
      <c r="K304" s="24"/>
      <c r="L304" s="24"/>
      <c r="M304" s="24"/>
      <c r="N304" s="24"/>
      <c r="O304" s="24"/>
      <c r="P304" s="24"/>
    </row>
    <row r="305" spans="1:16" s="25" customFormat="1" ht="18">
      <c r="A305" s="2"/>
      <c r="B305" s="18"/>
      <c r="C305" s="23"/>
      <c r="D305" s="23"/>
      <c r="E305" s="23"/>
      <c r="F305" s="23"/>
      <c r="G305" s="23"/>
      <c r="H305" s="24"/>
      <c r="I305" s="24"/>
      <c r="J305" s="24"/>
      <c r="K305" s="24"/>
      <c r="L305" s="24"/>
      <c r="M305" s="24"/>
      <c r="N305" s="24"/>
      <c r="O305" s="24"/>
      <c r="P305" s="24"/>
    </row>
    <row r="306" spans="1:16" s="25" customFormat="1" ht="18">
      <c r="A306" s="2"/>
      <c r="B306" s="18"/>
      <c r="C306" s="23"/>
      <c r="D306" s="23"/>
      <c r="E306" s="23"/>
      <c r="F306" s="23"/>
      <c r="G306" s="23"/>
      <c r="H306" s="24"/>
      <c r="I306" s="24"/>
      <c r="J306" s="24"/>
      <c r="K306" s="24"/>
      <c r="L306" s="24"/>
      <c r="M306" s="24"/>
      <c r="N306" s="24"/>
      <c r="O306" s="24"/>
      <c r="P306" s="24"/>
    </row>
    <row r="307" spans="1:16" s="25" customFormat="1" ht="18">
      <c r="A307" s="2"/>
      <c r="B307" s="18"/>
      <c r="C307" s="23"/>
      <c r="D307" s="23"/>
      <c r="E307" s="23"/>
      <c r="F307" s="23"/>
      <c r="G307" s="23"/>
      <c r="H307" s="24"/>
      <c r="I307" s="24"/>
      <c r="J307" s="24"/>
      <c r="K307" s="24"/>
      <c r="L307" s="24"/>
      <c r="M307" s="24"/>
      <c r="N307" s="24"/>
      <c r="O307" s="24"/>
      <c r="P307" s="24"/>
    </row>
    <row r="308" spans="1:16" s="25" customFormat="1" ht="18">
      <c r="A308" s="2"/>
      <c r="B308" s="18"/>
      <c r="C308" s="23"/>
      <c r="D308" s="23"/>
      <c r="E308" s="23"/>
      <c r="F308" s="23"/>
      <c r="G308" s="23"/>
      <c r="H308" s="24"/>
      <c r="I308" s="24"/>
      <c r="J308" s="24"/>
      <c r="K308" s="24"/>
      <c r="L308" s="24"/>
      <c r="M308" s="24"/>
      <c r="N308" s="24"/>
      <c r="O308" s="24"/>
      <c r="P308" s="24"/>
    </row>
    <row r="309" spans="1:16" s="25" customFormat="1" ht="18">
      <c r="A309" s="2"/>
      <c r="B309" s="18"/>
      <c r="C309" s="23"/>
      <c r="D309" s="23"/>
      <c r="E309" s="23"/>
      <c r="F309" s="23"/>
      <c r="G309" s="23"/>
      <c r="H309" s="24"/>
      <c r="I309" s="24"/>
      <c r="J309" s="24"/>
      <c r="K309" s="24"/>
      <c r="L309" s="24"/>
      <c r="M309" s="24"/>
      <c r="N309" s="24"/>
      <c r="O309" s="24"/>
      <c r="P309" s="24"/>
    </row>
    <row r="310" spans="1:16" s="25" customFormat="1" ht="18">
      <c r="A310" s="2"/>
      <c r="B310" s="18"/>
      <c r="C310" s="23"/>
      <c r="D310" s="23"/>
      <c r="E310" s="23"/>
      <c r="F310" s="23"/>
      <c r="G310" s="23"/>
      <c r="H310" s="24"/>
      <c r="I310" s="24"/>
      <c r="J310" s="24"/>
      <c r="K310" s="24"/>
      <c r="L310" s="24"/>
      <c r="M310" s="24"/>
      <c r="N310" s="24"/>
      <c r="O310" s="24"/>
      <c r="P310" s="24"/>
    </row>
    <row r="311" spans="1:16" s="25" customFormat="1" ht="18">
      <c r="A311" s="2"/>
      <c r="B311" s="18"/>
      <c r="C311" s="23"/>
      <c r="D311" s="23"/>
      <c r="E311" s="23"/>
      <c r="F311" s="23"/>
      <c r="G311" s="23"/>
      <c r="H311" s="24"/>
      <c r="I311" s="24"/>
      <c r="J311" s="24"/>
      <c r="K311" s="24"/>
      <c r="L311" s="24"/>
      <c r="M311" s="24"/>
      <c r="N311" s="24"/>
      <c r="O311" s="24"/>
      <c r="P311" s="24"/>
    </row>
    <row r="312" spans="1:16" s="25" customFormat="1" ht="18">
      <c r="A312" s="2"/>
      <c r="B312" s="18"/>
      <c r="C312" s="23"/>
      <c r="D312" s="23"/>
      <c r="E312" s="23"/>
      <c r="F312" s="23"/>
      <c r="G312" s="23"/>
      <c r="H312" s="24"/>
      <c r="I312" s="24"/>
      <c r="J312" s="24"/>
      <c r="K312" s="24"/>
      <c r="L312" s="24"/>
      <c r="M312" s="24"/>
      <c r="N312" s="24"/>
      <c r="O312" s="24"/>
      <c r="P312" s="24"/>
    </row>
    <row r="313" spans="1:16" s="25" customFormat="1" ht="18">
      <c r="A313" s="2"/>
      <c r="B313" s="18"/>
      <c r="C313" s="23"/>
      <c r="D313" s="23"/>
      <c r="E313" s="23"/>
      <c r="F313" s="23"/>
      <c r="G313" s="23"/>
      <c r="H313" s="24"/>
      <c r="I313" s="24"/>
      <c r="J313" s="24"/>
      <c r="K313" s="24"/>
      <c r="L313" s="24"/>
      <c r="M313" s="24"/>
      <c r="N313" s="24"/>
      <c r="O313" s="24"/>
      <c r="P313" s="24"/>
    </row>
    <row r="314" spans="1:16" s="25" customFormat="1" ht="18">
      <c r="A314" s="2"/>
      <c r="B314" s="18"/>
      <c r="C314" s="23"/>
      <c r="D314" s="23"/>
      <c r="E314" s="23"/>
      <c r="F314" s="23"/>
      <c r="G314" s="23"/>
      <c r="H314" s="24"/>
      <c r="I314" s="24"/>
      <c r="J314" s="24"/>
      <c r="K314" s="24"/>
      <c r="L314" s="24"/>
      <c r="M314" s="24"/>
      <c r="N314" s="24"/>
      <c r="O314" s="24"/>
      <c r="P314" s="24"/>
    </row>
    <row r="315" spans="1:16" s="25" customFormat="1" ht="18">
      <c r="A315" s="2"/>
      <c r="B315" s="18"/>
      <c r="C315" s="23"/>
      <c r="D315" s="23"/>
      <c r="E315" s="23"/>
      <c r="F315" s="23"/>
      <c r="G315" s="23"/>
      <c r="H315" s="24"/>
      <c r="I315" s="24"/>
      <c r="J315" s="24"/>
      <c r="K315" s="24"/>
      <c r="L315" s="24"/>
      <c r="M315" s="24"/>
      <c r="N315" s="24"/>
      <c r="O315" s="24"/>
      <c r="P315" s="24"/>
    </row>
    <row r="316" spans="1:16" s="25" customFormat="1" ht="18">
      <c r="A316" s="2"/>
      <c r="B316" s="18"/>
      <c r="C316" s="23"/>
      <c r="D316" s="23"/>
      <c r="E316" s="23"/>
      <c r="F316" s="23"/>
      <c r="G316" s="23"/>
      <c r="H316" s="24"/>
      <c r="I316" s="24"/>
      <c r="J316" s="24"/>
      <c r="K316" s="24"/>
      <c r="L316" s="24"/>
      <c r="M316" s="24"/>
      <c r="N316" s="24"/>
      <c r="O316" s="24"/>
      <c r="P316" s="24"/>
    </row>
    <row r="317" spans="1:16" s="25" customFormat="1" ht="18">
      <c r="A317" s="2"/>
      <c r="B317" s="18"/>
      <c r="C317" s="23"/>
      <c r="D317" s="23"/>
      <c r="E317" s="23"/>
      <c r="F317" s="23"/>
      <c r="G317" s="23"/>
      <c r="H317" s="24"/>
      <c r="I317" s="24"/>
      <c r="J317" s="24"/>
      <c r="K317" s="24"/>
      <c r="L317" s="24"/>
      <c r="M317" s="24"/>
      <c r="N317" s="24"/>
      <c r="O317" s="24"/>
      <c r="P317" s="24"/>
    </row>
    <row r="318" spans="1:16" s="25" customFormat="1" ht="18">
      <c r="A318" s="2"/>
      <c r="B318" s="18"/>
      <c r="C318" s="23"/>
      <c r="D318" s="23"/>
      <c r="E318" s="23"/>
      <c r="F318" s="23"/>
      <c r="G318" s="23"/>
      <c r="H318" s="24"/>
      <c r="I318" s="24"/>
      <c r="J318" s="24"/>
      <c r="K318" s="24"/>
      <c r="L318" s="24"/>
      <c r="M318" s="24"/>
      <c r="N318" s="24"/>
      <c r="O318" s="24"/>
      <c r="P318" s="24"/>
    </row>
    <row r="319" spans="1:16" s="25" customFormat="1" ht="18">
      <c r="A319" s="2"/>
      <c r="B319" s="18"/>
      <c r="C319" s="23"/>
      <c r="D319" s="23"/>
      <c r="E319" s="23"/>
      <c r="F319" s="23"/>
      <c r="G319" s="23"/>
      <c r="H319" s="24"/>
      <c r="I319" s="24"/>
      <c r="J319" s="24"/>
      <c r="K319" s="24"/>
      <c r="L319" s="24"/>
      <c r="M319" s="24"/>
      <c r="N319" s="24"/>
      <c r="O319" s="24"/>
      <c r="P319" s="24"/>
    </row>
    <row r="320" spans="1:16" s="25" customFormat="1" ht="18">
      <c r="A320" s="2"/>
      <c r="B320" s="18"/>
      <c r="C320" s="23"/>
      <c r="D320" s="23"/>
      <c r="E320" s="23"/>
      <c r="F320" s="23"/>
      <c r="G320" s="23"/>
      <c r="H320" s="24"/>
      <c r="I320" s="24"/>
      <c r="J320" s="24"/>
      <c r="K320" s="24"/>
      <c r="L320" s="24"/>
      <c r="M320" s="24"/>
      <c r="N320" s="24"/>
      <c r="O320" s="24"/>
      <c r="P320" s="24"/>
    </row>
    <row r="321" spans="1:16" s="25" customFormat="1" ht="18">
      <c r="A321" s="2"/>
      <c r="B321" s="18"/>
      <c r="C321" s="23"/>
      <c r="D321" s="23"/>
      <c r="E321" s="23"/>
      <c r="F321" s="23"/>
      <c r="G321" s="23"/>
      <c r="H321" s="24"/>
      <c r="I321" s="24"/>
      <c r="J321" s="24"/>
      <c r="K321" s="24"/>
      <c r="L321" s="24"/>
      <c r="M321" s="24"/>
      <c r="N321" s="24"/>
      <c r="O321" s="24"/>
      <c r="P321" s="24"/>
    </row>
    <row r="322" spans="1:16" s="25" customFormat="1" ht="18">
      <c r="A322" s="2"/>
      <c r="B322" s="18"/>
      <c r="C322" s="23"/>
      <c r="D322" s="23"/>
      <c r="E322" s="23"/>
      <c r="F322" s="23"/>
      <c r="G322" s="23"/>
      <c r="H322" s="24"/>
      <c r="I322" s="24"/>
      <c r="J322" s="24"/>
      <c r="K322" s="24"/>
      <c r="L322" s="24"/>
      <c r="M322" s="24"/>
      <c r="N322" s="24"/>
      <c r="O322" s="24"/>
      <c r="P322" s="24"/>
    </row>
    <row r="323" spans="1:16" s="25" customFormat="1" ht="18">
      <c r="A323" s="2"/>
      <c r="B323" s="18"/>
      <c r="C323" s="23"/>
      <c r="D323" s="23"/>
      <c r="E323" s="23"/>
      <c r="F323" s="23"/>
      <c r="G323" s="23"/>
      <c r="H323" s="24"/>
      <c r="I323" s="24"/>
      <c r="J323" s="24"/>
      <c r="K323" s="24"/>
      <c r="L323" s="24"/>
      <c r="M323" s="24"/>
      <c r="N323" s="24"/>
      <c r="O323" s="24"/>
      <c r="P323" s="24"/>
    </row>
    <row r="324" spans="1:16" s="25" customFormat="1" ht="18">
      <c r="A324" s="2"/>
      <c r="B324" s="18"/>
      <c r="C324" s="23"/>
      <c r="D324" s="23"/>
      <c r="E324" s="23"/>
      <c r="F324" s="23"/>
      <c r="G324" s="23"/>
      <c r="H324" s="24"/>
      <c r="I324" s="24"/>
      <c r="J324" s="24"/>
      <c r="K324" s="24"/>
      <c r="L324" s="24"/>
      <c r="M324" s="24"/>
      <c r="N324" s="24"/>
      <c r="O324" s="24"/>
      <c r="P324" s="24"/>
    </row>
    <row r="325" spans="1:16" s="25" customFormat="1" ht="18">
      <c r="A325" s="2"/>
      <c r="B325" s="18"/>
      <c r="C325" s="23"/>
      <c r="D325" s="23"/>
      <c r="E325" s="23"/>
      <c r="F325" s="23"/>
      <c r="G325" s="23"/>
      <c r="H325" s="24"/>
      <c r="I325" s="24"/>
      <c r="J325" s="24"/>
      <c r="K325" s="24"/>
      <c r="L325" s="24"/>
      <c r="M325" s="24"/>
      <c r="N325" s="24"/>
      <c r="O325" s="24"/>
      <c r="P325" s="24"/>
    </row>
    <row r="326" spans="1:16" s="25" customFormat="1" ht="18">
      <c r="A326" s="2"/>
      <c r="B326" s="18"/>
      <c r="C326" s="23"/>
      <c r="D326" s="23"/>
      <c r="E326" s="23"/>
      <c r="F326" s="23"/>
      <c r="G326" s="23"/>
      <c r="H326" s="24"/>
      <c r="I326" s="24"/>
      <c r="J326" s="24"/>
      <c r="K326" s="24"/>
      <c r="L326" s="24"/>
      <c r="M326" s="24"/>
      <c r="N326" s="24"/>
      <c r="O326" s="24"/>
      <c r="P326" s="24"/>
    </row>
    <row r="327" spans="1:16" s="25" customFormat="1" ht="18">
      <c r="A327" s="2"/>
      <c r="B327" s="18"/>
      <c r="C327" s="23"/>
      <c r="D327" s="23"/>
      <c r="E327" s="23"/>
      <c r="F327" s="23"/>
      <c r="G327" s="23"/>
      <c r="H327" s="24"/>
      <c r="I327" s="24"/>
      <c r="J327" s="24"/>
      <c r="K327" s="24"/>
      <c r="L327" s="24"/>
      <c r="M327" s="24"/>
      <c r="N327" s="24"/>
      <c r="O327" s="24"/>
      <c r="P327" s="24"/>
    </row>
    <row r="328" spans="1:16" s="25" customFormat="1" ht="18">
      <c r="A328" s="2"/>
      <c r="B328" s="18"/>
      <c r="C328" s="23"/>
      <c r="D328" s="23"/>
      <c r="E328" s="23"/>
      <c r="F328" s="23"/>
      <c r="G328" s="23"/>
      <c r="H328" s="24"/>
      <c r="I328" s="24"/>
      <c r="J328" s="24"/>
      <c r="K328" s="24"/>
      <c r="L328" s="24"/>
      <c r="M328" s="24"/>
      <c r="N328" s="24"/>
      <c r="O328" s="24"/>
      <c r="P328" s="24"/>
    </row>
    <row r="329" spans="1:16" s="25" customFormat="1" ht="18">
      <c r="A329" s="2"/>
      <c r="B329" s="18"/>
      <c r="C329" s="23"/>
      <c r="D329" s="23"/>
      <c r="E329" s="23"/>
      <c r="F329" s="23"/>
      <c r="G329" s="23"/>
      <c r="H329" s="24"/>
      <c r="I329" s="24"/>
      <c r="J329" s="24"/>
      <c r="K329" s="24"/>
      <c r="L329" s="24"/>
      <c r="M329" s="24"/>
      <c r="N329" s="24"/>
      <c r="O329" s="24"/>
      <c r="P329" s="24"/>
    </row>
    <row r="330" spans="1:16" s="25" customFormat="1" ht="18">
      <c r="A330" s="2"/>
      <c r="B330" s="18"/>
      <c r="C330" s="23"/>
      <c r="D330" s="23"/>
      <c r="E330" s="23"/>
      <c r="F330" s="23"/>
      <c r="G330" s="23"/>
      <c r="H330" s="24"/>
      <c r="I330" s="24"/>
      <c r="J330" s="24"/>
      <c r="K330" s="24"/>
      <c r="L330" s="24"/>
      <c r="M330" s="24"/>
      <c r="N330" s="24"/>
      <c r="O330" s="24"/>
      <c r="P330" s="24"/>
    </row>
    <row r="331" spans="1:16" s="25" customFormat="1" ht="18">
      <c r="A331" s="2"/>
      <c r="B331" s="18"/>
      <c r="C331" s="23"/>
      <c r="D331" s="23"/>
      <c r="E331" s="23"/>
      <c r="F331" s="23"/>
      <c r="G331" s="23"/>
      <c r="H331" s="24"/>
      <c r="I331" s="24"/>
      <c r="J331" s="24"/>
      <c r="K331" s="24"/>
      <c r="L331" s="24"/>
      <c r="M331" s="24"/>
      <c r="N331" s="24"/>
      <c r="O331" s="24"/>
      <c r="P331" s="24"/>
    </row>
    <row r="332" spans="1:16" s="25" customFormat="1" ht="18">
      <c r="A332" s="2"/>
      <c r="B332" s="18"/>
      <c r="C332" s="23"/>
      <c r="D332" s="23"/>
      <c r="E332" s="23"/>
      <c r="F332" s="23"/>
      <c r="G332" s="23"/>
      <c r="H332" s="24"/>
      <c r="I332" s="24"/>
      <c r="J332" s="24"/>
      <c r="K332" s="24"/>
      <c r="L332" s="24"/>
      <c r="M332" s="24"/>
      <c r="N332" s="24"/>
      <c r="O332" s="24"/>
      <c r="P332" s="24"/>
    </row>
    <row r="333" spans="1:16" s="25" customFormat="1" ht="18">
      <c r="A333" s="2"/>
      <c r="B333" s="18"/>
      <c r="C333" s="23"/>
      <c r="D333" s="23"/>
      <c r="E333" s="23"/>
      <c r="F333" s="23"/>
      <c r="G333" s="23"/>
      <c r="H333" s="24"/>
      <c r="I333" s="24"/>
      <c r="J333" s="24"/>
      <c r="K333" s="24"/>
      <c r="L333" s="24"/>
      <c r="M333" s="24"/>
      <c r="N333" s="24"/>
      <c r="O333" s="24"/>
      <c r="P333" s="24"/>
    </row>
    <row r="334" spans="1:16" s="25" customFormat="1" ht="18">
      <c r="A334" s="2"/>
      <c r="B334" s="18"/>
      <c r="C334" s="23"/>
      <c r="D334" s="23"/>
      <c r="E334" s="23"/>
      <c r="F334" s="23"/>
      <c r="G334" s="23"/>
      <c r="H334" s="24"/>
      <c r="I334" s="24"/>
      <c r="J334" s="24"/>
      <c r="K334" s="24"/>
      <c r="L334" s="24"/>
      <c r="M334" s="24"/>
      <c r="N334" s="24"/>
      <c r="O334" s="24"/>
      <c r="P334" s="24"/>
    </row>
    <row r="335" spans="1:16" s="25" customFormat="1" ht="18">
      <c r="A335" s="2"/>
      <c r="B335" s="18"/>
      <c r="C335" s="23"/>
      <c r="D335" s="23"/>
      <c r="E335" s="23"/>
      <c r="F335" s="23"/>
      <c r="G335" s="23"/>
      <c r="H335" s="24"/>
      <c r="I335" s="24"/>
      <c r="J335" s="24"/>
      <c r="K335" s="24"/>
      <c r="L335" s="24"/>
      <c r="M335" s="24"/>
      <c r="N335" s="24"/>
      <c r="O335" s="24"/>
      <c r="P335" s="24"/>
    </row>
    <row r="336" spans="1:16" s="25" customFormat="1" ht="18">
      <c r="A336" s="2"/>
      <c r="B336" s="18"/>
      <c r="C336" s="23"/>
      <c r="D336" s="23"/>
      <c r="E336" s="23"/>
      <c r="F336" s="23"/>
      <c r="G336" s="23"/>
      <c r="H336" s="24"/>
      <c r="I336" s="24"/>
      <c r="J336" s="24"/>
      <c r="K336" s="24"/>
      <c r="L336" s="24"/>
      <c r="M336" s="24"/>
      <c r="N336" s="24"/>
      <c r="O336" s="24"/>
      <c r="P336" s="24"/>
    </row>
    <row r="337" spans="1:16" s="25" customFormat="1" ht="18">
      <c r="A337" s="2"/>
      <c r="B337" s="18"/>
      <c r="C337" s="23"/>
      <c r="D337" s="23"/>
      <c r="E337" s="23"/>
      <c r="F337" s="23"/>
      <c r="G337" s="23"/>
      <c r="H337" s="24"/>
      <c r="I337" s="24"/>
      <c r="J337" s="24"/>
      <c r="K337" s="24"/>
      <c r="L337" s="24"/>
      <c r="M337" s="24"/>
      <c r="N337" s="24"/>
      <c r="O337" s="24"/>
      <c r="P337" s="24"/>
    </row>
    <row r="338" spans="1:16" s="25" customFormat="1" ht="18">
      <c r="A338" s="2"/>
      <c r="B338" s="18"/>
      <c r="C338" s="23"/>
      <c r="D338" s="23"/>
      <c r="E338" s="23"/>
      <c r="F338" s="23"/>
      <c r="G338" s="23"/>
      <c r="H338" s="24"/>
      <c r="I338" s="24"/>
      <c r="J338" s="24"/>
      <c r="K338" s="24"/>
      <c r="L338" s="24"/>
      <c r="M338" s="24"/>
      <c r="N338" s="24"/>
      <c r="O338" s="24"/>
      <c r="P338" s="24"/>
    </row>
    <row r="339" spans="1:16" s="25" customFormat="1" ht="18">
      <c r="A339" s="2"/>
      <c r="B339" s="18"/>
      <c r="C339" s="23"/>
      <c r="D339" s="23"/>
      <c r="E339" s="23"/>
      <c r="F339" s="23"/>
      <c r="G339" s="23"/>
      <c r="H339" s="24"/>
      <c r="I339" s="24"/>
      <c r="J339" s="24"/>
      <c r="K339" s="24"/>
      <c r="L339" s="24"/>
      <c r="M339" s="24"/>
      <c r="N339" s="24"/>
      <c r="O339" s="24"/>
      <c r="P339" s="24"/>
    </row>
    <row r="340" spans="1:16" s="25" customFormat="1" ht="18">
      <c r="A340" s="2"/>
      <c r="B340" s="18"/>
      <c r="C340" s="23"/>
      <c r="D340" s="23"/>
      <c r="E340" s="23"/>
      <c r="F340" s="23"/>
      <c r="G340" s="23"/>
      <c r="H340" s="24"/>
      <c r="I340" s="24"/>
      <c r="J340" s="24"/>
      <c r="K340" s="24"/>
      <c r="L340" s="24"/>
      <c r="M340" s="24"/>
      <c r="N340" s="24"/>
      <c r="O340" s="24"/>
      <c r="P340" s="24"/>
    </row>
    <row r="341" spans="1:16" s="25" customFormat="1" ht="18">
      <c r="A341" s="2"/>
      <c r="B341" s="18"/>
      <c r="C341" s="23"/>
      <c r="D341" s="23"/>
      <c r="E341" s="23"/>
      <c r="F341" s="23"/>
      <c r="G341" s="23"/>
      <c r="H341" s="24"/>
      <c r="I341" s="24"/>
      <c r="J341" s="24"/>
      <c r="K341" s="24"/>
      <c r="L341" s="24"/>
      <c r="M341" s="24"/>
      <c r="N341" s="24"/>
      <c r="O341" s="24"/>
      <c r="P341" s="24"/>
    </row>
    <row r="342" spans="1:16" s="25" customFormat="1" ht="18">
      <c r="A342" s="2"/>
      <c r="B342" s="18"/>
      <c r="C342" s="23"/>
      <c r="D342" s="23"/>
      <c r="E342" s="23"/>
      <c r="F342" s="23"/>
      <c r="G342" s="23"/>
      <c r="H342" s="24"/>
      <c r="I342" s="24"/>
      <c r="J342" s="24"/>
      <c r="K342" s="24"/>
      <c r="L342" s="24"/>
      <c r="M342" s="24"/>
      <c r="N342" s="24"/>
      <c r="O342" s="24"/>
      <c r="P342" s="24"/>
    </row>
    <row r="343" spans="1:16" s="25" customFormat="1" ht="18">
      <c r="A343" s="2"/>
      <c r="B343" s="18"/>
      <c r="C343" s="23"/>
      <c r="D343" s="23"/>
      <c r="E343" s="23"/>
      <c r="F343" s="23"/>
      <c r="G343" s="23"/>
      <c r="H343" s="24"/>
      <c r="I343" s="24"/>
      <c r="J343" s="24"/>
      <c r="K343" s="24"/>
      <c r="L343" s="24"/>
      <c r="M343" s="24"/>
      <c r="N343" s="24"/>
      <c r="O343" s="24"/>
      <c r="P343" s="24"/>
    </row>
    <row r="344" spans="1:16" s="25" customFormat="1" ht="18">
      <c r="A344" s="2"/>
      <c r="B344" s="18"/>
      <c r="C344" s="23"/>
      <c r="D344" s="23"/>
      <c r="E344" s="23"/>
      <c r="F344" s="23"/>
      <c r="G344" s="23"/>
      <c r="H344" s="24"/>
      <c r="I344" s="24"/>
      <c r="J344" s="24"/>
      <c r="K344" s="24"/>
      <c r="L344" s="24"/>
      <c r="M344" s="24"/>
      <c r="N344" s="24"/>
      <c r="O344" s="24"/>
      <c r="P344" s="24"/>
    </row>
    <row r="345" spans="1:16" s="25" customFormat="1" ht="18">
      <c r="A345" s="2"/>
      <c r="B345" s="18"/>
      <c r="C345" s="23"/>
      <c r="D345" s="23"/>
      <c r="E345" s="23"/>
      <c r="F345" s="23"/>
      <c r="G345" s="23"/>
      <c r="H345" s="24"/>
      <c r="I345" s="24"/>
      <c r="J345" s="24"/>
      <c r="K345" s="24"/>
      <c r="L345" s="24"/>
      <c r="M345" s="24"/>
      <c r="N345" s="24"/>
      <c r="O345" s="24"/>
      <c r="P345" s="24"/>
    </row>
    <row r="346" spans="1:16" s="25" customFormat="1" ht="18">
      <c r="A346" s="2"/>
      <c r="B346" s="18"/>
      <c r="C346" s="23"/>
      <c r="D346" s="23"/>
      <c r="E346" s="23"/>
      <c r="F346" s="23"/>
      <c r="G346" s="23"/>
      <c r="H346" s="24"/>
      <c r="I346" s="24"/>
      <c r="J346" s="24"/>
      <c r="K346" s="24"/>
      <c r="L346" s="24"/>
      <c r="M346" s="24"/>
      <c r="N346" s="24"/>
      <c r="O346" s="24"/>
      <c r="P346" s="24"/>
    </row>
    <row r="347" spans="1:16" s="25" customFormat="1" ht="18">
      <c r="A347" s="2"/>
      <c r="B347" s="18"/>
      <c r="C347" s="23"/>
      <c r="D347" s="23"/>
      <c r="E347" s="23"/>
      <c r="F347" s="23"/>
      <c r="G347" s="23"/>
      <c r="H347" s="24"/>
      <c r="I347" s="24"/>
      <c r="J347" s="24"/>
      <c r="K347" s="24"/>
      <c r="L347" s="24"/>
      <c r="M347" s="24"/>
      <c r="N347" s="24"/>
      <c r="O347" s="24"/>
      <c r="P347" s="24"/>
    </row>
    <row r="348" spans="1:16" s="25" customFormat="1" ht="18">
      <c r="A348" s="2"/>
      <c r="B348" s="18"/>
      <c r="C348" s="23"/>
      <c r="D348" s="23"/>
      <c r="E348" s="23"/>
      <c r="F348" s="23"/>
      <c r="G348" s="23"/>
      <c r="H348" s="24"/>
      <c r="I348" s="24"/>
      <c r="J348" s="24"/>
      <c r="K348" s="24"/>
      <c r="L348" s="24"/>
      <c r="M348" s="24"/>
      <c r="N348" s="24"/>
      <c r="O348" s="24"/>
      <c r="P348" s="24"/>
    </row>
    <row r="349" spans="1:16" s="25" customFormat="1" ht="18">
      <c r="A349" s="2"/>
      <c r="B349" s="18"/>
      <c r="C349" s="23"/>
      <c r="D349" s="23"/>
      <c r="E349" s="23"/>
      <c r="F349" s="23"/>
      <c r="G349" s="23"/>
      <c r="H349" s="24"/>
      <c r="I349" s="24"/>
      <c r="J349" s="24"/>
      <c r="K349" s="24"/>
      <c r="L349" s="24"/>
      <c r="M349" s="24"/>
      <c r="N349" s="24"/>
      <c r="O349" s="24"/>
      <c r="P349" s="24"/>
    </row>
    <row r="350" spans="1:16" s="25" customFormat="1" ht="18">
      <c r="A350" s="2"/>
      <c r="B350" s="18"/>
      <c r="C350" s="23"/>
      <c r="D350" s="23"/>
      <c r="E350" s="23"/>
      <c r="F350" s="23"/>
      <c r="G350" s="23"/>
      <c r="H350" s="24"/>
      <c r="I350" s="24"/>
      <c r="J350" s="24"/>
      <c r="K350" s="24"/>
      <c r="L350" s="24"/>
      <c r="M350" s="24"/>
      <c r="N350" s="24"/>
      <c r="O350" s="24"/>
      <c r="P350" s="24"/>
    </row>
    <row r="351" spans="1:16" s="25" customFormat="1" ht="18">
      <c r="A351" s="2"/>
      <c r="B351" s="18"/>
      <c r="C351" s="23"/>
      <c r="D351" s="23"/>
      <c r="E351" s="23"/>
      <c r="F351" s="23"/>
      <c r="G351" s="23"/>
      <c r="H351" s="24"/>
      <c r="I351" s="24"/>
      <c r="J351" s="24"/>
      <c r="K351" s="24"/>
      <c r="L351" s="24"/>
      <c r="M351" s="24"/>
      <c r="N351" s="24"/>
      <c r="O351" s="24"/>
      <c r="P351" s="24"/>
    </row>
    <row r="352" spans="1:16" s="25" customFormat="1" ht="18">
      <c r="A352" s="2"/>
      <c r="B352" s="18"/>
      <c r="C352" s="23"/>
      <c r="D352" s="23"/>
      <c r="E352" s="23"/>
      <c r="F352" s="23"/>
      <c r="G352" s="23"/>
      <c r="H352" s="24"/>
      <c r="I352" s="24"/>
      <c r="J352" s="24"/>
      <c r="K352" s="24"/>
      <c r="L352" s="24"/>
      <c r="M352" s="24"/>
      <c r="N352" s="24"/>
      <c r="O352" s="24"/>
      <c r="P352" s="24"/>
    </row>
    <row r="353" spans="1:16" s="25" customFormat="1" ht="18">
      <c r="A353" s="2"/>
      <c r="B353" s="18"/>
      <c r="C353" s="23"/>
      <c r="D353" s="23"/>
      <c r="E353" s="23"/>
      <c r="F353" s="23"/>
      <c r="G353" s="23"/>
      <c r="H353" s="24"/>
      <c r="I353" s="24"/>
      <c r="J353" s="24"/>
      <c r="K353" s="24"/>
      <c r="L353" s="24"/>
      <c r="M353" s="24"/>
      <c r="N353" s="24"/>
      <c r="O353" s="24"/>
      <c r="P353" s="24"/>
    </row>
    <row r="354" spans="1:16" s="25" customFormat="1" ht="18">
      <c r="A354" s="2"/>
      <c r="B354" s="18"/>
      <c r="C354" s="23"/>
      <c r="D354" s="23"/>
      <c r="E354" s="23"/>
      <c r="F354" s="23"/>
      <c r="G354" s="23"/>
      <c r="H354" s="24"/>
      <c r="I354" s="24"/>
      <c r="J354" s="24"/>
      <c r="K354" s="24"/>
      <c r="L354" s="24"/>
      <c r="M354" s="24"/>
      <c r="N354" s="24"/>
      <c r="O354" s="24"/>
      <c r="P354" s="24"/>
    </row>
    <row r="355" spans="1:16" s="25" customFormat="1" ht="18">
      <c r="A355" s="2"/>
      <c r="B355" s="18"/>
      <c r="C355" s="23"/>
      <c r="D355" s="23"/>
      <c r="E355" s="23"/>
      <c r="F355" s="23"/>
      <c r="G355" s="23"/>
      <c r="H355" s="24"/>
      <c r="I355" s="24"/>
      <c r="J355" s="24"/>
      <c r="K355" s="24"/>
      <c r="L355" s="24"/>
      <c r="M355" s="24"/>
      <c r="N355" s="24"/>
      <c r="O355" s="24"/>
      <c r="P355" s="24"/>
    </row>
    <row r="356" spans="1:16" s="25" customFormat="1" ht="18">
      <c r="A356" s="2"/>
      <c r="B356" s="18"/>
      <c r="C356" s="23"/>
      <c r="D356" s="23"/>
      <c r="E356" s="23"/>
      <c r="F356" s="23"/>
      <c r="G356" s="23"/>
      <c r="H356" s="24"/>
      <c r="I356" s="24"/>
      <c r="J356" s="24"/>
      <c r="K356" s="24"/>
      <c r="L356" s="24"/>
      <c r="M356" s="24"/>
      <c r="N356" s="24"/>
      <c r="O356" s="24"/>
      <c r="P356" s="24"/>
    </row>
    <row r="357" spans="1:16" s="25" customFormat="1" ht="18">
      <c r="A357" s="2"/>
      <c r="B357" s="18"/>
      <c r="C357" s="23"/>
      <c r="D357" s="23"/>
      <c r="E357" s="23"/>
      <c r="F357" s="23"/>
      <c r="G357" s="23"/>
      <c r="H357" s="24"/>
      <c r="I357" s="24"/>
      <c r="J357" s="24"/>
      <c r="K357" s="24"/>
      <c r="L357" s="24"/>
      <c r="M357" s="24"/>
      <c r="N357" s="24"/>
      <c r="O357" s="24"/>
      <c r="P357" s="24"/>
    </row>
    <row r="358" spans="1:16" s="25" customFormat="1" ht="18">
      <c r="A358" s="2"/>
      <c r="B358" s="18"/>
      <c r="C358" s="23"/>
      <c r="D358" s="23"/>
      <c r="E358" s="23"/>
      <c r="F358" s="23"/>
      <c r="G358" s="23"/>
      <c r="H358" s="24"/>
      <c r="I358" s="24"/>
      <c r="J358" s="24"/>
      <c r="K358" s="24"/>
      <c r="L358" s="24"/>
      <c r="M358" s="24"/>
      <c r="N358" s="24"/>
      <c r="O358" s="24"/>
      <c r="P358" s="24"/>
    </row>
    <row r="359" spans="1:16" s="25" customFormat="1" ht="18">
      <c r="A359" s="2"/>
      <c r="B359" s="18"/>
      <c r="C359" s="23"/>
      <c r="D359" s="23"/>
      <c r="E359" s="23"/>
      <c r="F359" s="23"/>
      <c r="G359" s="23"/>
      <c r="H359" s="24"/>
      <c r="I359" s="24"/>
      <c r="J359" s="24"/>
      <c r="K359" s="24"/>
      <c r="L359" s="24"/>
      <c r="M359" s="24"/>
      <c r="N359" s="24"/>
      <c r="O359" s="24"/>
      <c r="P359" s="24"/>
    </row>
    <row r="360" spans="1:16" s="25" customFormat="1" ht="18">
      <c r="A360" s="2"/>
      <c r="B360" s="18"/>
      <c r="C360" s="23"/>
      <c r="D360" s="23"/>
      <c r="E360" s="23"/>
      <c r="F360" s="23"/>
      <c r="G360" s="23"/>
      <c r="H360" s="24"/>
      <c r="I360" s="24"/>
      <c r="J360" s="24"/>
      <c r="K360" s="24"/>
      <c r="L360" s="24"/>
      <c r="M360" s="24"/>
      <c r="N360" s="24"/>
      <c r="O360" s="24"/>
      <c r="P360" s="24"/>
    </row>
    <row r="361" spans="1:16" s="25" customFormat="1" ht="18">
      <c r="A361" s="2"/>
      <c r="B361" s="18"/>
      <c r="C361" s="23"/>
      <c r="D361" s="23"/>
      <c r="E361" s="23"/>
      <c r="F361" s="23"/>
      <c r="G361" s="23"/>
      <c r="H361" s="24"/>
      <c r="I361" s="24"/>
      <c r="J361" s="24"/>
      <c r="K361" s="24"/>
      <c r="L361" s="24"/>
      <c r="M361" s="24"/>
      <c r="N361" s="24"/>
      <c r="O361" s="24"/>
      <c r="P361" s="24"/>
    </row>
    <row r="362" spans="1:16" s="25" customFormat="1" ht="18">
      <c r="A362" s="2"/>
      <c r="B362" s="18"/>
      <c r="C362" s="23"/>
      <c r="D362" s="23"/>
      <c r="E362" s="23"/>
      <c r="F362" s="23"/>
      <c r="G362" s="23"/>
      <c r="H362" s="24"/>
      <c r="I362" s="24"/>
      <c r="J362" s="24"/>
      <c r="K362" s="24"/>
      <c r="L362" s="24"/>
      <c r="M362" s="24"/>
      <c r="N362" s="24"/>
      <c r="O362" s="24"/>
      <c r="P362" s="24"/>
    </row>
    <row r="363" spans="1:16" s="25" customFormat="1" ht="18">
      <c r="A363" s="2"/>
      <c r="B363" s="18"/>
      <c r="C363" s="23"/>
      <c r="D363" s="23"/>
      <c r="E363" s="23"/>
      <c r="F363" s="23"/>
      <c r="G363" s="23"/>
      <c r="H363" s="24"/>
      <c r="I363" s="24"/>
      <c r="J363" s="24"/>
      <c r="K363" s="24"/>
      <c r="L363" s="24"/>
      <c r="M363" s="24"/>
      <c r="N363" s="24"/>
      <c r="O363" s="24"/>
      <c r="P363" s="24"/>
    </row>
    <row r="364" spans="1:16" s="25" customFormat="1" ht="18">
      <c r="A364" s="2"/>
      <c r="B364" s="18"/>
      <c r="C364" s="23"/>
      <c r="D364" s="23"/>
      <c r="E364" s="23"/>
      <c r="F364" s="23"/>
      <c r="G364" s="23"/>
      <c r="H364" s="24"/>
      <c r="I364" s="24"/>
      <c r="J364" s="24"/>
      <c r="K364" s="24"/>
      <c r="L364" s="24"/>
      <c r="M364" s="24"/>
      <c r="N364" s="24"/>
      <c r="O364" s="24"/>
      <c r="P364" s="24"/>
    </row>
    <row r="365" spans="1:16" s="25" customFormat="1" ht="18">
      <c r="A365" s="2"/>
      <c r="B365" s="18"/>
      <c r="C365" s="23"/>
      <c r="D365" s="23"/>
      <c r="E365" s="23"/>
      <c r="F365" s="23"/>
      <c r="G365" s="23"/>
      <c r="H365" s="24"/>
      <c r="I365" s="24"/>
      <c r="J365" s="24"/>
      <c r="K365" s="24"/>
      <c r="L365" s="24"/>
      <c r="M365" s="24"/>
      <c r="N365" s="24"/>
      <c r="O365" s="24"/>
      <c r="P365" s="24"/>
    </row>
    <row r="366" spans="1:16" s="25" customFormat="1" ht="18">
      <c r="A366" s="2"/>
      <c r="B366" s="18"/>
      <c r="C366" s="23"/>
      <c r="D366" s="23"/>
      <c r="E366" s="23"/>
      <c r="F366" s="23"/>
      <c r="G366" s="23"/>
      <c r="H366" s="24"/>
      <c r="I366" s="24"/>
      <c r="J366" s="24"/>
      <c r="K366" s="24"/>
      <c r="L366" s="24"/>
      <c r="M366" s="24"/>
      <c r="N366" s="24"/>
      <c r="O366" s="24"/>
      <c r="P366" s="24"/>
    </row>
    <row r="367" spans="1:16" s="25" customFormat="1" ht="18">
      <c r="A367" s="2"/>
      <c r="B367" s="18"/>
      <c r="C367" s="23"/>
      <c r="D367" s="23"/>
      <c r="E367" s="23"/>
      <c r="F367" s="23"/>
      <c r="G367" s="23"/>
      <c r="H367" s="24"/>
      <c r="I367" s="24"/>
      <c r="J367" s="24"/>
      <c r="K367" s="24"/>
      <c r="L367" s="24"/>
      <c r="M367" s="24"/>
      <c r="N367" s="24"/>
      <c r="O367" s="24"/>
      <c r="P367" s="24"/>
    </row>
    <row r="368" spans="1:16" s="25" customFormat="1" ht="18">
      <c r="A368" s="2"/>
      <c r="B368" s="18"/>
      <c r="C368" s="23"/>
      <c r="D368" s="23"/>
      <c r="E368" s="23"/>
      <c r="F368" s="23"/>
      <c r="G368" s="23"/>
      <c r="H368" s="24"/>
      <c r="I368" s="24"/>
      <c r="J368" s="24"/>
      <c r="K368" s="24"/>
      <c r="L368" s="24"/>
      <c r="M368" s="24"/>
      <c r="N368" s="24"/>
      <c r="O368" s="24"/>
      <c r="P368" s="24"/>
    </row>
    <row r="369" spans="1:16" s="25" customFormat="1" ht="18">
      <c r="A369" s="2"/>
      <c r="B369" s="18"/>
      <c r="C369" s="23"/>
      <c r="D369" s="23"/>
      <c r="E369" s="23"/>
      <c r="F369" s="23"/>
      <c r="G369" s="23"/>
      <c r="H369" s="24"/>
      <c r="I369" s="24"/>
      <c r="J369" s="24"/>
      <c r="K369" s="24"/>
      <c r="L369" s="24"/>
      <c r="M369" s="24"/>
      <c r="N369" s="24"/>
      <c r="O369" s="24"/>
      <c r="P369" s="24"/>
    </row>
    <row r="370" spans="1:16" s="25" customFormat="1" ht="18">
      <c r="A370" s="2"/>
      <c r="B370" s="18"/>
      <c r="C370" s="23"/>
      <c r="D370" s="23"/>
      <c r="E370" s="23"/>
      <c r="F370" s="23"/>
      <c r="G370" s="23"/>
      <c r="H370" s="24"/>
      <c r="I370" s="24"/>
      <c r="J370" s="24"/>
      <c r="K370" s="24"/>
      <c r="L370" s="24"/>
      <c r="M370" s="24"/>
      <c r="N370" s="24"/>
      <c r="O370" s="24"/>
      <c r="P370" s="24"/>
    </row>
    <row r="371" spans="1:16" s="25" customFormat="1" ht="18">
      <c r="A371" s="2"/>
      <c r="B371" s="18"/>
      <c r="C371" s="23"/>
      <c r="D371" s="23"/>
      <c r="E371" s="23"/>
      <c r="F371" s="23"/>
      <c r="G371" s="23"/>
      <c r="H371" s="24"/>
      <c r="I371" s="24"/>
      <c r="J371" s="24"/>
      <c r="K371" s="24"/>
      <c r="L371" s="24"/>
      <c r="M371" s="24"/>
      <c r="N371" s="24"/>
      <c r="O371" s="24"/>
      <c r="P371" s="24"/>
    </row>
    <row r="372" spans="1:16" s="25" customFormat="1" ht="18">
      <c r="A372" s="2"/>
      <c r="B372" s="18"/>
      <c r="C372" s="23"/>
      <c r="D372" s="23"/>
      <c r="E372" s="23"/>
      <c r="F372" s="23"/>
      <c r="G372" s="23"/>
      <c r="H372" s="24"/>
      <c r="I372" s="24"/>
      <c r="J372" s="24"/>
      <c r="K372" s="24"/>
      <c r="L372" s="24"/>
      <c r="M372" s="24"/>
      <c r="N372" s="24"/>
      <c r="O372" s="24"/>
      <c r="P372" s="24"/>
    </row>
    <row r="373" spans="1:16" s="25" customFormat="1" ht="18">
      <c r="A373" s="2"/>
      <c r="B373" s="18"/>
      <c r="C373" s="23"/>
      <c r="D373" s="23"/>
      <c r="E373" s="23"/>
      <c r="F373" s="23"/>
      <c r="G373" s="23"/>
      <c r="H373" s="24"/>
      <c r="I373" s="24"/>
      <c r="J373" s="24"/>
      <c r="K373" s="24"/>
      <c r="L373" s="24"/>
      <c r="M373" s="24"/>
      <c r="N373" s="24"/>
      <c r="O373" s="24"/>
      <c r="P373" s="24"/>
    </row>
    <row r="374" spans="1:16" s="25" customFormat="1" ht="18">
      <c r="A374" s="2"/>
      <c r="B374" s="18"/>
      <c r="C374" s="23"/>
      <c r="D374" s="23"/>
      <c r="E374" s="23"/>
      <c r="F374" s="23"/>
      <c r="G374" s="23"/>
      <c r="H374" s="24"/>
      <c r="I374" s="24"/>
      <c r="J374" s="24"/>
      <c r="K374" s="24"/>
      <c r="L374" s="24"/>
      <c r="M374" s="24"/>
      <c r="N374" s="24"/>
      <c r="O374" s="24"/>
      <c r="P374" s="24"/>
    </row>
    <row r="375" spans="1:16" s="25" customFormat="1" ht="18">
      <c r="A375" s="2"/>
      <c r="B375" s="18"/>
      <c r="C375" s="23"/>
      <c r="D375" s="23"/>
      <c r="E375" s="23"/>
      <c r="F375" s="23"/>
      <c r="G375" s="23"/>
      <c r="H375" s="24"/>
      <c r="I375" s="24"/>
      <c r="J375" s="24"/>
      <c r="K375" s="24"/>
      <c r="L375" s="24"/>
      <c r="M375" s="24"/>
      <c r="N375" s="24"/>
      <c r="O375" s="24"/>
      <c r="P375" s="24"/>
    </row>
    <row r="376" spans="1:16" s="25" customFormat="1" ht="18">
      <c r="A376" s="2"/>
      <c r="B376" s="18"/>
      <c r="C376" s="23"/>
      <c r="D376" s="23"/>
      <c r="E376" s="23"/>
      <c r="F376" s="23"/>
      <c r="G376" s="23"/>
      <c r="H376" s="24"/>
      <c r="I376" s="24"/>
      <c r="J376" s="24"/>
      <c r="K376" s="24"/>
      <c r="L376" s="24"/>
      <c r="M376" s="24"/>
      <c r="N376" s="24"/>
      <c r="O376" s="24"/>
      <c r="P376" s="24"/>
    </row>
    <row r="377" spans="1:16" s="25" customFormat="1" ht="18">
      <c r="A377" s="2"/>
      <c r="B377" s="18"/>
      <c r="C377" s="23"/>
      <c r="D377" s="23"/>
      <c r="E377" s="23"/>
      <c r="F377" s="23"/>
      <c r="G377" s="23"/>
      <c r="H377" s="24"/>
      <c r="I377" s="24"/>
      <c r="J377" s="24"/>
      <c r="K377" s="24"/>
      <c r="L377" s="24"/>
      <c r="M377" s="24"/>
      <c r="N377" s="24"/>
      <c r="O377" s="24"/>
      <c r="P377" s="24"/>
    </row>
    <row r="378" spans="1:16" s="25" customFormat="1" ht="18">
      <c r="A378" s="2"/>
      <c r="B378" s="18"/>
      <c r="C378" s="23"/>
      <c r="D378" s="23"/>
      <c r="E378" s="23"/>
      <c r="F378" s="23"/>
      <c r="G378" s="23"/>
      <c r="H378" s="24"/>
      <c r="I378" s="24"/>
      <c r="J378" s="24"/>
      <c r="K378" s="24"/>
      <c r="L378" s="24"/>
      <c r="M378" s="24"/>
      <c r="N378" s="24"/>
      <c r="O378" s="24"/>
      <c r="P378" s="24"/>
    </row>
    <row r="379" spans="1:16" s="25" customFormat="1" ht="18">
      <c r="A379" s="2"/>
      <c r="B379" s="18"/>
      <c r="C379" s="23"/>
      <c r="D379" s="23"/>
      <c r="E379" s="23"/>
      <c r="F379" s="23"/>
      <c r="G379" s="23"/>
      <c r="H379" s="24"/>
      <c r="I379" s="24"/>
      <c r="J379" s="24"/>
      <c r="K379" s="24"/>
      <c r="L379" s="24"/>
      <c r="M379" s="24"/>
      <c r="N379" s="24"/>
      <c r="O379" s="24"/>
      <c r="P379" s="24"/>
    </row>
    <row r="380" spans="1:16" s="25" customFormat="1" ht="18">
      <c r="A380" s="2"/>
      <c r="B380" s="18"/>
      <c r="C380" s="23"/>
      <c r="D380" s="23"/>
      <c r="E380" s="23"/>
      <c r="F380" s="23"/>
      <c r="G380" s="23"/>
      <c r="H380" s="24"/>
      <c r="I380" s="24"/>
      <c r="J380" s="24"/>
      <c r="K380" s="24"/>
      <c r="L380" s="24"/>
      <c r="M380" s="24"/>
      <c r="N380" s="24"/>
      <c r="O380" s="24"/>
      <c r="P380" s="24"/>
    </row>
    <row r="381" spans="1:16" s="25" customFormat="1" ht="18">
      <c r="A381" s="2"/>
      <c r="B381" s="18"/>
      <c r="C381" s="23"/>
      <c r="D381" s="23"/>
      <c r="E381" s="23"/>
      <c r="F381" s="23"/>
      <c r="G381" s="23"/>
      <c r="H381" s="24"/>
      <c r="I381" s="24"/>
      <c r="J381" s="24"/>
      <c r="K381" s="24"/>
      <c r="L381" s="24"/>
      <c r="M381" s="24"/>
      <c r="N381" s="24"/>
      <c r="O381" s="24"/>
      <c r="P381" s="24"/>
    </row>
    <row r="382" spans="1:16" s="25" customFormat="1" ht="18">
      <c r="A382" s="2"/>
      <c r="B382" s="18"/>
      <c r="C382" s="23"/>
      <c r="D382" s="23"/>
      <c r="E382" s="23"/>
      <c r="F382" s="23"/>
      <c r="G382" s="23"/>
      <c r="H382" s="24"/>
      <c r="I382" s="24"/>
      <c r="J382" s="24"/>
      <c r="K382" s="24"/>
      <c r="L382" s="24"/>
      <c r="M382" s="24"/>
      <c r="N382" s="24"/>
      <c r="O382" s="24"/>
      <c r="P382" s="24"/>
    </row>
    <row r="383" spans="1:16" s="25" customFormat="1" ht="18">
      <c r="A383" s="2"/>
      <c r="B383" s="18"/>
      <c r="C383" s="23"/>
      <c r="D383" s="23"/>
      <c r="E383" s="23"/>
      <c r="F383" s="23"/>
      <c r="G383" s="23"/>
      <c r="H383" s="24"/>
      <c r="I383" s="24"/>
      <c r="J383" s="24"/>
      <c r="K383" s="24"/>
      <c r="L383" s="24"/>
      <c r="M383" s="24"/>
      <c r="N383" s="24"/>
      <c r="O383" s="24"/>
      <c r="P383" s="24"/>
    </row>
    <row r="384" spans="1:16" s="25" customFormat="1" ht="18">
      <c r="A384" s="2"/>
      <c r="B384" s="18"/>
      <c r="C384" s="23"/>
      <c r="D384" s="23"/>
      <c r="E384" s="23"/>
      <c r="F384" s="23"/>
      <c r="G384" s="23"/>
      <c r="H384" s="24"/>
      <c r="I384" s="24"/>
      <c r="J384" s="24"/>
      <c r="K384" s="24"/>
      <c r="L384" s="24"/>
      <c r="M384" s="24"/>
      <c r="N384" s="24"/>
      <c r="O384" s="24"/>
      <c r="P384" s="24"/>
    </row>
    <row r="385" spans="1:16" s="25" customFormat="1" ht="18">
      <c r="A385" s="2"/>
      <c r="B385" s="18"/>
      <c r="C385" s="23"/>
      <c r="D385" s="23"/>
      <c r="E385" s="23"/>
      <c r="F385" s="23"/>
      <c r="G385" s="23"/>
      <c r="H385" s="24"/>
      <c r="I385" s="24"/>
      <c r="J385" s="24"/>
      <c r="K385" s="24"/>
      <c r="L385" s="24"/>
      <c r="M385" s="24"/>
      <c r="N385" s="24"/>
      <c r="O385" s="24"/>
      <c r="P385" s="24"/>
    </row>
    <row r="386" spans="1:16" s="25" customFormat="1" ht="18">
      <c r="A386" s="2"/>
      <c r="B386" s="18"/>
      <c r="C386" s="23"/>
      <c r="D386" s="23"/>
      <c r="E386" s="23"/>
      <c r="F386" s="23"/>
      <c r="G386" s="23"/>
      <c r="H386" s="24"/>
      <c r="I386" s="24"/>
      <c r="J386" s="24"/>
      <c r="K386" s="24"/>
      <c r="L386" s="24"/>
      <c r="M386" s="24"/>
      <c r="N386" s="24"/>
      <c r="O386" s="24"/>
      <c r="P386" s="24"/>
    </row>
    <row r="387" spans="1:16" s="25" customFormat="1" ht="18">
      <c r="A387" s="2"/>
      <c r="B387" s="18"/>
      <c r="C387" s="23"/>
      <c r="D387" s="23"/>
      <c r="E387" s="23"/>
      <c r="F387" s="23"/>
      <c r="G387" s="23"/>
      <c r="H387" s="24"/>
      <c r="I387" s="24"/>
      <c r="J387" s="24"/>
      <c r="K387" s="24"/>
      <c r="L387" s="24"/>
      <c r="M387" s="24"/>
      <c r="N387" s="24"/>
      <c r="O387" s="24"/>
      <c r="P387" s="24"/>
    </row>
    <row r="388" spans="1:16" s="25" customFormat="1" ht="18">
      <c r="A388" s="2"/>
      <c r="B388" s="18"/>
      <c r="C388" s="23"/>
      <c r="D388" s="23"/>
      <c r="E388" s="23"/>
      <c r="F388" s="23"/>
      <c r="G388" s="23"/>
      <c r="H388" s="24"/>
      <c r="I388" s="24"/>
      <c r="J388" s="24"/>
      <c r="K388" s="24"/>
      <c r="L388" s="24"/>
      <c r="M388" s="24"/>
      <c r="N388" s="24"/>
      <c r="O388" s="24"/>
      <c r="P388" s="24"/>
    </row>
    <row r="389" spans="1:16" s="25" customFormat="1" ht="18">
      <c r="A389" s="2"/>
      <c r="B389" s="18"/>
      <c r="C389" s="23"/>
      <c r="D389" s="23"/>
      <c r="E389" s="23"/>
      <c r="F389" s="23"/>
      <c r="G389" s="23"/>
      <c r="H389" s="24"/>
      <c r="I389" s="24"/>
      <c r="J389" s="24"/>
      <c r="K389" s="24"/>
      <c r="L389" s="24"/>
      <c r="M389" s="24"/>
      <c r="N389" s="24"/>
      <c r="O389" s="24"/>
      <c r="P389" s="24"/>
    </row>
    <row r="390" spans="1:16" s="25" customFormat="1" ht="18">
      <c r="A390" s="2"/>
      <c r="B390" s="18"/>
      <c r="C390" s="23"/>
      <c r="D390" s="23"/>
      <c r="E390" s="23"/>
      <c r="F390" s="23"/>
      <c r="G390" s="23"/>
      <c r="H390" s="24"/>
      <c r="I390" s="24"/>
      <c r="J390" s="24"/>
      <c r="K390" s="24"/>
      <c r="L390" s="24"/>
      <c r="M390" s="24"/>
      <c r="N390" s="24"/>
      <c r="O390" s="24"/>
      <c r="P390" s="24"/>
    </row>
    <row r="391" spans="1:16" s="25" customFormat="1" ht="18">
      <c r="A391" s="2"/>
      <c r="B391" s="18"/>
      <c r="C391" s="23"/>
      <c r="D391" s="23"/>
      <c r="E391" s="23"/>
      <c r="F391" s="23"/>
      <c r="G391" s="23"/>
      <c r="H391" s="24"/>
      <c r="I391" s="24"/>
      <c r="J391" s="24"/>
      <c r="K391" s="24"/>
      <c r="L391" s="24"/>
      <c r="M391" s="24"/>
      <c r="N391" s="24"/>
      <c r="O391" s="24"/>
      <c r="P391" s="24"/>
    </row>
    <row r="392" spans="1:16" s="25" customFormat="1" ht="18">
      <c r="A392" s="2"/>
      <c r="B392" s="18"/>
      <c r="C392" s="23"/>
      <c r="D392" s="23"/>
      <c r="E392" s="23"/>
      <c r="F392" s="23"/>
      <c r="G392" s="23"/>
      <c r="H392" s="24"/>
      <c r="I392" s="24"/>
      <c r="J392" s="24"/>
      <c r="K392" s="24"/>
      <c r="L392" s="24"/>
      <c r="M392" s="24"/>
      <c r="N392" s="24"/>
      <c r="O392" s="24"/>
      <c r="P392" s="24"/>
    </row>
    <row r="393" spans="1:16" s="25" customFormat="1" ht="18">
      <c r="A393" s="2"/>
      <c r="B393" s="18"/>
      <c r="C393" s="23"/>
      <c r="D393" s="23"/>
      <c r="E393" s="23"/>
      <c r="F393" s="23"/>
      <c r="G393" s="23"/>
      <c r="H393" s="24"/>
      <c r="I393" s="24"/>
      <c r="J393" s="24"/>
      <c r="K393" s="24"/>
      <c r="L393" s="24"/>
      <c r="M393" s="24"/>
      <c r="N393" s="24"/>
      <c r="O393" s="24"/>
      <c r="P393" s="24"/>
    </row>
    <row r="394" spans="1:16" s="25" customFormat="1" ht="18">
      <c r="A394" s="2"/>
      <c r="B394" s="18"/>
      <c r="C394" s="23"/>
      <c r="D394" s="23"/>
      <c r="E394" s="23"/>
      <c r="F394" s="23"/>
      <c r="G394" s="23"/>
      <c r="H394" s="24"/>
      <c r="I394" s="24"/>
      <c r="J394" s="24"/>
      <c r="K394" s="24"/>
      <c r="L394" s="24"/>
      <c r="M394" s="24"/>
      <c r="N394" s="24"/>
      <c r="O394" s="24"/>
      <c r="P394" s="24"/>
    </row>
    <row r="395" spans="1:16" s="25" customFormat="1" ht="18">
      <c r="A395" s="2"/>
      <c r="B395" s="18"/>
      <c r="C395" s="23"/>
      <c r="D395" s="23"/>
      <c r="E395" s="23"/>
      <c r="F395" s="23"/>
      <c r="G395" s="23"/>
      <c r="H395" s="24"/>
      <c r="I395" s="24"/>
      <c r="J395" s="24"/>
      <c r="K395" s="24"/>
      <c r="L395" s="24"/>
      <c r="M395" s="24"/>
      <c r="N395" s="24"/>
      <c r="O395" s="24"/>
      <c r="P395" s="24"/>
    </row>
    <row r="396" spans="1:16" s="25" customFormat="1" ht="18">
      <c r="A396" s="2"/>
      <c r="B396" s="18"/>
      <c r="C396" s="23"/>
      <c r="D396" s="23"/>
      <c r="E396" s="23"/>
      <c r="F396" s="23"/>
      <c r="G396" s="23"/>
      <c r="H396" s="24"/>
      <c r="I396" s="24"/>
      <c r="J396" s="24"/>
      <c r="K396" s="24"/>
      <c r="L396" s="24"/>
      <c r="M396" s="24"/>
      <c r="N396" s="24"/>
      <c r="O396" s="24"/>
      <c r="P396" s="24"/>
    </row>
    <row r="397" spans="1:16" s="25" customFormat="1" ht="18">
      <c r="A397" s="2"/>
      <c r="B397" s="18"/>
      <c r="C397" s="23"/>
      <c r="D397" s="23"/>
      <c r="E397" s="23"/>
      <c r="F397" s="23"/>
      <c r="G397" s="23"/>
      <c r="H397" s="24"/>
      <c r="I397" s="24"/>
      <c r="J397" s="24"/>
      <c r="K397" s="24"/>
      <c r="L397" s="24"/>
      <c r="M397" s="24"/>
      <c r="N397" s="24"/>
      <c r="O397" s="24"/>
      <c r="P397" s="24"/>
    </row>
    <row r="398" spans="1:16" s="25" customFormat="1" ht="18">
      <c r="A398" s="2"/>
      <c r="B398" s="18"/>
      <c r="C398" s="23"/>
      <c r="D398" s="23"/>
      <c r="E398" s="23"/>
      <c r="F398" s="23"/>
      <c r="G398" s="23"/>
      <c r="H398" s="24"/>
      <c r="I398" s="24"/>
      <c r="J398" s="24"/>
      <c r="K398" s="24"/>
      <c r="L398" s="24"/>
      <c r="M398" s="24"/>
      <c r="N398" s="24"/>
      <c r="O398" s="24"/>
      <c r="P398" s="24"/>
    </row>
    <row r="399" spans="1:16" s="25" customFormat="1" ht="18">
      <c r="A399" s="2"/>
      <c r="B399" s="18"/>
      <c r="C399" s="23"/>
      <c r="D399" s="23"/>
      <c r="E399" s="23"/>
      <c r="F399" s="23"/>
      <c r="G399" s="23"/>
      <c r="H399" s="24"/>
      <c r="I399" s="24"/>
      <c r="J399" s="24"/>
      <c r="K399" s="24"/>
      <c r="L399" s="24"/>
      <c r="M399" s="24"/>
      <c r="N399" s="24"/>
      <c r="O399" s="24"/>
      <c r="P399" s="24"/>
    </row>
    <row r="400" spans="1:16" s="25" customFormat="1" ht="18">
      <c r="A400" s="2"/>
      <c r="B400" s="18"/>
      <c r="C400" s="23"/>
      <c r="D400" s="23"/>
      <c r="E400" s="23"/>
      <c r="F400" s="23"/>
      <c r="G400" s="23"/>
      <c r="H400" s="24"/>
      <c r="I400" s="24"/>
      <c r="J400" s="24"/>
      <c r="K400" s="24"/>
      <c r="L400" s="24"/>
      <c r="M400" s="24"/>
      <c r="N400" s="24"/>
      <c r="O400" s="24"/>
      <c r="P400" s="24"/>
    </row>
    <row r="401" spans="1:16" s="25" customFormat="1" ht="18">
      <c r="A401" s="2"/>
      <c r="B401" s="18"/>
      <c r="C401" s="23"/>
      <c r="D401" s="23"/>
      <c r="E401" s="23"/>
      <c r="F401" s="23"/>
      <c r="G401" s="23"/>
      <c r="H401" s="24"/>
      <c r="I401" s="24"/>
      <c r="J401" s="24"/>
      <c r="K401" s="24"/>
      <c r="L401" s="24"/>
      <c r="M401" s="24"/>
      <c r="N401" s="24"/>
      <c r="O401" s="24"/>
      <c r="P401" s="24"/>
    </row>
    <row r="402" spans="1:16" s="25" customFormat="1" ht="18">
      <c r="A402" s="2"/>
      <c r="B402" s="18"/>
      <c r="C402" s="23"/>
      <c r="D402" s="23"/>
      <c r="E402" s="23"/>
      <c r="F402" s="23"/>
      <c r="G402" s="23"/>
      <c r="H402" s="24"/>
      <c r="I402" s="24"/>
      <c r="J402" s="24"/>
      <c r="K402" s="24"/>
      <c r="L402" s="24"/>
      <c r="M402" s="24"/>
      <c r="N402" s="24"/>
      <c r="O402" s="24"/>
      <c r="P402" s="24"/>
    </row>
    <row r="403" spans="1:16" s="25" customFormat="1" ht="18">
      <c r="A403" s="2"/>
      <c r="B403" s="18"/>
      <c r="C403" s="23"/>
      <c r="D403" s="23"/>
      <c r="E403" s="23"/>
      <c r="F403" s="23"/>
      <c r="G403" s="23"/>
      <c r="H403" s="24"/>
      <c r="I403" s="24"/>
      <c r="J403" s="24"/>
      <c r="K403" s="24"/>
      <c r="L403" s="24"/>
      <c r="M403" s="24"/>
      <c r="N403" s="24"/>
      <c r="O403" s="24"/>
      <c r="P403" s="24"/>
    </row>
    <row r="404" spans="1:16" s="25" customFormat="1" ht="18">
      <c r="A404" s="2"/>
      <c r="B404" s="18"/>
      <c r="C404" s="23"/>
      <c r="D404" s="23"/>
      <c r="E404" s="23"/>
      <c r="F404" s="23"/>
      <c r="G404" s="23"/>
      <c r="H404" s="24"/>
      <c r="I404" s="24"/>
      <c r="J404" s="24"/>
      <c r="K404" s="24"/>
      <c r="L404" s="24"/>
      <c r="M404" s="24"/>
      <c r="N404" s="24"/>
      <c r="O404" s="24"/>
      <c r="P404" s="24"/>
    </row>
    <row r="405" spans="1:16" s="25" customFormat="1" ht="18">
      <c r="A405" s="2"/>
      <c r="B405" s="18"/>
      <c r="C405" s="23"/>
      <c r="D405" s="23"/>
      <c r="E405" s="23"/>
      <c r="F405" s="23"/>
      <c r="G405" s="23"/>
      <c r="H405" s="24"/>
      <c r="I405" s="24"/>
      <c r="J405" s="24"/>
      <c r="K405" s="24"/>
      <c r="L405" s="24"/>
      <c r="M405" s="24"/>
      <c r="N405" s="24"/>
      <c r="O405" s="24"/>
      <c r="P405" s="24"/>
    </row>
    <row r="406" spans="1:16" s="25" customFormat="1" ht="18">
      <c r="A406" s="2"/>
      <c r="B406" s="18"/>
      <c r="C406" s="23"/>
      <c r="D406" s="23"/>
      <c r="E406" s="23"/>
      <c r="F406" s="23"/>
      <c r="G406" s="23"/>
      <c r="H406" s="24"/>
      <c r="I406" s="24"/>
      <c r="J406" s="24"/>
      <c r="K406" s="24"/>
      <c r="L406" s="24"/>
      <c r="M406" s="24"/>
      <c r="N406" s="24"/>
      <c r="O406" s="24"/>
      <c r="P406" s="24"/>
    </row>
    <row r="407" spans="1:16" s="25" customFormat="1" ht="18">
      <c r="A407" s="2"/>
      <c r="B407" s="18"/>
      <c r="C407" s="23"/>
      <c r="D407" s="23"/>
      <c r="E407" s="23"/>
      <c r="F407" s="23"/>
      <c r="G407" s="23"/>
      <c r="H407" s="24"/>
      <c r="I407" s="24"/>
      <c r="J407" s="24"/>
      <c r="K407" s="24"/>
      <c r="L407" s="24"/>
      <c r="M407" s="24"/>
      <c r="N407" s="24"/>
      <c r="O407" s="24"/>
      <c r="P407" s="24"/>
    </row>
    <row r="408" spans="1:16" s="25" customFormat="1" ht="18">
      <c r="A408" s="2"/>
      <c r="B408" s="18"/>
      <c r="C408" s="23"/>
      <c r="D408" s="23"/>
      <c r="E408" s="23"/>
      <c r="F408" s="23"/>
      <c r="G408" s="23"/>
      <c r="H408" s="24"/>
      <c r="I408" s="24"/>
      <c r="J408" s="24"/>
      <c r="K408" s="24"/>
      <c r="L408" s="24"/>
      <c r="M408" s="24"/>
      <c r="N408" s="24"/>
      <c r="O408" s="24"/>
      <c r="P408" s="24"/>
    </row>
    <row r="409" spans="1:16" s="25" customFormat="1" ht="18">
      <c r="A409" s="2"/>
      <c r="B409" s="18"/>
      <c r="C409" s="23"/>
      <c r="D409" s="23"/>
      <c r="E409" s="23"/>
      <c r="F409" s="23"/>
      <c r="G409" s="23"/>
      <c r="H409" s="24"/>
      <c r="I409" s="24"/>
      <c r="J409" s="24"/>
      <c r="K409" s="24"/>
      <c r="L409" s="24"/>
      <c r="M409" s="24"/>
      <c r="N409" s="24"/>
      <c r="O409" s="24"/>
      <c r="P409" s="24"/>
    </row>
    <row r="410" spans="1:16" s="25" customFormat="1" ht="18">
      <c r="A410" s="2"/>
      <c r="B410" s="18"/>
      <c r="C410" s="23"/>
      <c r="D410" s="23"/>
      <c r="E410" s="23"/>
      <c r="F410" s="23"/>
      <c r="G410" s="23"/>
      <c r="H410" s="24"/>
      <c r="I410" s="24"/>
      <c r="J410" s="24"/>
      <c r="K410" s="24"/>
      <c r="L410" s="24"/>
      <c r="M410" s="24"/>
      <c r="N410" s="24"/>
      <c r="O410" s="24"/>
      <c r="P410" s="24"/>
    </row>
    <row r="411" spans="1:16" s="25" customFormat="1" ht="18">
      <c r="A411" s="2"/>
      <c r="B411" s="18"/>
      <c r="C411" s="23"/>
      <c r="D411" s="23"/>
      <c r="E411" s="23"/>
      <c r="F411" s="23"/>
      <c r="G411" s="23"/>
      <c r="H411" s="24"/>
      <c r="I411" s="24"/>
      <c r="J411" s="24"/>
      <c r="K411" s="24"/>
      <c r="L411" s="24"/>
      <c r="M411" s="24"/>
      <c r="N411" s="24"/>
      <c r="O411" s="24"/>
      <c r="P411" s="24"/>
    </row>
    <row r="412" spans="1:16" s="25" customFormat="1" ht="18">
      <c r="A412" s="2"/>
      <c r="B412" s="18"/>
      <c r="C412" s="23"/>
      <c r="D412" s="23"/>
      <c r="E412" s="23"/>
      <c r="F412" s="23"/>
      <c r="G412" s="23"/>
      <c r="H412" s="24"/>
      <c r="I412" s="24"/>
      <c r="J412" s="24"/>
      <c r="K412" s="24"/>
      <c r="L412" s="24"/>
      <c r="M412" s="24"/>
      <c r="N412" s="24"/>
      <c r="O412" s="24"/>
      <c r="P412" s="24"/>
    </row>
    <row r="413" spans="1:16" s="25" customFormat="1" ht="18">
      <c r="A413" s="2"/>
      <c r="B413" s="18"/>
      <c r="C413" s="23"/>
      <c r="D413" s="23"/>
      <c r="E413" s="23"/>
      <c r="F413" s="23"/>
      <c r="G413" s="23"/>
      <c r="H413" s="24"/>
      <c r="I413" s="24"/>
      <c r="J413" s="24"/>
      <c r="K413" s="24"/>
      <c r="L413" s="24"/>
      <c r="M413" s="24"/>
      <c r="N413" s="24"/>
      <c r="O413" s="24"/>
      <c r="P413" s="24"/>
    </row>
    <row r="414" spans="1:16" s="25" customFormat="1" ht="18">
      <c r="A414" s="2"/>
      <c r="B414" s="18"/>
      <c r="C414" s="23"/>
      <c r="D414" s="23"/>
      <c r="E414" s="23"/>
      <c r="F414" s="23"/>
      <c r="G414" s="23"/>
      <c r="H414" s="24"/>
      <c r="I414" s="24"/>
      <c r="J414" s="24"/>
      <c r="K414" s="24"/>
      <c r="L414" s="24"/>
      <c r="M414" s="24"/>
      <c r="N414" s="24"/>
      <c r="O414" s="24"/>
      <c r="P414" s="24"/>
    </row>
    <row r="415" spans="1:16" s="25" customFormat="1" ht="18">
      <c r="A415" s="2"/>
      <c r="B415" s="18"/>
      <c r="C415" s="23"/>
      <c r="D415" s="23"/>
      <c r="E415" s="23"/>
      <c r="F415" s="23"/>
      <c r="G415" s="23"/>
      <c r="H415" s="24"/>
      <c r="I415" s="24"/>
      <c r="J415" s="24"/>
      <c r="K415" s="24"/>
      <c r="L415" s="24"/>
      <c r="M415" s="24"/>
      <c r="N415" s="24"/>
      <c r="O415" s="24"/>
      <c r="P415" s="24"/>
    </row>
    <row r="416" spans="1:16" s="25" customFormat="1" ht="18">
      <c r="A416" s="2"/>
      <c r="B416" s="18"/>
      <c r="C416" s="23"/>
      <c r="D416" s="23"/>
      <c r="E416" s="23"/>
      <c r="F416" s="23"/>
      <c r="G416" s="23"/>
      <c r="H416" s="24"/>
      <c r="I416" s="24"/>
      <c r="J416" s="24"/>
      <c r="K416" s="24"/>
      <c r="L416" s="24"/>
      <c r="M416" s="24"/>
      <c r="N416" s="24"/>
      <c r="O416" s="24"/>
      <c r="P416" s="24"/>
    </row>
    <row r="417" spans="1:16" s="25" customFormat="1" ht="18">
      <c r="A417" s="2"/>
      <c r="B417" s="18"/>
      <c r="C417" s="23"/>
      <c r="D417" s="23"/>
      <c r="E417" s="23"/>
      <c r="F417" s="23"/>
      <c r="G417" s="23"/>
      <c r="H417" s="24"/>
      <c r="I417" s="24"/>
      <c r="J417" s="24"/>
      <c r="K417" s="24"/>
      <c r="L417" s="24"/>
      <c r="M417" s="24"/>
      <c r="N417" s="24"/>
      <c r="O417" s="24"/>
      <c r="P417" s="24"/>
    </row>
    <row r="418" spans="1:16" s="25" customFormat="1" ht="18">
      <c r="A418" s="2"/>
      <c r="B418" s="18"/>
      <c r="C418" s="23"/>
      <c r="D418" s="23"/>
      <c r="E418" s="23"/>
      <c r="F418" s="23"/>
      <c r="G418" s="23"/>
      <c r="H418" s="24"/>
      <c r="I418" s="24"/>
      <c r="J418" s="24"/>
      <c r="K418" s="24"/>
      <c r="L418" s="24"/>
      <c r="M418" s="24"/>
      <c r="N418" s="24"/>
      <c r="O418" s="24"/>
      <c r="P418" s="24"/>
    </row>
    <row r="419" spans="1:16" s="25" customFormat="1" ht="18">
      <c r="A419" s="2"/>
      <c r="B419" s="18"/>
      <c r="C419" s="23"/>
      <c r="D419" s="23"/>
      <c r="E419" s="23"/>
      <c r="F419" s="23"/>
      <c r="G419" s="23"/>
      <c r="H419" s="24"/>
      <c r="I419" s="24"/>
      <c r="J419" s="24"/>
      <c r="K419" s="24"/>
      <c r="L419" s="24"/>
      <c r="M419" s="24"/>
      <c r="N419" s="24"/>
      <c r="O419" s="24"/>
      <c r="P419" s="24"/>
    </row>
    <row r="420" spans="1:16" s="25" customFormat="1" ht="18">
      <c r="A420" s="2"/>
      <c r="B420" s="18"/>
      <c r="C420" s="23"/>
      <c r="D420" s="23"/>
      <c r="E420" s="23"/>
      <c r="F420" s="23"/>
      <c r="G420" s="23"/>
      <c r="H420" s="24"/>
      <c r="I420" s="24"/>
      <c r="J420" s="24"/>
      <c r="K420" s="24"/>
      <c r="L420" s="24"/>
      <c r="M420" s="24"/>
      <c r="N420" s="24"/>
      <c r="O420" s="24"/>
      <c r="P420" s="24"/>
    </row>
    <row r="421" spans="1:16" s="25" customFormat="1" ht="18">
      <c r="A421" s="2"/>
      <c r="B421" s="18"/>
      <c r="C421" s="23"/>
      <c r="D421" s="23"/>
      <c r="E421" s="23"/>
      <c r="F421" s="23"/>
      <c r="G421" s="23"/>
      <c r="H421" s="24"/>
      <c r="I421" s="24"/>
      <c r="J421" s="24"/>
      <c r="K421" s="24"/>
      <c r="L421" s="24"/>
      <c r="M421" s="24"/>
      <c r="N421" s="24"/>
      <c r="O421" s="24"/>
      <c r="P421" s="24"/>
    </row>
    <row r="422" spans="1:16" s="25" customFormat="1" ht="18">
      <c r="A422" s="2"/>
      <c r="B422" s="18"/>
      <c r="C422" s="23"/>
      <c r="D422" s="23"/>
      <c r="E422" s="23"/>
      <c r="F422" s="23"/>
      <c r="G422" s="23"/>
      <c r="H422" s="24"/>
      <c r="I422" s="24"/>
      <c r="J422" s="24"/>
      <c r="K422" s="24"/>
      <c r="L422" s="24"/>
      <c r="M422" s="24"/>
      <c r="N422" s="24"/>
      <c r="O422" s="24"/>
      <c r="P422" s="24"/>
    </row>
    <row r="423" spans="1:16" s="25" customFormat="1" ht="18">
      <c r="A423" s="2"/>
      <c r="B423" s="18"/>
      <c r="C423" s="23"/>
      <c r="D423" s="23"/>
      <c r="E423" s="23"/>
      <c r="F423" s="23"/>
      <c r="G423" s="23"/>
      <c r="H423" s="24"/>
      <c r="I423" s="24"/>
      <c r="J423" s="24"/>
      <c r="K423" s="24"/>
      <c r="L423" s="24"/>
      <c r="M423" s="24"/>
      <c r="N423" s="24"/>
      <c r="O423" s="24"/>
      <c r="P423" s="24"/>
    </row>
    <row r="424" spans="1:16" s="25" customFormat="1" ht="18">
      <c r="A424" s="2"/>
      <c r="B424" s="18"/>
      <c r="C424" s="23"/>
      <c r="D424" s="23"/>
      <c r="E424" s="23"/>
      <c r="F424" s="23"/>
      <c r="G424" s="23"/>
      <c r="H424" s="24"/>
      <c r="I424" s="24"/>
      <c r="J424" s="24"/>
      <c r="K424" s="24"/>
      <c r="L424" s="24"/>
      <c r="M424" s="24"/>
      <c r="N424" s="24"/>
      <c r="O424" s="24"/>
      <c r="P424" s="24"/>
    </row>
    <row r="425" spans="1:16" s="25" customFormat="1" ht="18">
      <c r="A425" s="2"/>
      <c r="B425" s="18"/>
      <c r="C425" s="23"/>
      <c r="D425" s="23"/>
      <c r="E425" s="23"/>
      <c r="F425" s="23"/>
      <c r="G425" s="23"/>
      <c r="H425" s="24"/>
      <c r="I425" s="24"/>
      <c r="J425" s="24"/>
      <c r="K425" s="24"/>
      <c r="L425" s="24"/>
      <c r="M425" s="24"/>
      <c r="N425" s="24"/>
      <c r="O425" s="24"/>
      <c r="P425" s="24"/>
    </row>
    <row r="426" spans="1:16" s="25" customFormat="1" ht="18">
      <c r="A426" s="2"/>
      <c r="B426" s="18"/>
      <c r="C426" s="23"/>
      <c r="D426" s="23"/>
      <c r="E426" s="23"/>
      <c r="F426" s="23"/>
      <c r="G426" s="23"/>
      <c r="H426" s="24"/>
      <c r="I426" s="24"/>
      <c r="J426" s="24"/>
      <c r="K426" s="24"/>
      <c r="L426" s="24"/>
      <c r="M426" s="24"/>
      <c r="N426" s="24"/>
      <c r="O426" s="24"/>
      <c r="P426" s="24"/>
    </row>
    <row r="427" spans="1:16" s="25" customFormat="1" ht="18">
      <c r="A427" s="2"/>
      <c r="B427" s="18"/>
      <c r="C427" s="23"/>
      <c r="D427" s="23"/>
      <c r="E427" s="23"/>
      <c r="F427" s="23"/>
      <c r="G427" s="23"/>
      <c r="H427" s="24"/>
      <c r="I427" s="24"/>
      <c r="J427" s="24"/>
      <c r="K427" s="24"/>
      <c r="L427" s="24"/>
      <c r="M427" s="24"/>
      <c r="N427" s="24"/>
      <c r="O427" s="24"/>
      <c r="P427" s="24"/>
    </row>
    <row r="428" spans="1:16" s="25" customFormat="1" ht="18">
      <c r="A428" s="2"/>
      <c r="B428" s="37"/>
      <c r="C428" s="23"/>
      <c r="D428" s="23"/>
      <c r="E428" s="23"/>
      <c r="F428" s="23"/>
      <c r="G428" s="23"/>
      <c r="H428" s="24"/>
      <c r="I428" s="24"/>
      <c r="J428" s="24"/>
      <c r="K428" s="24"/>
      <c r="L428" s="24"/>
      <c r="M428" s="24"/>
      <c r="N428" s="24"/>
      <c r="O428" s="24"/>
      <c r="P428" s="24"/>
    </row>
    <row r="429" spans="1:16" s="25" customFormat="1" ht="18">
      <c r="A429" s="2"/>
      <c r="B429" s="37"/>
      <c r="C429" s="23"/>
      <c r="D429" s="23"/>
      <c r="E429" s="23"/>
      <c r="F429" s="23"/>
      <c r="G429" s="23"/>
      <c r="H429" s="24"/>
      <c r="I429" s="24"/>
      <c r="J429" s="24"/>
      <c r="K429" s="24"/>
      <c r="L429" s="24"/>
      <c r="M429" s="24"/>
      <c r="N429" s="24"/>
      <c r="O429" s="24"/>
      <c r="P429" s="24"/>
    </row>
    <row r="430" spans="1:16" s="25" customFormat="1" ht="18">
      <c r="A430" s="2"/>
      <c r="B430" s="37"/>
      <c r="C430" s="23"/>
      <c r="D430" s="23"/>
      <c r="E430" s="23"/>
      <c r="F430" s="23"/>
      <c r="G430" s="23"/>
      <c r="H430" s="24"/>
      <c r="I430" s="24"/>
      <c r="J430" s="24"/>
      <c r="K430" s="24"/>
      <c r="L430" s="24"/>
      <c r="M430" s="24"/>
      <c r="N430" s="24"/>
      <c r="O430" s="24"/>
      <c r="P430" s="24"/>
    </row>
    <row r="431" spans="1:16" s="25" customFormat="1" ht="18">
      <c r="A431" s="2"/>
      <c r="B431" s="37"/>
      <c r="C431" s="23"/>
      <c r="D431" s="23"/>
      <c r="E431" s="23"/>
      <c r="F431" s="23"/>
      <c r="G431" s="23"/>
      <c r="H431" s="24"/>
      <c r="I431" s="24"/>
      <c r="J431" s="24"/>
      <c r="K431" s="24"/>
      <c r="L431" s="24"/>
      <c r="M431" s="24"/>
      <c r="N431" s="24"/>
      <c r="O431" s="24"/>
      <c r="P431" s="24"/>
    </row>
    <row r="432" spans="1:16" s="25" customFormat="1" ht="18">
      <c r="A432" s="2"/>
      <c r="B432" s="37"/>
      <c r="C432" s="23"/>
      <c r="D432" s="23"/>
      <c r="E432" s="23"/>
      <c r="F432" s="23"/>
      <c r="G432" s="23"/>
      <c r="H432" s="24"/>
      <c r="I432" s="24"/>
      <c r="J432" s="24"/>
      <c r="K432" s="24"/>
      <c r="L432" s="24"/>
      <c r="M432" s="24"/>
      <c r="N432" s="24"/>
      <c r="O432" s="24"/>
      <c r="P432" s="24"/>
    </row>
    <row r="433" spans="1:16" s="25" customFormat="1" ht="18">
      <c r="A433" s="2"/>
      <c r="B433" s="37"/>
      <c r="C433" s="23"/>
      <c r="D433" s="23"/>
      <c r="E433" s="23"/>
      <c r="F433" s="23"/>
      <c r="G433" s="23"/>
      <c r="H433" s="24"/>
      <c r="I433" s="24"/>
      <c r="J433" s="24"/>
      <c r="K433" s="24"/>
      <c r="L433" s="24"/>
      <c r="M433" s="24"/>
      <c r="N433" s="24"/>
      <c r="O433" s="24"/>
      <c r="P433" s="24"/>
    </row>
    <row r="434" spans="1:16" s="25" customFormat="1" ht="18">
      <c r="A434" s="2"/>
      <c r="B434" s="37"/>
      <c r="C434" s="23"/>
      <c r="D434" s="23"/>
      <c r="E434" s="23"/>
      <c r="F434" s="23"/>
      <c r="G434" s="23"/>
      <c r="H434" s="24"/>
      <c r="I434" s="24"/>
      <c r="J434" s="24"/>
      <c r="K434" s="24"/>
      <c r="L434" s="24"/>
      <c r="M434" s="24"/>
      <c r="N434" s="24"/>
      <c r="O434" s="24"/>
      <c r="P434" s="24"/>
    </row>
    <row r="435" spans="1:16" s="25" customFormat="1" ht="18">
      <c r="A435" s="2"/>
      <c r="B435" s="37"/>
      <c r="C435" s="23"/>
      <c r="D435" s="23"/>
      <c r="E435" s="23"/>
      <c r="F435" s="23"/>
      <c r="G435" s="23"/>
      <c r="H435" s="24"/>
      <c r="I435" s="24"/>
      <c r="J435" s="24"/>
      <c r="K435" s="24"/>
      <c r="L435" s="24"/>
      <c r="M435" s="24"/>
      <c r="N435" s="24"/>
      <c r="O435" s="24"/>
      <c r="P435" s="24"/>
    </row>
    <row r="436" spans="1:16" s="25" customFormat="1" ht="18">
      <c r="A436" s="2"/>
      <c r="B436" s="37"/>
      <c r="C436" s="23"/>
      <c r="D436" s="23"/>
      <c r="E436" s="23"/>
      <c r="F436" s="23"/>
      <c r="G436" s="23"/>
      <c r="H436" s="24"/>
      <c r="I436" s="24"/>
      <c r="J436" s="24"/>
      <c r="K436" s="24"/>
      <c r="L436" s="24"/>
      <c r="M436" s="24"/>
      <c r="N436" s="24"/>
      <c r="O436" s="24"/>
      <c r="P436" s="24"/>
    </row>
    <row r="437" spans="1:16" s="25" customFormat="1" ht="18">
      <c r="A437" s="2"/>
      <c r="B437" s="37"/>
      <c r="C437" s="23"/>
      <c r="D437" s="23"/>
      <c r="E437" s="23"/>
      <c r="F437" s="23"/>
      <c r="G437" s="23"/>
      <c r="H437" s="24"/>
      <c r="I437" s="24"/>
      <c r="J437" s="24"/>
      <c r="K437" s="24"/>
      <c r="L437" s="24"/>
      <c r="M437" s="24"/>
      <c r="N437" s="24"/>
      <c r="O437" s="24"/>
      <c r="P437" s="24"/>
    </row>
    <row r="438" spans="1:16" s="25" customFormat="1" ht="18">
      <c r="A438" s="2"/>
      <c r="B438" s="37"/>
      <c r="C438" s="23"/>
      <c r="D438" s="23"/>
      <c r="E438" s="23"/>
      <c r="F438" s="23"/>
      <c r="G438" s="23"/>
      <c r="H438" s="24"/>
      <c r="I438" s="24"/>
      <c r="J438" s="24"/>
      <c r="K438" s="24"/>
      <c r="L438" s="24"/>
      <c r="M438" s="24"/>
      <c r="N438" s="24"/>
      <c r="O438" s="24"/>
      <c r="P438" s="24"/>
    </row>
    <row r="439" spans="1:16" s="25" customFormat="1" ht="18">
      <c r="A439" s="2"/>
      <c r="B439" s="37"/>
      <c r="C439" s="23"/>
      <c r="D439" s="23"/>
      <c r="E439" s="23"/>
      <c r="F439" s="23"/>
      <c r="G439" s="23"/>
      <c r="H439" s="24"/>
      <c r="I439" s="24"/>
      <c r="J439" s="24"/>
      <c r="K439" s="24"/>
      <c r="L439" s="24"/>
      <c r="M439" s="24"/>
      <c r="N439" s="24"/>
      <c r="O439" s="24"/>
      <c r="P439" s="24"/>
    </row>
    <row r="440" spans="1:16" s="25" customFormat="1" ht="18">
      <c r="A440" s="2"/>
      <c r="B440" s="37"/>
      <c r="C440" s="23"/>
      <c r="D440" s="23"/>
      <c r="E440" s="23"/>
      <c r="F440" s="23"/>
      <c r="G440" s="23"/>
      <c r="H440" s="24"/>
      <c r="I440" s="24"/>
      <c r="J440" s="24"/>
      <c r="K440" s="24"/>
      <c r="L440" s="24"/>
      <c r="M440" s="24"/>
      <c r="N440" s="24"/>
      <c r="O440" s="24"/>
      <c r="P440" s="24"/>
    </row>
    <row r="441" spans="1:16" s="25" customFormat="1" ht="18">
      <c r="A441" s="2"/>
      <c r="B441" s="37"/>
      <c r="C441" s="23"/>
      <c r="D441" s="23"/>
      <c r="E441" s="23"/>
      <c r="F441" s="23"/>
      <c r="G441" s="23"/>
      <c r="H441" s="24"/>
      <c r="I441" s="24"/>
      <c r="J441" s="24"/>
      <c r="K441" s="24"/>
      <c r="L441" s="24"/>
      <c r="M441" s="24"/>
      <c r="N441" s="24"/>
      <c r="O441" s="24"/>
      <c r="P441" s="24"/>
    </row>
    <row r="442" spans="1:16" s="25" customFormat="1" ht="18">
      <c r="A442" s="2"/>
      <c r="B442" s="37"/>
      <c r="C442" s="23"/>
      <c r="D442" s="23"/>
      <c r="E442" s="23"/>
      <c r="F442" s="23"/>
      <c r="G442" s="23"/>
      <c r="H442" s="24"/>
      <c r="I442" s="24"/>
      <c r="J442" s="24"/>
      <c r="K442" s="24"/>
      <c r="L442" s="24"/>
      <c r="M442" s="24"/>
      <c r="N442" s="24"/>
      <c r="O442" s="24"/>
      <c r="P442" s="24"/>
    </row>
    <row r="443" spans="1:16" s="25" customFormat="1" ht="18">
      <c r="A443" s="2"/>
      <c r="B443" s="37"/>
      <c r="C443" s="23"/>
      <c r="D443" s="23"/>
      <c r="E443" s="23"/>
      <c r="F443" s="23"/>
      <c r="G443" s="23"/>
      <c r="H443" s="24"/>
      <c r="I443" s="24"/>
      <c r="J443" s="24"/>
      <c r="K443" s="24"/>
      <c r="L443" s="24"/>
      <c r="M443" s="24"/>
      <c r="N443" s="24"/>
      <c r="O443" s="24"/>
      <c r="P443" s="24"/>
    </row>
    <row r="444" spans="1:16" s="25" customFormat="1" ht="18">
      <c r="A444" s="2"/>
      <c r="B444" s="37"/>
      <c r="C444" s="23"/>
      <c r="D444" s="23"/>
      <c r="E444" s="23"/>
      <c r="F444" s="23"/>
      <c r="G444" s="23"/>
      <c r="H444" s="24"/>
      <c r="I444" s="24"/>
      <c r="J444" s="24"/>
      <c r="K444" s="24"/>
      <c r="L444" s="24"/>
      <c r="M444" s="24"/>
      <c r="N444" s="24"/>
      <c r="O444" s="24"/>
      <c r="P444" s="24"/>
    </row>
    <row r="445" spans="1:16" s="25" customFormat="1" ht="18">
      <c r="A445" s="2"/>
      <c r="B445" s="37"/>
      <c r="C445" s="23"/>
      <c r="D445" s="23"/>
      <c r="E445" s="23"/>
      <c r="F445" s="23"/>
      <c r="G445" s="23"/>
      <c r="H445" s="24"/>
      <c r="I445" s="24"/>
      <c r="J445" s="24"/>
      <c r="K445" s="24"/>
      <c r="L445" s="24"/>
      <c r="M445" s="24"/>
      <c r="N445" s="24"/>
      <c r="O445" s="24"/>
      <c r="P445" s="24"/>
    </row>
    <row r="446" spans="1:16" s="25" customFormat="1" ht="18">
      <c r="A446" s="2"/>
      <c r="B446" s="37"/>
      <c r="C446" s="23"/>
      <c r="D446" s="23"/>
      <c r="E446" s="23"/>
      <c r="F446" s="23"/>
      <c r="G446" s="23"/>
      <c r="H446" s="24"/>
      <c r="I446" s="24"/>
      <c r="J446" s="24"/>
      <c r="K446" s="24"/>
      <c r="L446" s="24"/>
      <c r="M446" s="24"/>
      <c r="N446" s="24"/>
      <c r="O446" s="24"/>
      <c r="P446" s="24"/>
    </row>
    <row r="447" spans="1:16" s="25" customFormat="1" ht="18">
      <c r="A447" s="2"/>
      <c r="B447" s="37"/>
      <c r="C447" s="23"/>
      <c r="D447" s="23"/>
      <c r="E447" s="23"/>
      <c r="F447" s="23"/>
      <c r="G447" s="23"/>
      <c r="H447" s="24"/>
      <c r="I447" s="24"/>
      <c r="J447" s="24"/>
      <c r="K447" s="24"/>
      <c r="L447" s="24"/>
      <c r="M447" s="24"/>
      <c r="N447" s="24"/>
      <c r="O447" s="24"/>
      <c r="P447" s="24"/>
    </row>
    <row r="448" spans="1:16" s="25" customFormat="1" ht="18">
      <c r="A448" s="2"/>
      <c r="B448" s="37"/>
      <c r="C448" s="23"/>
      <c r="D448" s="23"/>
      <c r="E448" s="23"/>
      <c r="F448" s="23"/>
      <c r="G448" s="23"/>
      <c r="H448" s="24"/>
      <c r="I448" s="24"/>
      <c r="J448" s="24"/>
      <c r="K448" s="24"/>
      <c r="L448" s="24"/>
      <c r="M448" s="24"/>
      <c r="N448" s="24"/>
      <c r="O448" s="24"/>
      <c r="P448" s="24"/>
    </row>
    <row r="449" spans="1:16" s="25" customFormat="1" ht="18">
      <c r="A449" s="2"/>
      <c r="B449" s="37"/>
      <c r="C449" s="23"/>
      <c r="D449" s="23"/>
      <c r="E449" s="23"/>
      <c r="F449" s="23"/>
      <c r="G449" s="23"/>
      <c r="H449" s="24"/>
      <c r="I449" s="24"/>
      <c r="J449" s="24"/>
      <c r="K449" s="24"/>
      <c r="L449" s="24"/>
      <c r="M449" s="24"/>
      <c r="N449" s="24"/>
      <c r="O449" s="24"/>
      <c r="P449" s="24"/>
    </row>
    <row r="450" spans="1:16" s="25" customFormat="1" ht="18">
      <c r="A450" s="2"/>
      <c r="B450" s="37"/>
      <c r="C450" s="23"/>
      <c r="D450" s="23"/>
      <c r="E450" s="23"/>
      <c r="F450" s="23"/>
      <c r="G450" s="23"/>
      <c r="H450" s="24"/>
      <c r="I450" s="24"/>
      <c r="J450" s="24"/>
      <c r="K450" s="24"/>
      <c r="L450" s="24"/>
      <c r="M450" s="24"/>
      <c r="N450" s="24"/>
      <c r="O450" s="24"/>
      <c r="P450" s="24"/>
    </row>
    <row r="451" spans="1:16" s="25" customFormat="1" ht="18">
      <c r="A451" s="2"/>
      <c r="B451" s="37"/>
      <c r="C451" s="23"/>
      <c r="D451" s="23"/>
      <c r="E451" s="23"/>
      <c r="F451" s="23"/>
      <c r="G451" s="23"/>
      <c r="H451" s="24"/>
      <c r="I451" s="24"/>
      <c r="J451" s="24"/>
      <c r="K451" s="24"/>
      <c r="L451" s="24"/>
      <c r="M451" s="24"/>
      <c r="N451" s="24"/>
      <c r="O451" s="24"/>
      <c r="P451" s="24"/>
    </row>
    <row r="452" spans="1:16" s="25" customFormat="1" ht="18">
      <c r="A452" s="2"/>
      <c r="B452" s="37"/>
      <c r="C452" s="23"/>
      <c r="D452" s="23"/>
      <c r="E452" s="23"/>
      <c r="F452" s="23"/>
      <c r="G452" s="23"/>
      <c r="H452" s="24"/>
      <c r="I452" s="24"/>
      <c r="J452" s="24"/>
      <c r="K452" s="24"/>
      <c r="L452" s="24"/>
      <c r="M452" s="24"/>
      <c r="N452" s="24"/>
      <c r="O452" s="24"/>
      <c r="P452" s="24"/>
    </row>
    <row r="453" spans="1:16" s="25" customFormat="1" ht="18">
      <c r="A453" s="2"/>
      <c r="B453" s="37"/>
      <c r="C453" s="23"/>
      <c r="D453" s="23"/>
      <c r="E453" s="23"/>
      <c r="F453" s="23"/>
      <c r="G453" s="23"/>
      <c r="H453" s="24"/>
      <c r="I453" s="24"/>
      <c r="J453" s="24"/>
      <c r="K453" s="24"/>
      <c r="L453" s="24"/>
      <c r="M453" s="24"/>
      <c r="N453" s="24"/>
      <c r="O453" s="24"/>
      <c r="P453" s="24"/>
    </row>
    <row r="454" spans="1:16" s="25" customFormat="1" ht="18">
      <c r="A454" s="2"/>
      <c r="B454" s="37"/>
      <c r="C454" s="23"/>
      <c r="D454" s="23"/>
      <c r="E454" s="23"/>
      <c r="F454" s="23"/>
      <c r="G454" s="23"/>
      <c r="H454" s="24"/>
      <c r="I454" s="24"/>
      <c r="J454" s="24"/>
      <c r="K454" s="24"/>
      <c r="L454" s="24"/>
      <c r="M454" s="24"/>
      <c r="N454" s="24"/>
      <c r="O454" s="24"/>
      <c r="P454" s="24"/>
    </row>
    <row r="455" spans="1:16" s="25" customFormat="1" ht="18">
      <c r="A455" s="2"/>
      <c r="B455" s="37"/>
      <c r="C455" s="23"/>
      <c r="D455" s="23"/>
      <c r="E455" s="23"/>
      <c r="F455" s="23"/>
      <c r="G455" s="23"/>
      <c r="H455" s="24"/>
      <c r="I455" s="24"/>
      <c r="J455" s="24"/>
      <c r="K455" s="24"/>
      <c r="L455" s="24"/>
      <c r="M455" s="24"/>
      <c r="N455" s="24"/>
      <c r="O455" s="24"/>
      <c r="P455" s="24"/>
    </row>
    <row r="456" spans="1:16" s="25" customFormat="1" ht="18">
      <c r="A456" s="2"/>
      <c r="B456" s="37"/>
      <c r="C456" s="23"/>
      <c r="D456" s="23"/>
      <c r="E456" s="23"/>
      <c r="F456" s="23"/>
      <c r="G456" s="23"/>
      <c r="H456" s="24"/>
      <c r="I456" s="24"/>
      <c r="J456" s="24"/>
      <c r="K456" s="24"/>
      <c r="L456" s="24"/>
      <c r="M456" s="24"/>
      <c r="N456" s="24"/>
      <c r="O456" s="24"/>
      <c r="P456" s="24"/>
    </row>
    <row r="457" spans="1:16" s="25" customFormat="1" ht="18">
      <c r="A457" s="2"/>
      <c r="B457" s="37"/>
      <c r="C457" s="23"/>
      <c r="D457" s="23"/>
      <c r="E457" s="23"/>
      <c r="F457" s="23"/>
      <c r="G457" s="23"/>
      <c r="H457" s="24"/>
      <c r="I457" s="24"/>
      <c r="J457" s="24"/>
      <c r="K457" s="24"/>
      <c r="L457" s="24"/>
      <c r="M457" s="24"/>
      <c r="N457" s="24"/>
      <c r="O457" s="24"/>
      <c r="P457" s="24"/>
    </row>
    <row r="458" spans="1:16" s="25" customFormat="1" ht="18">
      <c r="A458" s="2"/>
      <c r="B458" s="37"/>
      <c r="C458" s="23"/>
      <c r="D458" s="23"/>
      <c r="E458" s="23"/>
      <c r="F458" s="23"/>
      <c r="G458" s="23"/>
      <c r="H458" s="24"/>
      <c r="I458" s="24"/>
      <c r="J458" s="24"/>
      <c r="K458" s="24"/>
      <c r="L458" s="24"/>
      <c r="M458" s="24"/>
      <c r="N458" s="24"/>
      <c r="O458" s="24"/>
      <c r="P458" s="24"/>
    </row>
    <row r="459" spans="1:16" s="25" customFormat="1" ht="18">
      <c r="A459" s="2"/>
      <c r="B459" s="37"/>
      <c r="C459" s="23"/>
      <c r="D459" s="23"/>
      <c r="E459" s="23"/>
      <c r="F459" s="23"/>
      <c r="G459" s="23"/>
      <c r="H459" s="24"/>
      <c r="I459" s="24"/>
      <c r="J459" s="24"/>
      <c r="K459" s="24"/>
      <c r="L459" s="24"/>
      <c r="M459" s="24"/>
      <c r="N459" s="24"/>
      <c r="O459" s="24"/>
      <c r="P459" s="24"/>
    </row>
    <row r="460" spans="1:16" s="25" customFormat="1" ht="18">
      <c r="A460" s="2"/>
      <c r="B460" s="37"/>
      <c r="C460" s="23"/>
      <c r="D460" s="23"/>
      <c r="E460" s="23"/>
      <c r="F460" s="23"/>
      <c r="G460" s="23"/>
      <c r="H460" s="24"/>
      <c r="I460" s="24"/>
      <c r="J460" s="24"/>
      <c r="K460" s="24"/>
      <c r="L460" s="24"/>
      <c r="M460" s="24"/>
      <c r="N460" s="24"/>
      <c r="O460" s="24"/>
      <c r="P460" s="24"/>
    </row>
    <row r="461" spans="1:16" s="25" customFormat="1" ht="18">
      <c r="A461" s="2"/>
      <c r="B461" s="37"/>
      <c r="C461" s="23"/>
      <c r="D461" s="23"/>
      <c r="E461" s="23"/>
      <c r="F461" s="23"/>
      <c r="G461" s="23"/>
      <c r="H461" s="24"/>
      <c r="I461" s="24"/>
      <c r="J461" s="24"/>
      <c r="K461" s="24"/>
      <c r="L461" s="24"/>
      <c r="M461" s="24"/>
      <c r="N461" s="24"/>
      <c r="O461" s="24"/>
      <c r="P461" s="24"/>
    </row>
    <row r="462" spans="1:16" s="25" customFormat="1" ht="18">
      <c r="A462" s="2"/>
      <c r="B462" s="37"/>
      <c r="C462" s="23"/>
      <c r="D462" s="23"/>
      <c r="E462" s="23"/>
      <c r="F462" s="23"/>
      <c r="G462" s="23"/>
      <c r="H462" s="24"/>
      <c r="I462" s="24"/>
      <c r="J462" s="24"/>
      <c r="K462" s="24"/>
      <c r="L462" s="24"/>
      <c r="M462" s="24"/>
      <c r="N462" s="24"/>
      <c r="O462" s="24"/>
      <c r="P462" s="24"/>
    </row>
    <row r="463" spans="1:16" s="25" customFormat="1" ht="18">
      <c r="A463" s="2"/>
      <c r="B463" s="37"/>
      <c r="C463" s="23"/>
      <c r="D463" s="23"/>
      <c r="E463" s="23"/>
      <c r="F463" s="23"/>
      <c r="G463" s="23"/>
      <c r="H463" s="24"/>
      <c r="I463" s="24"/>
      <c r="J463" s="24"/>
      <c r="K463" s="24"/>
      <c r="L463" s="24"/>
      <c r="M463" s="24"/>
      <c r="N463" s="24"/>
      <c r="O463" s="24"/>
      <c r="P463" s="24"/>
    </row>
    <row r="464" spans="1:16" s="25" customFormat="1" ht="18">
      <c r="A464" s="2"/>
      <c r="B464" s="37"/>
      <c r="C464" s="23"/>
      <c r="D464" s="23"/>
      <c r="E464" s="23"/>
      <c r="F464" s="23"/>
      <c r="G464" s="23"/>
      <c r="H464" s="24"/>
      <c r="I464" s="24"/>
      <c r="J464" s="24"/>
      <c r="K464" s="24"/>
      <c r="L464" s="24"/>
      <c r="M464" s="24"/>
      <c r="N464" s="24"/>
      <c r="O464" s="24"/>
      <c r="P464" s="24"/>
    </row>
    <row r="465" spans="1:16" s="25" customFormat="1" ht="18">
      <c r="A465" s="2"/>
      <c r="B465" s="37"/>
      <c r="C465" s="23"/>
      <c r="D465" s="23"/>
      <c r="E465" s="23"/>
      <c r="F465" s="23"/>
      <c r="G465" s="23"/>
      <c r="H465" s="24"/>
      <c r="I465" s="24"/>
      <c r="J465" s="24"/>
      <c r="K465" s="24"/>
      <c r="L465" s="24"/>
      <c r="M465" s="24"/>
      <c r="N465" s="24"/>
      <c r="O465" s="24"/>
      <c r="P465" s="24"/>
    </row>
    <row r="466" spans="1:16" s="25" customFormat="1" ht="18">
      <c r="A466" s="2"/>
      <c r="B466" s="37"/>
      <c r="C466" s="23"/>
      <c r="D466" s="23"/>
      <c r="E466" s="23"/>
      <c r="F466" s="23"/>
      <c r="G466" s="23"/>
      <c r="H466" s="24"/>
      <c r="I466" s="24"/>
      <c r="J466" s="24"/>
      <c r="K466" s="24"/>
      <c r="L466" s="24"/>
      <c r="M466" s="24"/>
      <c r="N466" s="24"/>
      <c r="O466" s="24"/>
      <c r="P466" s="24"/>
    </row>
    <row r="467" spans="1:16" s="25" customFormat="1" ht="18">
      <c r="A467" s="2"/>
      <c r="B467" s="37"/>
      <c r="C467" s="23"/>
      <c r="D467" s="23"/>
      <c r="E467" s="23"/>
      <c r="F467" s="23"/>
      <c r="G467" s="23"/>
      <c r="H467" s="24"/>
      <c r="I467" s="24"/>
      <c r="J467" s="24"/>
      <c r="K467" s="24"/>
      <c r="L467" s="24"/>
      <c r="M467" s="24"/>
      <c r="N467" s="24"/>
      <c r="O467" s="24"/>
      <c r="P467" s="24"/>
    </row>
    <row r="468" spans="1:16" s="25" customFormat="1" ht="18">
      <c r="A468" s="2"/>
      <c r="B468" s="37"/>
      <c r="C468" s="23"/>
      <c r="D468" s="23"/>
      <c r="E468" s="23"/>
      <c r="F468" s="23"/>
      <c r="G468" s="23"/>
      <c r="H468" s="24"/>
      <c r="I468" s="24"/>
      <c r="J468" s="24"/>
      <c r="K468" s="24"/>
      <c r="L468" s="24"/>
      <c r="M468" s="24"/>
      <c r="N468" s="24"/>
      <c r="O468" s="24"/>
      <c r="P468" s="24"/>
    </row>
    <row r="469" spans="1:16" s="25" customFormat="1" ht="18">
      <c r="A469" s="2"/>
      <c r="B469" s="37"/>
      <c r="C469" s="23"/>
      <c r="D469" s="23"/>
      <c r="E469" s="23"/>
      <c r="F469" s="23"/>
      <c r="G469" s="23"/>
      <c r="H469" s="24"/>
      <c r="I469" s="24"/>
      <c r="J469" s="24"/>
      <c r="K469" s="24"/>
      <c r="L469" s="24"/>
      <c r="M469" s="24"/>
      <c r="N469" s="24"/>
      <c r="O469" s="24"/>
      <c r="P469" s="24"/>
    </row>
    <row r="470" spans="1:16" s="25" customFormat="1" ht="18">
      <c r="A470" s="2"/>
      <c r="B470" s="37"/>
      <c r="C470" s="23"/>
      <c r="D470" s="23"/>
      <c r="E470" s="23"/>
      <c r="F470" s="23"/>
      <c r="G470" s="23"/>
      <c r="H470" s="24"/>
      <c r="I470" s="24"/>
      <c r="J470" s="24"/>
      <c r="K470" s="24"/>
      <c r="L470" s="24"/>
      <c r="M470" s="24"/>
      <c r="N470" s="24"/>
      <c r="O470" s="24"/>
      <c r="P470" s="24"/>
    </row>
    <row r="471" spans="1:16" s="25" customFormat="1" ht="18">
      <c r="A471" s="2"/>
      <c r="B471" s="37"/>
      <c r="C471" s="23"/>
      <c r="D471" s="23"/>
      <c r="E471" s="23"/>
      <c r="F471" s="23"/>
      <c r="G471" s="23"/>
      <c r="H471" s="24"/>
      <c r="I471" s="24"/>
      <c r="J471" s="24"/>
      <c r="K471" s="24"/>
      <c r="L471" s="24"/>
      <c r="M471" s="24"/>
      <c r="N471" s="24"/>
      <c r="O471" s="24"/>
      <c r="P471" s="24"/>
    </row>
    <row r="472" spans="1:16" s="25" customFormat="1" ht="18">
      <c r="A472" s="2"/>
      <c r="B472" s="37"/>
      <c r="C472" s="23"/>
      <c r="D472" s="23"/>
      <c r="E472" s="23"/>
      <c r="F472" s="23"/>
      <c r="G472" s="23"/>
      <c r="H472" s="24"/>
      <c r="I472" s="24"/>
      <c r="J472" s="24"/>
      <c r="K472" s="24"/>
      <c r="L472" s="24"/>
      <c r="M472" s="24"/>
      <c r="N472" s="24"/>
      <c r="O472" s="24"/>
      <c r="P472" s="24"/>
    </row>
    <row r="473" spans="1:16" s="25" customFormat="1" ht="18">
      <c r="A473" s="2"/>
      <c r="B473" s="37"/>
      <c r="C473" s="23"/>
      <c r="D473" s="23"/>
      <c r="E473" s="23"/>
      <c r="F473" s="23"/>
      <c r="G473" s="23"/>
      <c r="H473" s="24"/>
      <c r="I473" s="24"/>
      <c r="J473" s="24"/>
      <c r="K473" s="24"/>
      <c r="L473" s="24"/>
      <c r="M473" s="24"/>
      <c r="N473" s="24"/>
      <c r="O473" s="24"/>
      <c r="P473" s="24"/>
    </row>
    <row r="474" spans="1:16" s="25" customFormat="1" ht="18">
      <c r="A474" s="2"/>
      <c r="B474" s="37"/>
      <c r="C474" s="23"/>
      <c r="D474" s="23"/>
      <c r="E474" s="23"/>
      <c r="F474" s="23"/>
      <c r="G474" s="23"/>
      <c r="H474" s="24"/>
      <c r="I474" s="24"/>
      <c r="J474" s="24"/>
      <c r="K474" s="24"/>
      <c r="L474" s="24"/>
      <c r="M474" s="24"/>
      <c r="N474" s="24"/>
      <c r="O474" s="24"/>
      <c r="P474" s="24"/>
    </row>
    <row r="475" spans="1:16" s="25" customFormat="1" ht="18">
      <c r="A475" s="2"/>
      <c r="B475" s="37"/>
      <c r="C475" s="23"/>
      <c r="D475" s="23"/>
      <c r="E475" s="23"/>
      <c r="F475" s="23"/>
      <c r="G475" s="23"/>
      <c r="H475" s="24"/>
      <c r="I475" s="24"/>
      <c r="J475" s="24"/>
      <c r="K475" s="24"/>
      <c r="L475" s="24"/>
      <c r="M475" s="24"/>
      <c r="N475" s="24"/>
      <c r="O475" s="24"/>
      <c r="P475" s="24"/>
    </row>
    <row r="476" spans="1:16" s="25" customFormat="1" ht="18">
      <c r="A476" s="2"/>
      <c r="B476" s="37"/>
      <c r="C476" s="23"/>
      <c r="D476" s="23"/>
      <c r="E476" s="23"/>
      <c r="F476" s="23"/>
      <c r="G476" s="23"/>
      <c r="H476" s="24"/>
      <c r="I476" s="24"/>
      <c r="J476" s="24"/>
      <c r="K476" s="24"/>
      <c r="L476" s="24"/>
      <c r="M476" s="24"/>
      <c r="N476" s="24"/>
      <c r="O476" s="24"/>
      <c r="P476" s="24"/>
    </row>
    <row r="477" spans="1:16" s="25" customFormat="1" ht="18">
      <c r="A477" s="2"/>
      <c r="B477" s="37"/>
      <c r="C477" s="23"/>
      <c r="D477" s="23"/>
      <c r="E477" s="23"/>
      <c r="F477" s="23"/>
      <c r="G477" s="23"/>
      <c r="H477" s="24"/>
      <c r="I477" s="24"/>
      <c r="J477" s="24"/>
      <c r="K477" s="24"/>
      <c r="L477" s="24"/>
      <c r="M477" s="24"/>
      <c r="N477" s="24"/>
      <c r="O477" s="24"/>
      <c r="P477" s="24"/>
    </row>
    <row r="478" spans="1:16" s="25" customFormat="1" ht="18">
      <c r="A478" s="2"/>
      <c r="B478" s="37"/>
      <c r="C478" s="23"/>
      <c r="D478" s="23"/>
      <c r="E478" s="23"/>
      <c r="F478" s="23"/>
      <c r="G478" s="23"/>
      <c r="H478" s="24"/>
      <c r="I478" s="24"/>
      <c r="J478" s="24"/>
      <c r="K478" s="24"/>
      <c r="L478" s="24"/>
      <c r="M478" s="24"/>
      <c r="N478" s="24"/>
      <c r="O478" s="24"/>
      <c r="P478" s="24"/>
    </row>
    <row r="479" spans="1:16" s="25" customFormat="1" ht="18">
      <c r="A479" s="2"/>
      <c r="B479" s="37"/>
      <c r="C479" s="23"/>
      <c r="D479" s="23"/>
      <c r="E479" s="23"/>
      <c r="F479" s="23"/>
      <c r="G479" s="23"/>
      <c r="H479" s="24"/>
      <c r="I479" s="24"/>
      <c r="J479" s="24"/>
      <c r="K479" s="24"/>
      <c r="L479" s="24"/>
      <c r="M479" s="24"/>
      <c r="N479" s="24"/>
      <c r="O479" s="24"/>
      <c r="P479" s="24"/>
    </row>
    <row r="480" spans="1:16" s="25" customFormat="1" ht="18">
      <c r="A480" s="2"/>
      <c r="B480" s="37"/>
      <c r="C480" s="23"/>
      <c r="D480" s="23"/>
      <c r="E480" s="23"/>
      <c r="F480" s="23"/>
      <c r="G480" s="23"/>
      <c r="H480" s="24"/>
      <c r="I480" s="24"/>
      <c r="J480" s="24"/>
      <c r="K480" s="24"/>
      <c r="L480" s="24"/>
      <c r="M480" s="24"/>
      <c r="N480" s="24"/>
      <c r="O480" s="24"/>
      <c r="P480" s="24"/>
    </row>
    <row r="481" spans="1:16" s="25" customFormat="1" ht="18">
      <c r="A481" s="2"/>
      <c r="B481" s="37"/>
      <c r="C481" s="23"/>
      <c r="D481" s="23"/>
      <c r="E481" s="23"/>
      <c r="F481" s="23"/>
      <c r="G481" s="23"/>
      <c r="H481" s="24"/>
      <c r="I481" s="24"/>
      <c r="J481" s="24"/>
      <c r="K481" s="24"/>
      <c r="L481" s="24"/>
      <c r="M481" s="24"/>
      <c r="N481" s="24"/>
      <c r="O481" s="24"/>
      <c r="P481" s="24"/>
    </row>
    <row r="482" spans="1:16" s="25" customFormat="1" ht="18">
      <c r="A482" s="2"/>
      <c r="B482" s="37"/>
      <c r="C482" s="23"/>
      <c r="D482" s="23"/>
      <c r="E482" s="23"/>
      <c r="F482" s="23"/>
      <c r="G482" s="23"/>
      <c r="H482" s="24"/>
      <c r="I482" s="24"/>
      <c r="J482" s="24"/>
      <c r="K482" s="24"/>
      <c r="L482" s="24"/>
      <c r="M482" s="24"/>
      <c r="N482" s="24"/>
      <c r="O482" s="24"/>
      <c r="P482" s="24"/>
    </row>
    <row r="483" spans="1:16" s="25" customFormat="1" ht="18">
      <c r="A483" s="2"/>
      <c r="B483" s="37"/>
      <c r="C483" s="23"/>
      <c r="D483" s="23"/>
      <c r="E483" s="23"/>
      <c r="F483" s="23"/>
      <c r="G483" s="23"/>
      <c r="H483" s="24"/>
      <c r="I483" s="24"/>
      <c r="J483" s="24"/>
      <c r="K483" s="24"/>
      <c r="L483" s="24"/>
      <c r="M483" s="24"/>
      <c r="N483" s="24"/>
      <c r="O483" s="24"/>
      <c r="P483" s="24"/>
    </row>
    <row r="484" spans="1:16" s="25" customFormat="1" ht="18">
      <c r="A484" s="2"/>
      <c r="B484" s="37"/>
      <c r="C484" s="23"/>
      <c r="D484" s="23"/>
      <c r="E484" s="23"/>
      <c r="F484" s="23"/>
      <c r="G484" s="23"/>
      <c r="H484" s="24"/>
      <c r="I484" s="24"/>
      <c r="J484" s="24"/>
      <c r="K484" s="24"/>
      <c r="L484" s="24"/>
      <c r="M484" s="24"/>
      <c r="N484" s="24"/>
      <c r="O484" s="24"/>
      <c r="P484" s="24"/>
    </row>
    <row r="485" spans="1:16" s="25" customFormat="1" ht="18">
      <c r="A485" s="2"/>
      <c r="B485" s="37"/>
      <c r="C485" s="23"/>
      <c r="D485" s="23"/>
      <c r="E485" s="23"/>
      <c r="F485" s="23"/>
      <c r="G485" s="23"/>
      <c r="H485" s="24"/>
      <c r="I485" s="24"/>
      <c r="J485" s="24"/>
      <c r="K485" s="24"/>
      <c r="L485" s="24"/>
      <c r="M485" s="24"/>
      <c r="N485" s="24"/>
      <c r="O485" s="24"/>
      <c r="P485" s="24"/>
    </row>
    <row r="486" spans="1:16" s="25" customFormat="1" ht="18">
      <c r="A486" s="2"/>
      <c r="B486" s="37"/>
      <c r="C486" s="23"/>
      <c r="D486" s="23"/>
      <c r="E486" s="23"/>
      <c r="F486" s="23"/>
      <c r="G486" s="23"/>
      <c r="H486" s="24"/>
      <c r="I486" s="24"/>
      <c r="J486" s="24"/>
      <c r="K486" s="24"/>
      <c r="L486" s="24"/>
      <c r="M486" s="24"/>
      <c r="N486" s="24"/>
      <c r="O486" s="24"/>
      <c r="P486" s="24"/>
    </row>
    <row r="487" spans="1:16" s="25" customFormat="1" ht="18">
      <c r="A487" s="2"/>
      <c r="B487" s="37"/>
      <c r="C487" s="23"/>
      <c r="D487" s="23"/>
      <c r="E487" s="23"/>
      <c r="F487" s="23"/>
      <c r="G487" s="23"/>
      <c r="H487" s="24"/>
      <c r="I487" s="24"/>
      <c r="J487" s="24"/>
      <c r="K487" s="24"/>
      <c r="L487" s="24"/>
      <c r="M487" s="24"/>
      <c r="N487" s="24"/>
      <c r="O487" s="24"/>
      <c r="P487" s="24"/>
    </row>
    <row r="488" spans="1:16" s="25" customFormat="1" ht="18">
      <c r="A488" s="2"/>
      <c r="B488" s="37"/>
      <c r="C488" s="23"/>
      <c r="D488" s="23"/>
      <c r="E488" s="23"/>
      <c r="F488" s="23"/>
      <c r="G488" s="23"/>
      <c r="H488" s="24"/>
      <c r="I488" s="24"/>
      <c r="J488" s="24"/>
      <c r="K488" s="24"/>
      <c r="L488" s="24"/>
      <c r="M488" s="24"/>
      <c r="N488" s="24"/>
      <c r="O488" s="24"/>
      <c r="P488" s="24"/>
    </row>
    <row r="489" spans="1:16" s="25" customFormat="1" ht="18">
      <c r="A489" s="2"/>
      <c r="B489" s="37"/>
      <c r="C489" s="23"/>
      <c r="D489" s="23"/>
      <c r="E489" s="23"/>
      <c r="F489" s="23"/>
      <c r="G489" s="23"/>
      <c r="H489" s="24"/>
      <c r="I489" s="24"/>
      <c r="J489" s="24"/>
      <c r="K489" s="24"/>
      <c r="L489" s="24"/>
      <c r="M489" s="24"/>
      <c r="N489" s="24"/>
      <c r="O489" s="24"/>
      <c r="P489" s="24"/>
    </row>
    <row r="490" spans="1:16" s="25" customFormat="1" ht="18">
      <c r="A490" s="2"/>
      <c r="B490" s="37"/>
      <c r="C490" s="23"/>
      <c r="D490" s="23"/>
      <c r="E490" s="23"/>
      <c r="F490" s="23"/>
      <c r="G490" s="23"/>
      <c r="H490" s="24"/>
      <c r="I490" s="24"/>
      <c r="J490" s="24"/>
      <c r="K490" s="24"/>
      <c r="L490" s="24"/>
      <c r="M490" s="24"/>
      <c r="N490" s="24"/>
      <c r="O490" s="24"/>
      <c r="P490" s="24"/>
    </row>
    <row r="491" spans="1:16" s="25" customFormat="1" ht="18">
      <c r="A491" s="2"/>
      <c r="B491" s="37"/>
      <c r="C491" s="23"/>
      <c r="D491" s="23"/>
      <c r="E491" s="23"/>
      <c r="F491" s="23"/>
      <c r="G491" s="23"/>
      <c r="H491" s="24"/>
      <c r="I491" s="24"/>
      <c r="J491" s="24"/>
      <c r="K491" s="24"/>
      <c r="L491" s="24"/>
      <c r="M491" s="24"/>
      <c r="N491" s="24"/>
      <c r="O491" s="24"/>
      <c r="P491" s="24"/>
    </row>
    <row r="492" spans="1:16" s="25" customFormat="1" ht="18">
      <c r="A492" s="2"/>
      <c r="B492" s="37"/>
      <c r="C492" s="23"/>
      <c r="D492" s="23"/>
      <c r="E492" s="23"/>
      <c r="F492" s="23"/>
      <c r="G492" s="23"/>
      <c r="H492" s="24"/>
      <c r="I492" s="24"/>
      <c r="J492" s="24"/>
      <c r="K492" s="24"/>
      <c r="L492" s="24"/>
      <c r="M492" s="24"/>
      <c r="N492" s="24"/>
      <c r="O492" s="24"/>
      <c r="P492" s="24"/>
    </row>
    <row r="493" spans="1:16" s="25" customFormat="1" ht="18">
      <c r="A493" s="2"/>
      <c r="B493" s="37"/>
      <c r="C493" s="23"/>
      <c r="D493" s="23"/>
      <c r="E493" s="23"/>
      <c r="F493" s="23"/>
      <c r="G493" s="23"/>
      <c r="H493" s="24"/>
      <c r="I493" s="24"/>
      <c r="J493" s="24"/>
      <c r="K493" s="24"/>
      <c r="L493" s="24"/>
      <c r="M493" s="24"/>
      <c r="N493" s="24"/>
      <c r="O493" s="24"/>
      <c r="P493" s="24"/>
    </row>
    <row r="494" spans="1:16" s="25" customFormat="1" ht="18">
      <c r="A494" s="2"/>
      <c r="B494" s="37"/>
      <c r="C494" s="23"/>
      <c r="D494" s="23"/>
      <c r="E494" s="23"/>
      <c r="F494" s="23"/>
      <c r="G494" s="23"/>
      <c r="H494" s="24"/>
      <c r="I494" s="24"/>
      <c r="J494" s="24"/>
      <c r="K494" s="24"/>
      <c r="L494" s="24"/>
      <c r="M494" s="24"/>
      <c r="N494" s="24"/>
      <c r="O494" s="24"/>
      <c r="P494" s="24"/>
    </row>
    <row r="495" spans="1:16" s="25" customFormat="1" ht="18">
      <c r="A495" s="2"/>
      <c r="B495" s="37"/>
      <c r="C495" s="23"/>
      <c r="D495" s="23"/>
      <c r="E495" s="23"/>
      <c r="F495" s="23"/>
      <c r="G495" s="23"/>
      <c r="H495" s="24"/>
      <c r="I495" s="24"/>
      <c r="J495" s="24"/>
      <c r="K495" s="24"/>
      <c r="L495" s="24"/>
      <c r="M495" s="24"/>
      <c r="N495" s="24"/>
      <c r="O495" s="24"/>
      <c r="P495" s="24"/>
    </row>
    <row r="496" spans="1:16" s="25" customFormat="1" ht="18">
      <c r="A496" s="2"/>
      <c r="B496" s="37"/>
      <c r="C496" s="23"/>
      <c r="D496" s="23"/>
      <c r="E496" s="23"/>
      <c r="F496" s="23"/>
      <c r="G496" s="23"/>
      <c r="H496" s="24"/>
      <c r="I496" s="24"/>
      <c r="J496" s="24"/>
      <c r="K496" s="24"/>
      <c r="L496" s="24"/>
      <c r="M496" s="24"/>
      <c r="N496" s="24"/>
      <c r="O496" s="24"/>
      <c r="P496" s="24"/>
    </row>
    <row r="497" spans="1:16" s="25" customFormat="1" ht="18">
      <c r="A497" s="2"/>
      <c r="B497" s="37"/>
      <c r="C497" s="23"/>
      <c r="D497" s="23"/>
      <c r="E497" s="23"/>
      <c r="F497" s="23"/>
      <c r="G497" s="23"/>
      <c r="H497" s="24"/>
      <c r="I497" s="24"/>
      <c r="J497" s="24"/>
      <c r="K497" s="24"/>
      <c r="L497" s="24"/>
      <c r="M497" s="24"/>
      <c r="N497" s="24"/>
      <c r="O497" s="24"/>
      <c r="P497" s="24"/>
    </row>
    <row r="498" spans="1:16" s="25" customFormat="1" ht="18">
      <c r="A498" s="2"/>
      <c r="B498" s="37"/>
      <c r="C498" s="23"/>
      <c r="D498" s="23"/>
      <c r="E498" s="23"/>
      <c r="F498" s="23"/>
      <c r="G498" s="23"/>
      <c r="H498" s="24"/>
      <c r="I498" s="24"/>
      <c r="J498" s="24"/>
      <c r="K498" s="24"/>
      <c r="L498" s="24"/>
      <c r="M498" s="24"/>
      <c r="N498" s="24"/>
      <c r="O498" s="24"/>
      <c r="P498" s="24"/>
    </row>
    <row r="499" spans="1:16" s="25" customFormat="1" ht="18">
      <c r="A499" s="2"/>
      <c r="B499" s="37"/>
      <c r="C499" s="23"/>
      <c r="D499" s="23"/>
      <c r="E499" s="23"/>
      <c r="F499" s="23"/>
      <c r="G499" s="23"/>
      <c r="H499" s="24"/>
      <c r="I499" s="24"/>
      <c r="J499" s="24"/>
      <c r="K499" s="24"/>
      <c r="L499" s="24"/>
      <c r="M499" s="24"/>
      <c r="N499" s="24"/>
      <c r="O499" s="24"/>
      <c r="P499" s="24"/>
    </row>
    <row r="500" spans="1:16" s="25" customFormat="1" ht="18">
      <c r="A500" s="2"/>
      <c r="B500" s="37"/>
      <c r="C500" s="23"/>
      <c r="D500" s="23"/>
      <c r="E500" s="23"/>
      <c r="F500" s="23"/>
      <c r="G500" s="23"/>
      <c r="H500" s="24"/>
      <c r="I500" s="24"/>
      <c r="J500" s="24"/>
      <c r="K500" s="24"/>
      <c r="L500" s="24"/>
      <c r="M500" s="24"/>
      <c r="N500" s="24"/>
      <c r="O500" s="24"/>
      <c r="P500" s="24"/>
    </row>
    <row r="501" spans="1:16" s="25" customFormat="1" ht="18">
      <c r="A501" s="2"/>
      <c r="B501" s="37"/>
      <c r="C501" s="23"/>
      <c r="D501" s="23"/>
      <c r="E501" s="23"/>
      <c r="F501" s="23"/>
      <c r="G501" s="23"/>
      <c r="H501" s="24"/>
      <c r="I501" s="24"/>
      <c r="J501" s="24"/>
      <c r="K501" s="24"/>
      <c r="L501" s="24"/>
      <c r="M501" s="24"/>
      <c r="N501" s="24"/>
      <c r="O501" s="24"/>
      <c r="P501" s="24"/>
    </row>
    <row r="502" spans="1:16" s="25" customFormat="1" ht="18">
      <c r="A502" s="2"/>
      <c r="B502" s="37"/>
      <c r="C502" s="23"/>
      <c r="D502" s="23"/>
      <c r="E502" s="23"/>
      <c r="F502" s="23"/>
      <c r="G502" s="23"/>
      <c r="H502" s="24"/>
      <c r="I502" s="24"/>
      <c r="J502" s="24"/>
      <c r="K502" s="24"/>
      <c r="L502" s="24"/>
      <c r="M502" s="24"/>
      <c r="N502" s="24"/>
      <c r="O502" s="24"/>
      <c r="P502" s="24"/>
    </row>
    <row r="503" spans="1:16" s="25" customFormat="1" ht="18">
      <c r="A503" s="2"/>
      <c r="B503" s="37"/>
      <c r="C503" s="23"/>
      <c r="D503" s="23"/>
      <c r="E503" s="23"/>
      <c r="F503" s="23"/>
      <c r="G503" s="23"/>
      <c r="H503" s="24"/>
      <c r="I503" s="24"/>
      <c r="J503" s="24"/>
      <c r="K503" s="24"/>
      <c r="L503" s="24"/>
      <c r="M503" s="24"/>
      <c r="N503" s="24"/>
      <c r="O503" s="24"/>
      <c r="P503" s="24"/>
    </row>
    <row r="504" spans="1:16" s="25" customFormat="1" ht="18">
      <c r="A504" s="2"/>
      <c r="B504" s="37"/>
      <c r="C504" s="23"/>
      <c r="D504" s="23"/>
      <c r="E504" s="23"/>
      <c r="F504" s="23"/>
      <c r="G504" s="23"/>
      <c r="H504" s="24"/>
      <c r="I504" s="24"/>
      <c r="J504" s="24"/>
      <c r="K504" s="24"/>
      <c r="L504" s="24"/>
      <c r="M504" s="24"/>
      <c r="N504" s="24"/>
      <c r="O504" s="24"/>
      <c r="P504" s="24"/>
    </row>
    <row r="505" spans="1:16" s="25" customFormat="1" ht="18">
      <c r="A505" s="2"/>
      <c r="B505" s="37"/>
      <c r="C505" s="23"/>
      <c r="D505" s="23"/>
      <c r="E505" s="23"/>
      <c r="F505" s="23"/>
      <c r="G505" s="23"/>
      <c r="H505" s="24"/>
      <c r="I505" s="24"/>
      <c r="J505" s="24"/>
      <c r="K505" s="24"/>
      <c r="L505" s="24"/>
      <c r="M505" s="24"/>
      <c r="N505" s="24"/>
      <c r="O505" s="24"/>
      <c r="P505" s="24"/>
    </row>
    <row r="506" spans="1:16" s="25" customFormat="1" ht="18">
      <c r="A506" s="2"/>
      <c r="B506" s="37"/>
      <c r="C506" s="23"/>
      <c r="D506" s="23"/>
      <c r="E506" s="23"/>
      <c r="F506" s="23"/>
      <c r="G506" s="23"/>
      <c r="H506" s="24"/>
      <c r="I506" s="24"/>
      <c r="J506" s="24"/>
      <c r="K506" s="24"/>
      <c r="L506" s="24"/>
      <c r="M506" s="24"/>
      <c r="N506" s="24"/>
      <c r="O506" s="24"/>
      <c r="P506" s="24"/>
    </row>
    <row r="507" spans="1:16" s="25" customFormat="1" ht="18">
      <c r="A507" s="2"/>
      <c r="B507" s="37"/>
      <c r="C507" s="23"/>
      <c r="D507" s="23"/>
      <c r="E507" s="23"/>
      <c r="F507" s="23"/>
      <c r="G507" s="23"/>
      <c r="H507" s="24"/>
      <c r="I507" s="24"/>
      <c r="J507" s="24"/>
      <c r="K507" s="24"/>
      <c r="L507" s="24"/>
      <c r="M507" s="24"/>
      <c r="N507" s="24"/>
      <c r="O507" s="24"/>
      <c r="P507" s="24"/>
    </row>
    <row r="508" spans="1:16" s="25" customFormat="1" ht="18">
      <c r="A508" s="2"/>
      <c r="B508" s="37"/>
      <c r="C508" s="23"/>
      <c r="D508" s="23"/>
      <c r="E508" s="23"/>
      <c r="F508" s="23"/>
      <c r="G508" s="23"/>
      <c r="H508" s="24"/>
      <c r="I508" s="24"/>
      <c r="J508" s="24"/>
      <c r="K508" s="24"/>
      <c r="L508" s="24"/>
      <c r="M508" s="24"/>
      <c r="N508" s="24"/>
      <c r="O508" s="24"/>
      <c r="P508" s="24"/>
    </row>
    <row r="509" spans="1:16" s="25" customFormat="1" ht="18">
      <c r="A509" s="2"/>
      <c r="B509" s="37"/>
      <c r="C509" s="23"/>
      <c r="D509" s="23"/>
      <c r="E509" s="23"/>
      <c r="F509" s="23"/>
      <c r="G509" s="23"/>
      <c r="H509" s="24"/>
      <c r="I509" s="24"/>
      <c r="J509" s="24"/>
      <c r="K509" s="24"/>
      <c r="L509" s="24"/>
      <c r="M509" s="24"/>
      <c r="N509" s="24"/>
      <c r="O509" s="24"/>
      <c r="P509" s="24"/>
    </row>
    <row r="510" spans="1:16" s="25" customFormat="1" ht="18">
      <c r="A510" s="2"/>
      <c r="B510" s="37"/>
      <c r="C510" s="23"/>
      <c r="D510" s="23"/>
      <c r="E510" s="23"/>
      <c r="F510" s="23"/>
      <c r="G510" s="23"/>
      <c r="H510" s="24"/>
      <c r="I510" s="24"/>
      <c r="J510" s="24"/>
      <c r="K510" s="24"/>
      <c r="L510" s="24"/>
      <c r="M510" s="24"/>
      <c r="N510" s="24"/>
      <c r="O510" s="24"/>
      <c r="P510" s="24"/>
    </row>
    <row r="511" spans="1:16" s="25" customFormat="1" ht="18">
      <c r="A511" s="2"/>
      <c r="B511" s="37"/>
      <c r="C511" s="23"/>
      <c r="D511" s="23"/>
      <c r="E511" s="23"/>
      <c r="F511" s="23"/>
      <c r="G511" s="23"/>
      <c r="H511" s="24"/>
      <c r="I511" s="24"/>
      <c r="J511" s="24"/>
      <c r="K511" s="24"/>
      <c r="L511" s="24"/>
      <c r="M511" s="24"/>
      <c r="N511" s="24"/>
      <c r="O511" s="24"/>
      <c r="P511" s="24"/>
    </row>
    <row r="512" spans="1:16" s="25" customFormat="1" ht="18">
      <c r="A512" s="2"/>
      <c r="B512" s="37"/>
      <c r="C512" s="23"/>
      <c r="D512" s="23"/>
      <c r="E512" s="23"/>
      <c r="F512" s="23"/>
      <c r="G512" s="23"/>
      <c r="H512" s="24"/>
      <c r="I512" s="24"/>
      <c r="J512" s="24"/>
      <c r="K512" s="24"/>
      <c r="L512" s="24"/>
      <c r="M512" s="24"/>
      <c r="N512" s="24"/>
      <c r="O512" s="24"/>
      <c r="P512" s="24"/>
    </row>
    <row r="513" spans="1:16" s="25" customFormat="1" ht="18">
      <c r="A513" s="2"/>
      <c r="B513" s="37"/>
      <c r="C513" s="23"/>
      <c r="D513" s="23"/>
      <c r="E513" s="23"/>
      <c r="F513" s="23"/>
      <c r="G513" s="23"/>
      <c r="H513" s="24"/>
      <c r="I513" s="24"/>
      <c r="J513" s="24"/>
      <c r="K513" s="24"/>
      <c r="L513" s="24"/>
      <c r="M513" s="24"/>
      <c r="N513" s="24"/>
      <c r="O513" s="24"/>
      <c r="P513" s="24"/>
    </row>
    <row r="514" spans="1:16" s="25" customFormat="1" ht="18">
      <c r="A514" s="2"/>
      <c r="B514" s="37"/>
      <c r="C514" s="23"/>
      <c r="D514" s="23"/>
      <c r="E514" s="23"/>
      <c r="F514" s="23"/>
      <c r="G514" s="23"/>
      <c r="H514" s="24"/>
      <c r="I514" s="24"/>
      <c r="J514" s="24"/>
      <c r="K514" s="24"/>
      <c r="L514" s="24"/>
      <c r="M514" s="24"/>
      <c r="N514" s="24"/>
      <c r="O514" s="24"/>
      <c r="P514" s="24"/>
    </row>
    <row r="515" spans="1:16" s="25" customFormat="1" ht="18">
      <c r="A515" s="2"/>
      <c r="B515" s="37"/>
      <c r="C515" s="23"/>
      <c r="D515" s="23"/>
      <c r="E515" s="23"/>
      <c r="F515" s="23"/>
      <c r="G515" s="23"/>
      <c r="H515" s="24"/>
      <c r="I515" s="24"/>
      <c r="J515" s="24"/>
      <c r="K515" s="24"/>
      <c r="L515" s="24"/>
      <c r="M515" s="24"/>
      <c r="N515" s="24"/>
      <c r="O515" s="24"/>
      <c r="P515" s="24"/>
    </row>
    <row r="516" spans="1:16" s="25" customFormat="1" ht="18">
      <c r="A516" s="2"/>
      <c r="B516" s="37"/>
      <c r="C516" s="23"/>
      <c r="D516" s="23"/>
      <c r="E516" s="23"/>
      <c r="F516" s="23"/>
      <c r="G516" s="23"/>
      <c r="H516" s="24"/>
      <c r="I516" s="24"/>
      <c r="J516" s="24"/>
      <c r="K516" s="24"/>
      <c r="L516" s="24"/>
      <c r="M516" s="24"/>
      <c r="N516" s="24"/>
      <c r="O516" s="24"/>
      <c r="P516" s="24"/>
    </row>
    <row r="517" spans="1:16" s="25" customFormat="1" ht="18">
      <c r="A517" s="2"/>
      <c r="B517" s="37"/>
      <c r="C517" s="23"/>
      <c r="D517" s="23"/>
      <c r="E517" s="23"/>
      <c r="F517" s="23"/>
      <c r="G517" s="23"/>
      <c r="H517" s="24"/>
      <c r="I517" s="24"/>
      <c r="J517" s="24"/>
      <c r="K517" s="24"/>
      <c r="L517" s="24"/>
      <c r="M517" s="24"/>
      <c r="N517" s="24"/>
      <c r="O517" s="24"/>
      <c r="P517" s="24"/>
    </row>
    <row r="518" spans="1:16" s="25" customFormat="1" ht="18">
      <c r="A518" s="2"/>
      <c r="B518" s="37"/>
      <c r="C518" s="23"/>
      <c r="D518" s="23"/>
      <c r="E518" s="23"/>
      <c r="F518" s="23"/>
      <c r="G518" s="23"/>
      <c r="H518" s="24"/>
      <c r="I518" s="24"/>
      <c r="J518" s="24"/>
      <c r="K518" s="24"/>
      <c r="L518" s="24"/>
      <c r="M518" s="24"/>
      <c r="N518" s="24"/>
      <c r="O518" s="24"/>
      <c r="P518" s="24"/>
    </row>
    <row r="519" spans="1:16" s="25" customFormat="1" ht="18">
      <c r="A519" s="2"/>
      <c r="B519" s="37"/>
      <c r="C519" s="23"/>
      <c r="D519" s="23"/>
      <c r="E519" s="23"/>
      <c r="F519" s="23"/>
      <c r="G519" s="23"/>
      <c r="H519" s="24"/>
      <c r="I519" s="24"/>
      <c r="J519" s="24"/>
      <c r="K519" s="24"/>
      <c r="L519" s="24"/>
      <c r="M519" s="24"/>
      <c r="N519" s="24"/>
      <c r="O519" s="24"/>
      <c r="P519" s="24"/>
    </row>
    <row r="520" spans="1:16" s="25" customFormat="1" ht="18">
      <c r="A520" s="2"/>
      <c r="B520" s="37"/>
      <c r="C520" s="23"/>
      <c r="D520" s="23"/>
      <c r="E520" s="23"/>
      <c r="F520" s="23"/>
      <c r="G520" s="23"/>
      <c r="H520" s="24"/>
      <c r="I520" s="24"/>
      <c r="J520" s="24"/>
      <c r="K520" s="24"/>
      <c r="L520" s="24"/>
      <c r="M520" s="24"/>
      <c r="N520" s="24"/>
      <c r="O520" s="24"/>
      <c r="P520" s="24"/>
    </row>
    <row r="521" spans="1:16" s="25" customFormat="1" ht="18">
      <c r="A521" s="2"/>
      <c r="B521" s="37"/>
      <c r="C521" s="23"/>
      <c r="D521" s="23"/>
      <c r="E521" s="23"/>
      <c r="F521" s="23"/>
      <c r="G521" s="23"/>
      <c r="H521" s="24"/>
      <c r="I521" s="24"/>
      <c r="J521" s="24"/>
      <c r="K521" s="24"/>
      <c r="L521" s="24"/>
      <c r="M521" s="24"/>
      <c r="N521" s="24"/>
      <c r="O521" s="24"/>
      <c r="P521" s="24"/>
    </row>
    <row r="522" spans="1:16" s="25" customFormat="1" ht="18">
      <c r="A522" s="2"/>
      <c r="B522" s="37"/>
      <c r="C522" s="23"/>
      <c r="D522" s="23"/>
      <c r="E522" s="23"/>
      <c r="F522" s="23"/>
      <c r="G522" s="23"/>
      <c r="H522" s="24"/>
      <c r="I522" s="24"/>
      <c r="J522" s="24"/>
      <c r="K522" s="24"/>
      <c r="L522" s="24"/>
      <c r="M522" s="24"/>
      <c r="N522" s="24"/>
      <c r="O522" s="24"/>
      <c r="P522" s="24"/>
    </row>
    <row r="523" spans="1:16" s="25" customFormat="1" ht="18">
      <c r="A523" s="2"/>
      <c r="B523" s="37"/>
      <c r="C523" s="23"/>
      <c r="D523" s="23"/>
      <c r="E523" s="23"/>
      <c r="F523" s="23"/>
      <c r="G523" s="23"/>
      <c r="H523" s="24"/>
      <c r="I523" s="24"/>
      <c r="J523" s="24"/>
      <c r="K523" s="24"/>
      <c r="L523" s="24"/>
      <c r="M523" s="24"/>
      <c r="N523" s="24"/>
      <c r="O523" s="24"/>
      <c r="P523" s="24"/>
    </row>
    <row r="524" spans="1:16" s="25" customFormat="1" ht="18">
      <c r="A524" s="2"/>
      <c r="B524" s="37"/>
      <c r="C524" s="23"/>
      <c r="D524" s="23"/>
      <c r="E524" s="23"/>
      <c r="F524" s="23"/>
      <c r="G524" s="23"/>
      <c r="H524" s="24"/>
      <c r="I524" s="24"/>
      <c r="J524" s="24"/>
      <c r="K524" s="24"/>
      <c r="L524" s="24"/>
      <c r="M524" s="24"/>
      <c r="N524" s="24"/>
      <c r="O524" s="24"/>
      <c r="P524" s="24"/>
    </row>
    <row r="525" spans="1:16" s="25" customFormat="1" ht="18">
      <c r="A525" s="2"/>
      <c r="B525" s="37"/>
      <c r="C525" s="23"/>
      <c r="D525" s="23"/>
      <c r="E525" s="23"/>
      <c r="F525" s="23"/>
      <c r="G525" s="23"/>
      <c r="H525" s="24"/>
      <c r="I525" s="24"/>
      <c r="J525" s="24"/>
      <c r="K525" s="24"/>
      <c r="L525" s="24"/>
      <c r="M525" s="24"/>
      <c r="N525" s="24"/>
      <c r="O525" s="24"/>
      <c r="P525" s="24"/>
    </row>
    <row r="526" spans="1:16" s="25" customFormat="1" ht="18">
      <c r="A526" s="2"/>
      <c r="B526" s="37"/>
      <c r="C526" s="23"/>
      <c r="D526" s="23"/>
      <c r="E526" s="23"/>
      <c r="F526" s="23"/>
      <c r="G526" s="23"/>
      <c r="H526" s="24"/>
      <c r="I526" s="24"/>
      <c r="J526" s="24"/>
      <c r="K526" s="24"/>
      <c r="L526" s="24"/>
      <c r="M526" s="24"/>
      <c r="N526" s="24"/>
      <c r="O526" s="24"/>
      <c r="P526" s="24"/>
    </row>
    <row r="527" spans="1:16" s="25" customFormat="1" ht="18">
      <c r="A527" s="2"/>
      <c r="B527" s="37"/>
      <c r="C527" s="23"/>
      <c r="D527" s="23"/>
      <c r="E527" s="23"/>
      <c r="F527" s="23"/>
      <c r="G527" s="23"/>
      <c r="H527" s="24"/>
      <c r="I527" s="24"/>
      <c r="J527" s="24"/>
      <c r="K527" s="24"/>
      <c r="L527" s="24"/>
      <c r="M527" s="24"/>
      <c r="N527" s="24"/>
      <c r="O527" s="24"/>
      <c r="P527" s="24"/>
    </row>
    <row r="528" spans="1:16" s="25" customFormat="1" ht="18">
      <c r="A528" s="2"/>
      <c r="B528" s="37"/>
      <c r="C528" s="23"/>
      <c r="D528" s="23"/>
      <c r="E528" s="23"/>
      <c r="F528" s="23"/>
      <c r="G528" s="23"/>
      <c r="H528" s="24"/>
      <c r="I528" s="24"/>
      <c r="J528" s="24"/>
      <c r="K528" s="24"/>
      <c r="L528" s="24"/>
      <c r="M528" s="24"/>
      <c r="N528" s="24"/>
      <c r="O528" s="24"/>
      <c r="P528" s="24"/>
    </row>
    <row r="529" spans="1:16" s="25" customFormat="1" ht="18">
      <c r="A529" s="2"/>
      <c r="B529" s="37"/>
      <c r="C529" s="23"/>
      <c r="D529" s="23"/>
      <c r="E529" s="23"/>
      <c r="F529" s="23"/>
      <c r="G529" s="23"/>
      <c r="H529" s="24"/>
      <c r="I529" s="24"/>
      <c r="J529" s="24"/>
      <c r="K529" s="24"/>
      <c r="L529" s="24"/>
      <c r="M529" s="24"/>
      <c r="N529" s="24"/>
      <c r="O529" s="24"/>
      <c r="P529" s="24"/>
    </row>
    <row r="530" spans="1:16" s="25" customFormat="1" ht="18">
      <c r="A530" s="2"/>
      <c r="B530" s="37"/>
      <c r="C530" s="23"/>
      <c r="D530" s="23"/>
      <c r="E530" s="23"/>
      <c r="F530" s="23"/>
      <c r="G530" s="23"/>
      <c r="H530" s="24"/>
      <c r="I530" s="24"/>
      <c r="J530" s="24"/>
      <c r="K530" s="24"/>
      <c r="L530" s="24"/>
      <c r="M530" s="24"/>
      <c r="N530" s="24"/>
      <c r="O530" s="24"/>
      <c r="P530" s="24"/>
    </row>
    <row r="531" spans="1:16" s="25" customFormat="1" ht="18">
      <c r="A531" s="2"/>
      <c r="B531" s="37"/>
      <c r="C531" s="23"/>
      <c r="D531" s="23"/>
      <c r="E531" s="23"/>
      <c r="F531" s="23"/>
      <c r="G531" s="23"/>
      <c r="H531" s="24"/>
      <c r="I531" s="24"/>
      <c r="J531" s="24"/>
      <c r="K531" s="24"/>
      <c r="L531" s="24"/>
      <c r="M531" s="24"/>
      <c r="N531" s="24"/>
      <c r="O531" s="24"/>
      <c r="P531" s="24"/>
    </row>
    <row r="532" spans="1:16" s="25" customFormat="1" ht="18">
      <c r="A532" s="2"/>
      <c r="B532" s="37"/>
      <c r="C532" s="23"/>
      <c r="D532" s="23"/>
      <c r="E532" s="23"/>
      <c r="F532" s="23"/>
      <c r="G532" s="23"/>
      <c r="H532" s="24"/>
      <c r="I532" s="24"/>
      <c r="J532" s="24"/>
      <c r="K532" s="24"/>
      <c r="L532" s="24"/>
      <c r="M532" s="24"/>
      <c r="N532" s="24"/>
      <c r="O532" s="24"/>
      <c r="P532" s="24"/>
    </row>
    <row r="533" spans="1:16" s="25" customFormat="1" ht="18">
      <c r="A533" s="2"/>
      <c r="B533" s="37"/>
      <c r="C533" s="23"/>
      <c r="D533" s="23"/>
      <c r="E533" s="23"/>
      <c r="F533" s="23"/>
      <c r="G533" s="23"/>
      <c r="H533" s="24"/>
      <c r="I533" s="24"/>
      <c r="J533" s="24"/>
      <c r="K533" s="24"/>
      <c r="L533" s="24"/>
      <c r="M533" s="24"/>
      <c r="N533" s="24"/>
      <c r="O533" s="24"/>
      <c r="P533" s="24"/>
    </row>
    <row r="534" spans="1:16" s="25" customFormat="1" ht="18">
      <c r="A534" s="2"/>
      <c r="B534" s="37"/>
      <c r="C534" s="23"/>
      <c r="D534" s="23"/>
      <c r="E534" s="23"/>
      <c r="F534" s="23"/>
      <c r="G534" s="23"/>
      <c r="H534" s="24"/>
      <c r="I534" s="24"/>
      <c r="J534" s="24"/>
      <c r="K534" s="24"/>
      <c r="L534" s="24"/>
      <c r="M534" s="24"/>
      <c r="N534" s="24"/>
      <c r="O534" s="24"/>
      <c r="P534" s="24"/>
    </row>
    <row r="535" spans="1:16" s="25" customFormat="1" ht="18">
      <c r="A535" s="2"/>
      <c r="B535" s="37"/>
      <c r="C535" s="23"/>
      <c r="D535" s="23"/>
      <c r="E535" s="23"/>
      <c r="F535" s="23"/>
      <c r="G535" s="23"/>
      <c r="H535" s="24"/>
      <c r="I535" s="24"/>
      <c r="J535" s="24"/>
      <c r="K535" s="24"/>
      <c r="L535" s="24"/>
      <c r="M535" s="24"/>
      <c r="N535" s="24"/>
      <c r="O535" s="24"/>
      <c r="P535" s="24"/>
    </row>
    <row r="536" spans="1:16" s="25" customFormat="1" ht="18">
      <c r="A536" s="2"/>
      <c r="B536" s="37"/>
      <c r="C536" s="23"/>
      <c r="D536" s="23"/>
      <c r="E536" s="23"/>
      <c r="F536" s="23"/>
      <c r="G536" s="23"/>
      <c r="H536" s="24"/>
      <c r="I536" s="24"/>
      <c r="J536" s="24"/>
      <c r="K536" s="24"/>
      <c r="L536" s="24"/>
      <c r="M536" s="24"/>
      <c r="N536" s="24"/>
      <c r="O536" s="24"/>
      <c r="P536" s="24"/>
    </row>
    <row r="537" spans="1:16" s="25" customFormat="1" ht="18">
      <c r="A537" s="2"/>
      <c r="B537" s="37"/>
      <c r="C537" s="23"/>
      <c r="D537" s="23"/>
      <c r="E537" s="23"/>
      <c r="F537" s="23"/>
      <c r="G537" s="23"/>
      <c r="H537" s="24"/>
      <c r="I537" s="24"/>
      <c r="J537" s="24"/>
      <c r="K537" s="24"/>
      <c r="L537" s="24"/>
      <c r="M537" s="24"/>
      <c r="N537" s="24"/>
      <c r="O537" s="24"/>
      <c r="P537" s="24"/>
    </row>
    <row r="538" spans="1:16" s="25" customFormat="1" ht="18">
      <c r="A538" s="2"/>
      <c r="B538" s="37"/>
      <c r="C538" s="23"/>
      <c r="D538" s="23"/>
      <c r="E538" s="23"/>
      <c r="F538" s="23"/>
      <c r="G538" s="23"/>
      <c r="H538" s="24"/>
      <c r="I538" s="24"/>
      <c r="J538" s="24"/>
      <c r="K538" s="24"/>
      <c r="L538" s="24"/>
      <c r="M538" s="24"/>
      <c r="N538" s="24"/>
      <c r="O538" s="24"/>
      <c r="P538" s="24"/>
    </row>
    <row r="539" spans="1:16" s="25" customFormat="1" ht="18">
      <c r="A539" s="2"/>
      <c r="B539" s="37"/>
      <c r="C539" s="23"/>
      <c r="D539" s="23"/>
      <c r="E539" s="23"/>
      <c r="F539" s="23"/>
      <c r="G539" s="23"/>
      <c r="H539" s="24"/>
      <c r="I539" s="24"/>
      <c r="J539" s="24"/>
      <c r="K539" s="24"/>
      <c r="L539" s="24"/>
      <c r="M539" s="24"/>
      <c r="N539" s="24"/>
      <c r="O539" s="24"/>
      <c r="P539" s="24"/>
    </row>
    <row r="540" spans="1:16" s="25" customFormat="1" ht="18">
      <c r="A540" s="2"/>
      <c r="B540" s="37"/>
      <c r="C540" s="23"/>
      <c r="D540" s="23"/>
      <c r="E540" s="23"/>
      <c r="F540" s="23"/>
      <c r="G540" s="23"/>
      <c r="H540" s="24"/>
      <c r="I540" s="24"/>
      <c r="J540" s="24"/>
      <c r="K540" s="24"/>
      <c r="L540" s="24"/>
      <c r="M540" s="24"/>
      <c r="N540" s="24"/>
      <c r="O540" s="24"/>
      <c r="P540" s="24"/>
    </row>
    <row r="541" spans="1:16" s="25" customFormat="1" ht="18">
      <c r="A541" s="2"/>
      <c r="B541" s="37"/>
      <c r="C541" s="23"/>
      <c r="D541" s="23"/>
      <c r="E541" s="23"/>
      <c r="F541" s="23"/>
      <c r="G541" s="23"/>
      <c r="H541" s="24"/>
      <c r="I541" s="24"/>
      <c r="J541" s="24"/>
      <c r="K541" s="24"/>
      <c r="L541" s="24"/>
      <c r="M541" s="24"/>
      <c r="N541" s="24"/>
      <c r="O541" s="24"/>
      <c r="P541" s="24"/>
    </row>
    <row r="542" spans="1:16" s="25" customFormat="1" ht="18">
      <c r="A542" s="2"/>
      <c r="B542" s="37"/>
      <c r="C542" s="23"/>
      <c r="D542" s="23"/>
      <c r="E542" s="23"/>
      <c r="F542" s="23"/>
      <c r="G542" s="23"/>
      <c r="H542" s="24"/>
      <c r="I542" s="24"/>
      <c r="J542" s="24"/>
      <c r="K542" s="24"/>
      <c r="L542" s="24"/>
      <c r="M542" s="24"/>
      <c r="N542" s="24"/>
      <c r="O542" s="24"/>
      <c r="P542" s="24"/>
    </row>
    <row r="543" spans="1:16" s="25" customFormat="1" ht="18">
      <c r="A543" s="2"/>
      <c r="B543" s="37"/>
      <c r="C543" s="23"/>
      <c r="D543" s="23"/>
      <c r="E543" s="23"/>
      <c r="F543" s="23"/>
      <c r="G543" s="23"/>
      <c r="H543" s="24"/>
      <c r="I543" s="24"/>
      <c r="J543" s="24"/>
      <c r="K543" s="24"/>
      <c r="L543" s="24"/>
      <c r="M543" s="24"/>
      <c r="N543" s="24"/>
      <c r="O543" s="24"/>
      <c r="P543" s="24"/>
    </row>
    <row r="544" spans="1:16" s="25" customFormat="1" ht="18">
      <c r="A544" s="2"/>
      <c r="B544" s="37"/>
      <c r="C544" s="23"/>
      <c r="D544" s="23"/>
      <c r="E544" s="23"/>
      <c r="F544" s="23"/>
      <c r="G544" s="23"/>
      <c r="H544" s="24"/>
      <c r="I544" s="24"/>
      <c r="J544" s="24"/>
      <c r="K544" s="24"/>
      <c r="L544" s="24"/>
      <c r="M544" s="24"/>
      <c r="N544" s="24"/>
      <c r="O544" s="24"/>
      <c r="P544" s="24"/>
    </row>
    <row r="545" spans="1:16" s="25" customFormat="1" ht="18">
      <c r="A545" s="2"/>
      <c r="B545" s="37"/>
      <c r="C545" s="23"/>
      <c r="D545" s="23"/>
      <c r="E545" s="23"/>
      <c r="F545" s="23"/>
      <c r="G545" s="23"/>
      <c r="H545" s="24"/>
      <c r="I545" s="24"/>
      <c r="J545" s="24"/>
      <c r="K545" s="24"/>
      <c r="L545" s="24"/>
      <c r="M545" s="24"/>
      <c r="N545" s="24"/>
      <c r="O545" s="24"/>
      <c r="P545" s="24"/>
    </row>
    <row r="546" spans="1:16" s="25" customFormat="1" ht="18">
      <c r="A546" s="2"/>
      <c r="B546" s="37"/>
      <c r="C546" s="23"/>
      <c r="D546" s="23"/>
      <c r="E546" s="23"/>
      <c r="F546" s="23"/>
      <c r="G546" s="23"/>
      <c r="H546" s="24"/>
      <c r="I546" s="24"/>
      <c r="J546" s="24"/>
      <c r="K546" s="24"/>
      <c r="L546" s="24"/>
      <c r="M546" s="24"/>
      <c r="N546" s="24"/>
      <c r="O546" s="24"/>
      <c r="P546" s="24"/>
    </row>
    <row r="547" spans="1:16" s="25" customFormat="1" ht="18">
      <c r="A547" s="2"/>
      <c r="B547" s="37"/>
      <c r="C547" s="23"/>
      <c r="D547" s="23"/>
      <c r="E547" s="23"/>
      <c r="F547" s="23"/>
      <c r="G547" s="23"/>
      <c r="H547" s="24"/>
      <c r="I547" s="24"/>
      <c r="J547" s="24"/>
      <c r="K547" s="24"/>
      <c r="L547" s="24"/>
      <c r="M547" s="24"/>
      <c r="N547" s="24"/>
      <c r="O547" s="24"/>
      <c r="P547" s="24"/>
    </row>
    <row r="548" spans="1:16" s="25" customFormat="1" ht="18">
      <c r="A548" s="2"/>
      <c r="B548" s="37"/>
      <c r="C548" s="23"/>
      <c r="D548" s="23"/>
      <c r="E548" s="23"/>
      <c r="F548" s="23"/>
      <c r="G548" s="23"/>
      <c r="H548" s="24"/>
      <c r="I548" s="24"/>
      <c r="J548" s="24"/>
      <c r="K548" s="24"/>
      <c r="L548" s="24"/>
      <c r="M548" s="24"/>
      <c r="N548" s="24"/>
      <c r="O548" s="24"/>
      <c r="P548" s="24"/>
    </row>
    <row r="549" spans="1:16" s="25" customFormat="1" ht="18">
      <c r="A549" s="2"/>
      <c r="B549" s="37"/>
      <c r="C549" s="23"/>
      <c r="D549" s="23"/>
      <c r="E549" s="23"/>
      <c r="F549" s="23"/>
      <c r="G549" s="23"/>
      <c r="H549" s="24"/>
      <c r="I549" s="24"/>
      <c r="J549" s="24"/>
      <c r="K549" s="24"/>
      <c r="L549" s="24"/>
      <c r="M549" s="24"/>
      <c r="N549" s="24"/>
      <c r="O549" s="24"/>
      <c r="P549" s="24"/>
    </row>
    <row r="550" spans="1:16" s="25" customFormat="1" ht="18">
      <c r="A550" s="2"/>
      <c r="B550" s="37"/>
      <c r="C550" s="23"/>
      <c r="D550" s="23"/>
      <c r="E550" s="23"/>
      <c r="F550" s="23"/>
      <c r="G550" s="23"/>
      <c r="H550" s="24"/>
      <c r="I550" s="24"/>
      <c r="J550" s="24"/>
      <c r="K550" s="24"/>
      <c r="L550" s="24"/>
      <c r="M550" s="24"/>
      <c r="N550" s="24"/>
      <c r="O550" s="24"/>
      <c r="P550" s="24"/>
    </row>
    <row r="551" spans="1:16" s="25" customFormat="1" ht="18">
      <c r="A551" s="2"/>
      <c r="B551" s="37"/>
      <c r="C551" s="23"/>
      <c r="D551" s="23"/>
      <c r="E551" s="23"/>
      <c r="F551" s="23"/>
      <c r="G551" s="23"/>
      <c r="H551" s="24"/>
      <c r="I551" s="24"/>
      <c r="J551" s="24"/>
      <c r="K551" s="24"/>
      <c r="L551" s="24"/>
      <c r="M551" s="24"/>
      <c r="N551" s="24"/>
      <c r="O551" s="24"/>
      <c r="P551" s="24"/>
    </row>
    <row r="552" spans="1:16" s="25" customFormat="1" ht="18">
      <c r="A552" s="2"/>
      <c r="B552" s="37"/>
      <c r="C552" s="23"/>
      <c r="D552" s="23"/>
      <c r="E552" s="23"/>
      <c r="F552" s="23"/>
      <c r="G552" s="23"/>
      <c r="H552" s="24"/>
      <c r="I552" s="24"/>
      <c r="J552" s="24"/>
      <c r="K552" s="24"/>
      <c r="L552" s="24"/>
      <c r="M552" s="24"/>
      <c r="N552" s="24"/>
      <c r="O552" s="24"/>
      <c r="P552" s="24"/>
    </row>
    <row r="553" spans="1:16" s="25" customFormat="1" ht="18">
      <c r="A553" s="2"/>
      <c r="B553" s="37"/>
      <c r="C553" s="23"/>
      <c r="D553" s="23"/>
      <c r="E553" s="23"/>
      <c r="F553" s="23"/>
      <c r="G553" s="23"/>
      <c r="H553" s="24"/>
      <c r="I553" s="24"/>
      <c r="J553" s="24"/>
      <c r="K553" s="24"/>
      <c r="L553" s="24"/>
      <c r="M553" s="24"/>
      <c r="N553" s="24"/>
      <c r="O553" s="24"/>
      <c r="P553" s="24"/>
    </row>
    <row r="554" spans="1:16" s="25" customFormat="1" ht="18">
      <c r="A554" s="2"/>
      <c r="B554" s="37"/>
      <c r="C554" s="23"/>
      <c r="D554" s="23"/>
      <c r="E554" s="23"/>
      <c r="F554" s="23"/>
      <c r="G554" s="23"/>
      <c r="H554" s="24"/>
      <c r="I554" s="24"/>
      <c r="J554" s="24"/>
      <c r="K554" s="24"/>
      <c r="L554" s="24"/>
      <c r="M554" s="24"/>
      <c r="N554" s="24"/>
      <c r="O554" s="24"/>
      <c r="P554" s="24"/>
    </row>
    <row r="555" spans="1:16" s="25" customFormat="1" ht="18">
      <c r="A555" s="2"/>
      <c r="B555" s="37"/>
      <c r="C555" s="23"/>
      <c r="D555" s="23"/>
      <c r="E555" s="23"/>
      <c r="F555" s="23"/>
      <c r="G555" s="23"/>
      <c r="H555" s="24"/>
      <c r="I555" s="24"/>
      <c r="J555" s="24"/>
      <c r="K555" s="24"/>
      <c r="L555" s="24"/>
      <c r="M555" s="24"/>
      <c r="N555" s="24"/>
      <c r="O555" s="24"/>
      <c r="P555" s="24"/>
    </row>
    <row r="556" spans="1:16" s="25" customFormat="1" ht="18">
      <c r="A556" s="2"/>
      <c r="B556" s="37"/>
      <c r="C556" s="23"/>
      <c r="D556" s="23"/>
      <c r="E556" s="23"/>
      <c r="F556" s="23"/>
      <c r="G556" s="23"/>
      <c r="H556" s="24"/>
      <c r="I556" s="24"/>
      <c r="J556" s="24"/>
      <c r="K556" s="24"/>
      <c r="L556" s="24"/>
      <c r="M556" s="24"/>
      <c r="N556" s="24"/>
      <c r="O556" s="24"/>
      <c r="P556" s="24"/>
    </row>
    <row r="557" spans="1:16" s="25" customFormat="1" ht="18">
      <c r="A557" s="2"/>
      <c r="B557" s="37"/>
      <c r="C557" s="23"/>
      <c r="D557" s="23"/>
      <c r="E557" s="23"/>
      <c r="F557" s="23"/>
      <c r="G557" s="23"/>
      <c r="H557" s="24"/>
      <c r="I557" s="24"/>
      <c r="J557" s="24"/>
      <c r="K557" s="24"/>
      <c r="L557" s="24"/>
      <c r="M557" s="24"/>
      <c r="N557" s="24"/>
      <c r="O557" s="24"/>
      <c r="P557" s="24"/>
    </row>
    <row r="558" spans="1:16" s="25" customFormat="1" ht="18">
      <c r="A558" s="2"/>
      <c r="B558" s="37"/>
      <c r="C558" s="23"/>
      <c r="D558" s="23"/>
      <c r="E558" s="23"/>
      <c r="F558" s="23"/>
      <c r="G558" s="23"/>
      <c r="H558" s="24"/>
      <c r="I558" s="24"/>
      <c r="J558" s="24"/>
      <c r="K558" s="24"/>
      <c r="L558" s="24"/>
      <c r="M558" s="24"/>
      <c r="N558" s="24"/>
      <c r="O558" s="24"/>
      <c r="P558" s="24"/>
    </row>
    <row r="559" spans="1:16" s="25" customFormat="1" ht="18">
      <c r="A559" s="2"/>
      <c r="B559" s="37"/>
      <c r="C559" s="23"/>
      <c r="D559" s="23"/>
      <c r="E559" s="23"/>
      <c r="F559" s="23"/>
      <c r="G559" s="23"/>
      <c r="H559" s="24"/>
      <c r="I559" s="24"/>
      <c r="J559" s="24"/>
      <c r="K559" s="24"/>
      <c r="L559" s="24"/>
      <c r="M559" s="24"/>
      <c r="N559" s="24"/>
      <c r="O559" s="24"/>
      <c r="P559" s="24"/>
    </row>
    <row r="560" spans="1:16" s="25" customFormat="1" ht="18">
      <c r="A560" s="2"/>
      <c r="B560" s="37"/>
      <c r="C560" s="23"/>
      <c r="D560" s="23"/>
      <c r="E560" s="23"/>
      <c r="F560" s="23"/>
      <c r="G560" s="23"/>
      <c r="H560" s="24"/>
      <c r="I560" s="24"/>
      <c r="J560" s="24"/>
      <c r="K560" s="24"/>
      <c r="L560" s="24"/>
      <c r="M560" s="24"/>
      <c r="N560" s="24"/>
      <c r="O560" s="24"/>
      <c r="P560" s="24"/>
    </row>
    <row r="561" spans="1:16" s="25" customFormat="1" ht="18">
      <c r="A561" s="2"/>
      <c r="B561" s="37"/>
      <c r="C561" s="23"/>
      <c r="D561" s="23"/>
      <c r="E561" s="23"/>
      <c r="F561" s="23"/>
      <c r="G561" s="23"/>
      <c r="H561" s="24"/>
      <c r="I561" s="24"/>
      <c r="J561" s="24"/>
      <c r="K561" s="24"/>
      <c r="L561" s="24"/>
      <c r="M561" s="24"/>
      <c r="N561" s="24"/>
      <c r="O561" s="24"/>
      <c r="P561" s="24"/>
    </row>
    <row r="562" spans="1:16" s="25" customFormat="1" ht="18">
      <c r="A562" s="2"/>
      <c r="B562" s="37"/>
      <c r="C562" s="23"/>
      <c r="D562" s="23"/>
      <c r="E562" s="23"/>
      <c r="F562" s="23"/>
      <c r="G562" s="23"/>
      <c r="H562" s="24"/>
      <c r="I562" s="24"/>
      <c r="J562" s="24"/>
      <c r="K562" s="24"/>
      <c r="L562" s="24"/>
      <c r="M562" s="24"/>
      <c r="N562" s="24"/>
      <c r="O562" s="24"/>
      <c r="P562" s="24"/>
    </row>
    <row r="563" spans="1:16" s="25" customFormat="1" ht="18">
      <c r="A563" s="2"/>
      <c r="B563" s="37"/>
      <c r="C563" s="23"/>
      <c r="D563" s="23"/>
      <c r="E563" s="23"/>
      <c r="F563" s="23"/>
      <c r="G563" s="23"/>
      <c r="H563" s="24"/>
      <c r="I563" s="24"/>
      <c r="J563" s="24"/>
      <c r="K563" s="24"/>
      <c r="L563" s="24"/>
      <c r="M563" s="24"/>
      <c r="N563" s="24"/>
      <c r="O563" s="24"/>
      <c r="P563" s="24"/>
    </row>
    <row r="564" spans="1:16" s="25" customFormat="1" ht="18">
      <c r="A564" s="2"/>
      <c r="B564" s="37"/>
      <c r="C564" s="23"/>
      <c r="D564" s="23"/>
      <c r="E564" s="23"/>
      <c r="F564" s="23"/>
      <c r="G564" s="23"/>
      <c r="H564" s="24"/>
      <c r="I564" s="24"/>
      <c r="J564" s="24"/>
      <c r="K564" s="24"/>
      <c r="L564" s="24"/>
      <c r="M564" s="24"/>
      <c r="N564" s="24"/>
      <c r="O564" s="24"/>
      <c r="P564" s="24"/>
    </row>
    <row r="565" spans="1:16" s="25" customFormat="1" ht="18">
      <c r="A565" s="2"/>
      <c r="B565" s="37"/>
      <c r="C565" s="23"/>
      <c r="D565" s="23"/>
      <c r="E565" s="23"/>
      <c r="F565" s="23"/>
      <c r="G565" s="23"/>
      <c r="H565" s="24"/>
      <c r="I565" s="24"/>
      <c r="J565" s="24"/>
      <c r="K565" s="24"/>
      <c r="L565" s="24"/>
      <c r="M565" s="24"/>
      <c r="N565" s="24"/>
      <c r="O565" s="24"/>
      <c r="P565" s="24"/>
    </row>
    <row r="566" spans="1:16" s="25" customFormat="1" ht="18">
      <c r="A566" s="2"/>
      <c r="B566" s="37"/>
      <c r="C566" s="23"/>
      <c r="D566" s="23"/>
      <c r="E566" s="23"/>
      <c r="F566" s="23"/>
      <c r="G566" s="23"/>
      <c r="H566" s="24"/>
      <c r="I566" s="24"/>
      <c r="J566" s="24"/>
      <c r="K566" s="24"/>
      <c r="L566" s="24"/>
      <c r="M566" s="24"/>
      <c r="N566" s="24"/>
      <c r="O566" s="24"/>
      <c r="P566" s="24"/>
    </row>
    <row r="567" spans="1:16" s="25" customFormat="1" ht="18">
      <c r="A567" s="2"/>
      <c r="B567" s="37"/>
      <c r="C567" s="23"/>
      <c r="D567" s="23"/>
      <c r="E567" s="23"/>
      <c r="F567" s="23"/>
      <c r="G567" s="23"/>
      <c r="H567" s="24"/>
      <c r="I567" s="24"/>
      <c r="J567" s="24"/>
      <c r="K567" s="24"/>
      <c r="L567" s="24"/>
      <c r="M567" s="24"/>
      <c r="N567" s="24"/>
      <c r="O567" s="24"/>
      <c r="P567" s="24"/>
    </row>
    <row r="568" spans="1:16" s="25" customFormat="1" ht="18">
      <c r="A568" s="2"/>
      <c r="B568" s="37"/>
      <c r="C568" s="23"/>
      <c r="D568" s="23"/>
      <c r="E568" s="23"/>
      <c r="F568" s="23"/>
      <c r="G568" s="23"/>
      <c r="H568" s="24"/>
      <c r="I568" s="24"/>
      <c r="J568" s="24"/>
      <c r="K568" s="24"/>
      <c r="L568" s="24"/>
      <c r="M568" s="24"/>
      <c r="N568" s="24"/>
      <c r="O568" s="24"/>
      <c r="P568" s="24"/>
    </row>
    <row r="569" spans="1:16" s="25" customFormat="1" ht="18">
      <c r="A569" s="2"/>
      <c r="B569" s="37"/>
      <c r="C569" s="23"/>
      <c r="D569" s="23"/>
      <c r="E569" s="23"/>
      <c r="F569" s="23"/>
      <c r="G569" s="23"/>
      <c r="H569" s="24"/>
      <c r="I569" s="24"/>
      <c r="J569" s="24"/>
      <c r="K569" s="24"/>
      <c r="L569" s="24"/>
      <c r="M569" s="24"/>
      <c r="N569" s="24"/>
      <c r="O569" s="24"/>
      <c r="P569" s="24"/>
    </row>
    <row r="570" spans="1:16" s="25" customFormat="1" ht="18">
      <c r="A570" s="2"/>
      <c r="B570" s="37"/>
      <c r="C570" s="23"/>
      <c r="D570" s="23"/>
      <c r="E570" s="23"/>
      <c r="F570" s="23"/>
      <c r="G570" s="23"/>
      <c r="H570" s="24"/>
      <c r="I570" s="24"/>
      <c r="J570" s="24"/>
      <c r="K570" s="24"/>
      <c r="L570" s="24"/>
      <c r="M570" s="24"/>
      <c r="N570" s="24"/>
      <c r="O570" s="24"/>
      <c r="P570" s="24"/>
    </row>
    <row r="571" spans="1:16" s="25" customFormat="1" ht="18">
      <c r="A571" s="2"/>
      <c r="B571" s="37"/>
      <c r="C571" s="23"/>
      <c r="D571" s="23"/>
      <c r="E571" s="23"/>
      <c r="F571" s="23"/>
      <c r="G571" s="23"/>
      <c r="H571" s="24"/>
      <c r="I571" s="24"/>
      <c r="J571" s="24"/>
      <c r="K571" s="24"/>
      <c r="L571" s="24"/>
      <c r="M571" s="24"/>
      <c r="N571" s="24"/>
      <c r="O571" s="24"/>
      <c r="P571" s="24"/>
    </row>
    <row r="572" spans="1:16" s="25" customFormat="1" ht="18">
      <c r="A572" s="2"/>
      <c r="B572" s="37"/>
      <c r="C572" s="23"/>
      <c r="D572" s="23"/>
      <c r="E572" s="23"/>
      <c r="F572" s="23"/>
      <c r="G572" s="23"/>
      <c r="H572" s="24"/>
      <c r="I572" s="24"/>
      <c r="J572" s="24"/>
      <c r="K572" s="24"/>
      <c r="L572" s="24"/>
      <c r="M572" s="24"/>
      <c r="N572" s="24"/>
      <c r="O572" s="24"/>
      <c r="P572" s="24"/>
    </row>
    <row r="573" spans="1:16" s="25" customFormat="1" ht="18">
      <c r="A573" s="2"/>
      <c r="B573" s="37"/>
      <c r="C573" s="23"/>
      <c r="D573" s="23"/>
      <c r="E573" s="23"/>
      <c r="F573" s="23"/>
      <c r="G573" s="23"/>
      <c r="H573" s="24"/>
      <c r="I573" s="24"/>
      <c r="J573" s="24"/>
      <c r="K573" s="24"/>
      <c r="L573" s="24"/>
      <c r="M573" s="24"/>
      <c r="N573" s="24"/>
      <c r="O573" s="24"/>
      <c r="P573" s="24"/>
    </row>
    <row r="574" spans="1:16" s="25" customFormat="1" ht="18">
      <c r="A574" s="2"/>
      <c r="B574" s="37"/>
      <c r="C574" s="23"/>
      <c r="D574" s="23"/>
      <c r="E574" s="23"/>
      <c r="F574" s="23"/>
      <c r="G574" s="23"/>
      <c r="H574" s="24"/>
      <c r="I574" s="24"/>
      <c r="J574" s="24"/>
      <c r="K574" s="24"/>
      <c r="L574" s="24"/>
      <c r="M574" s="24"/>
      <c r="N574" s="24"/>
      <c r="O574" s="24"/>
      <c r="P574" s="24"/>
    </row>
    <row r="575" spans="1:16" s="25" customFormat="1" ht="18">
      <c r="A575" s="2"/>
      <c r="B575" s="37"/>
      <c r="C575" s="23"/>
      <c r="D575" s="23"/>
      <c r="E575" s="23"/>
      <c r="F575" s="23"/>
      <c r="G575" s="23"/>
      <c r="H575" s="24"/>
      <c r="I575" s="24"/>
      <c r="J575" s="24"/>
      <c r="K575" s="24"/>
      <c r="L575" s="24"/>
      <c r="M575" s="24"/>
      <c r="N575" s="24"/>
      <c r="O575" s="24"/>
      <c r="P575" s="24"/>
    </row>
    <row r="576" spans="1:16" s="25" customFormat="1" ht="18">
      <c r="A576" s="2"/>
      <c r="B576" s="37"/>
      <c r="C576" s="23"/>
      <c r="D576" s="23"/>
      <c r="E576" s="23"/>
      <c r="F576" s="23"/>
      <c r="G576" s="23"/>
      <c r="H576" s="24"/>
      <c r="I576" s="24"/>
      <c r="J576" s="24"/>
      <c r="K576" s="24"/>
      <c r="L576" s="24"/>
      <c r="M576" s="24"/>
      <c r="N576" s="24"/>
      <c r="O576" s="24"/>
      <c r="P576" s="24"/>
    </row>
    <row r="577" spans="1:16" s="25" customFormat="1" ht="18">
      <c r="A577" s="2"/>
      <c r="B577" s="37"/>
      <c r="C577" s="23"/>
      <c r="D577" s="23"/>
      <c r="E577" s="23"/>
      <c r="F577" s="23"/>
      <c r="G577" s="23"/>
      <c r="H577" s="24"/>
      <c r="I577" s="24"/>
      <c r="J577" s="24"/>
      <c r="K577" s="24"/>
      <c r="L577" s="24"/>
      <c r="M577" s="24"/>
      <c r="N577" s="24"/>
      <c r="O577" s="24"/>
      <c r="P577" s="24"/>
    </row>
    <row r="578" spans="1:16" s="25" customFormat="1" ht="18">
      <c r="A578" s="2"/>
      <c r="B578" s="37"/>
      <c r="C578" s="23"/>
      <c r="D578" s="23"/>
      <c r="E578" s="23"/>
      <c r="F578" s="23"/>
      <c r="G578" s="23"/>
      <c r="H578" s="24"/>
      <c r="I578" s="24"/>
      <c r="J578" s="24"/>
      <c r="K578" s="24"/>
      <c r="L578" s="24"/>
      <c r="M578" s="24"/>
      <c r="N578" s="24"/>
      <c r="O578" s="24"/>
      <c r="P578" s="24"/>
    </row>
    <row r="579" spans="1:16" s="25" customFormat="1" ht="18">
      <c r="A579" s="2"/>
      <c r="B579" s="37"/>
      <c r="C579" s="23"/>
      <c r="D579" s="23"/>
      <c r="E579" s="23"/>
      <c r="F579" s="23"/>
      <c r="G579" s="23"/>
      <c r="H579" s="24"/>
      <c r="I579" s="24"/>
      <c r="J579" s="24"/>
      <c r="K579" s="24"/>
      <c r="L579" s="24"/>
      <c r="M579" s="24"/>
      <c r="N579" s="24"/>
      <c r="O579" s="24"/>
      <c r="P579" s="24"/>
    </row>
    <row r="580" spans="1:16" s="25" customFormat="1" ht="18">
      <c r="A580" s="2"/>
      <c r="B580" s="37"/>
      <c r="C580" s="23"/>
      <c r="D580" s="23"/>
      <c r="E580" s="23"/>
      <c r="F580" s="23"/>
      <c r="G580" s="23"/>
      <c r="H580" s="24"/>
      <c r="I580" s="24"/>
      <c r="J580" s="24"/>
      <c r="K580" s="24"/>
      <c r="L580" s="24"/>
      <c r="M580" s="24"/>
      <c r="N580" s="24"/>
      <c r="O580" s="24"/>
      <c r="P580" s="24"/>
    </row>
    <row r="581" spans="1:16" s="25" customFormat="1" ht="18">
      <c r="A581" s="2"/>
      <c r="B581" s="37"/>
      <c r="C581" s="23"/>
      <c r="D581" s="23"/>
      <c r="E581" s="23"/>
      <c r="F581" s="23"/>
      <c r="G581" s="23"/>
      <c r="H581" s="24"/>
      <c r="I581" s="24"/>
      <c r="J581" s="24"/>
      <c r="K581" s="24"/>
      <c r="L581" s="24"/>
      <c r="M581" s="24"/>
      <c r="N581" s="24"/>
      <c r="O581" s="24"/>
      <c r="P581" s="24"/>
    </row>
    <row r="582" spans="1:16" s="25" customFormat="1" ht="18">
      <c r="A582" s="2"/>
      <c r="B582" s="37"/>
      <c r="C582" s="23"/>
      <c r="D582" s="23"/>
      <c r="E582" s="23"/>
      <c r="F582" s="23"/>
      <c r="G582" s="23"/>
      <c r="H582" s="24"/>
      <c r="I582" s="24"/>
      <c r="J582" s="24"/>
      <c r="K582" s="24"/>
      <c r="L582" s="24"/>
      <c r="M582" s="24"/>
      <c r="N582" s="24"/>
      <c r="O582" s="24"/>
      <c r="P582" s="24"/>
    </row>
    <row r="583" spans="1:16" s="25" customFormat="1" ht="18">
      <c r="A583" s="2"/>
      <c r="B583" s="37"/>
      <c r="C583" s="23"/>
      <c r="D583" s="23"/>
      <c r="E583" s="23"/>
      <c r="F583" s="23"/>
      <c r="G583" s="23"/>
      <c r="H583" s="24"/>
      <c r="I583" s="24"/>
      <c r="J583" s="24"/>
      <c r="K583" s="24"/>
      <c r="L583" s="24"/>
      <c r="M583" s="24"/>
      <c r="N583" s="24"/>
      <c r="O583" s="24"/>
      <c r="P583" s="24"/>
    </row>
    <row r="584" spans="1:16" s="25" customFormat="1" ht="18">
      <c r="A584" s="2"/>
      <c r="B584" s="37"/>
      <c r="C584" s="23"/>
      <c r="D584" s="23"/>
      <c r="E584" s="23"/>
      <c r="F584" s="23"/>
      <c r="G584" s="23"/>
      <c r="H584" s="24"/>
      <c r="I584" s="24"/>
      <c r="J584" s="24"/>
      <c r="K584" s="24"/>
      <c r="L584" s="24"/>
      <c r="M584" s="24"/>
      <c r="N584" s="24"/>
      <c r="O584" s="24"/>
      <c r="P584" s="24"/>
    </row>
    <row r="585" spans="1:16" s="25" customFormat="1" ht="18">
      <c r="A585" s="2"/>
      <c r="B585" s="37"/>
      <c r="C585" s="23"/>
      <c r="D585" s="23"/>
      <c r="E585" s="23"/>
      <c r="F585" s="23"/>
      <c r="G585" s="23"/>
      <c r="H585" s="24"/>
      <c r="I585" s="24"/>
      <c r="J585" s="24"/>
      <c r="K585" s="24"/>
      <c r="L585" s="24"/>
      <c r="M585" s="24"/>
      <c r="N585" s="24"/>
      <c r="O585" s="24"/>
      <c r="P585" s="24"/>
    </row>
    <row r="586" spans="1:16" s="25" customFormat="1" ht="18">
      <c r="A586" s="2"/>
      <c r="B586" s="37"/>
      <c r="C586" s="23"/>
      <c r="D586" s="23"/>
      <c r="E586" s="23"/>
      <c r="F586" s="23"/>
      <c r="G586" s="23"/>
      <c r="H586" s="24"/>
      <c r="I586" s="24"/>
      <c r="J586" s="24"/>
      <c r="K586" s="24"/>
      <c r="L586" s="24"/>
      <c r="M586" s="24"/>
      <c r="N586" s="24"/>
      <c r="O586" s="24"/>
      <c r="P586" s="24"/>
    </row>
    <row r="587" spans="1:16" s="25" customFormat="1" ht="18">
      <c r="A587" s="2"/>
      <c r="B587" s="37"/>
      <c r="C587" s="23"/>
      <c r="D587" s="23"/>
      <c r="E587" s="23"/>
      <c r="F587" s="23"/>
      <c r="G587" s="23"/>
      <c r="H587" s="24"/>
      <c r="I587" s="24"/>
      <c r="J587" s="24"/>
      <c r="K587" s="24"/>
      <c r="L587" s="24"/>
      <c r="M587" s="24"/>
      <c r="N587" s="24"/>
      <c r="O587" s="24"/>
      <c r="P587" s="24"/>
    </row>
    <row r="588" spans="1:16" s="25" customFormat="1" ht="18">
      <c r="A588" s="2"/>
      <c r="B588" s="37"/>
      <c r="C588" s="23"/>
      <c r="D588" s="23"/>
      <c r="E588" s="23"/>
      <c r="F588" s="23"/>
      <c r="G588" s="23"/>
      <c r="H588" s="24"/>
      <c r="I588" s="24"/>
      <c r="J588" s="24"/>
      <c r="K588" s="24"/>
      <c r="L588" s="24"/>
      <c r="M588" s="24"/>
      <c r="N588" s="24"/>
      <c r="O588" s="24"/>
      <c r="P588" s="24"/>
    </row>
    <row r="589" spans="1:16" s="25" customFormat="1" ht="18">
      <c r="A589" s="2"/>
      <c r="B589" s="37"/>
      <c r="C589" s="23"/>
      <c r="D589" s="23"/>
      <c r="E589" s="23"/>
      <c r="F589" s="23"/>
      <c r="G589" s="23"/>
      <c r="H589" s="24"/>
      <c r="I589" s="24"/>
      <c r="J589" s="24"/>
      <c r="K589" s="24"/>
      <c r="L589" s="24"/>
      <c r="M589" s="24"/>
      <c r="N589" s="24"/>
      <c r="O589" s="24"/>
      <c r="P589" s="24"/>
    </row>
    <row r="590" spans="1:16" s="25" customFormat="1" ht="18">
      <c r="A590" s="2"/>
      <c r="B590" s="37"/>
      <c r="C590" s="23"/>
      <c r="D590" s="23"/>
      <c r="E590" s="23"/>
      <c r="F590" s="23"/>
      <c r="G590" s="23"/>
      <c r="H590" s="24"/>
      <c r="I590" s="24"/>
      <c r="J590" s="24"/>
      <c r="K590" s="24"/>
      <c r="L590" s="24"/>
      <c r="M590" s="24"/>
      <c r="N590" s="24"/>
      <c r="O590" s="24"/>
      <c r="P590" s="24"/>
    </row>
    <row r="591" spans="1:16" s="25" customFormat="1" ht="18">
      <c r="A591" s="2"/>
      <c r="B591" s="37"/>
      <c r="C591" s="23"/>
      <c r="D591" s="23"/>
      <c r="E591" s="23"/>
      <c r="F591" s="23"/>
      <c r="G591" s="23"/>
      <c r="H591" s="24"/>
      <c r="I591" s="24"/>
      <c r="J591" s="24"/>
      <c r="K591" s="24"/>
      <c r="L591" s="24"/>
      <c r="M591" s="24"/>
      <c r="N591" s="24"/>
      <c r="O591" s="24"/>
      <c r="P591" s="24"/>
    </row>
    <row r="592" spans="1:16" s="25" customFormat="1" ht="18">
      <c r="A592" s="2"/>
      <c r="B592" s="37"/>
      <c r="C592" s="23"/>
      <c r="D592" s="23"/>
      <c r="E592" s="23"/>
      <c r="F592" s="23"/>
      <c r="G592" s="23"/>
      <c r="H592" s="24"/>
      <c r="I592" s="24"/>
      <c r="J592" s="24"/>
      <c r="K592" s="24"/>
      <c r="L592" s="24"/>
      <c r="M592" s="24"/>
      <c r="N592" s="24"/>
      <c r="O592" s="24"/>
      <c r="P592" s="24"/>
    </row>
    <row r="593" spans="1:16" s="25" customFormat="1" ht="18">
      <c r="A593" s="2"/>
      <c r="B593" s="37"/>
      <c r="C593" s="23"/>
      <c r="D593" s="23"/>
      <c r="E593" s="23"/>
      <c r="F593" s="23"/>
      <c r="G593" s="23"/>
      <c r="H593" s="24"/>
      <c r="I593" s="24"/>
      <c r="J593" s="24"/>
      <c r="K593" s="24"/>
      <c r="L593" s="24"/>
      <c r="M593" s="24"/>
      <c r="N593" s="24"/>
      <c r="O593" s="24"/>
      <c r="P593" s="24"/>
    </row>
    <row r="594" spans="1:16" s="25" customFormat="1" ht="18">
      <c r="A594" s="2"/>
      <c r="B594" s="37"/>
      <c r="C594" s="23"/>
      <c r="D594" s="23"/>
      <c r="E594" s="23"/>
      <c r="F594" s="23"/>
      <c r="G594" s="23"/>
      <c r="H594" s="24"/>
      <c r="I594" s="24"/>
      <c r="J594" s="24"/>
      <c r="K594" s="24"/>
      <c r="L594" s="24"/>
      <c r="M594" s="24"/>
      <c r="N594" s="24"/>
      <c r="O594" s="24"/>
      <c r="P594" s="24"/>
    </row>
    <row r="595" spans="1:16" s="25" customFormat="1" ht="18">
      <c r="A595" s="2"/>
      <c r="B595" s="37"/>
      <c r="C595" s="23"/>
      <c r="D595" s="23"/>
      <c r="E595" s="23"/>
      <c r="F595" s="23"/>
      <c r="G595" s="23"/>
      <c r="H595" s="24"/>
      <c r="I595" s="24"/>
      <c r="J595" s="24"/>
      <c r="K595" s="24"/>
      <c r="L595" s="24"/>
      <c r="M595" s="24"/>
      <c r="N595" s="24"/>
      <c r="O595" s="24"/>
      <c r="P595" s="24"/>
    </row>
    <row r="596" spans="1:16" s="25" customFormat="1" ht="18">
      <c r="A596" s="2"/>
      <c r="B596" s="37"/>
      <c r="C596" s="23"/>
      <c r="D596" s="23"/>
      <c r="E596" s="23"/>
      <c r="F596" s="23"/>
      <c r="G596" s="23"/>
      <c r="H596" s="24"/>
      <c r="I596" s="24"/>
      <c r="J596" s="24"/>
      <c r="K596" s="24"/>
      <c r="L596" s="24"/>
      <c r="M596" s="24"/>
      <c r="N596" s="24"/>
      <c r="O596" s="24"/>
      <c r="P596" s="24"/>
    </row>
    <row r="597" spans="1:16" s="25" customFormat="1" ht="18">
      <c r="A597" s="2"/>
      <c r="B597" s="37"/>
      <c r="C597" s="23"/>
      <c r="D597" s="23"/>
      <c r="E597" s="23"/>
      <c r="F597" s="23"/>
      <c r="G597" s="23"/>
      <c r="H597" s="24"/>
      <c r="I597" s="24"/>
      <c r="J597" s="24"/>
      <c r="K597" s="24"/>
      <c r="L597" s="24"/>
      <c r="M597" s="24"/>
      <c r="N597" s="24"/>
      <c r="O597" s="24"/>
      <c r="P597" s="24"/>
    </row>
    <row r="598" spans="1:16" s="25" customFormat="1" ht="18">
      <c r="A598" s="2"/>
      <c r="B598" s="37"/>
      <c r="C598" s="23"/>
      <c r="D598" s="23"/>
      <c r="E598" s="23"/>
      <c r="F598" s="23"/>
      <c r="G598" s="23"/>
      <c r="H598" s="24"/>
      <c r="I598" s="24"/>
      <c r="J598" s="24"/>
      <c r="K598" s="24"/>
      <c r="L598" s="24"/>
      <c r="M598" s="24"/>
      <c r="N598" s="24"/>
      <c r="O598" s="24"/>
      <c r="P598" s="24"/>
    </row>
    <row r="599" spans="1:16" s="25" customFormat="1" ht="18">
      <c r="A599" s="2"/>
      <c r="B599" s="37"/>
      <c r="C599" s="23"/>
      <c r="D599" s="23"/>
      <c r="E599" s="23"/>
      <c r="F599" s="23"/>
      <c r="G599" s="23"/>
      <c r="H599" s="24"/>
      <c r="I599" s="24"/>
      <c r="J599" s="24"/>
      <c r="K599" s="24"/>
      <c r="L599" s="24"/>
      <c r="M599" s="24"/>
      <c r="N599" s="24"/>
      <c r="O599" s="24"/>
      <c r="P599" s="24"/>
    </row>
    <row r="600" spans="1:16" s="25" customFormat="1" ht="18">
      <c r="A600" s="2"/>
      <c r="B600" s="37"/>
      <c r="C600" s="23"/>
      <c r="D600" s="23"/>
      <c r="E600" s="23"/>
      <c r="F600" s="23"/>
      <c r="G600" s="23"/>
      <c r="H600" s="24"/>
      <c r="I600" s="24"/>
      <c r="J600" s="24"/>
      <c r="K600" s="24"/>
      <c r="L600" s="24"/>
      <c r="M600" s="24"/>
      <c r="N600" s="24"/>
      <c r="O600" s="24"/>
      <c r="P600" s="24"/>
    </row>
    <row r="601" spans="1:16" s="25" customFormat="1" ht="18">
      <c r="A601" s="2"/>
      <c r="B601" s="37"/>
      <c r="C601" s="23"/>
      <c r="D601" s="23"/>
      <c r="E601" s="23"/>
      <c r="F601" s="23"/>
      <c r="G601" s="23"/>
      <c r="H601" s="24"/>
      <c r="I601" s="24"/>
      <c r="J601" s="24"/>
      <c r="K601" s="24"/>
      <c r="L601" s="24"/>
      <c r="M601" s="24"/>
      <c r="N601" s="24"/>
      <c r="O601" s="24"/>
      <c r="P601" s="24"/>
    </row>
    <row r="602" spans="1:16" s="25" customFormat="1" ht="18">
      <c r="A602" s="2"/>
      <c r="B602" s="37"/>
      <c r="C602" s="23"/>
      <c r="D602" s="23"/>
      <c r="E602" s="23"/>
      <c r="F602" s="23"/>
      <c r="G602" s="23"/>
      <c r="H602" s="24"/>
      <c r="I602" s="24"/>
      <c r="J602" s="24"/>
      <c r="K602" s="24"/>
      <c r="L602" s="24"/>
      <c r="M602" s="24"/>
      <c r="N602" s="24"/>
      <c r="O602" s="24"/>
      <c r="P602" s="24"/>
    </row>
    <row r="603" spans="1:16" s="25" customFormat="1" ht="18">
      <c r="A603" s="2"/>
      <c r="B603" s="37"/>
      <c r="C603" s="23"/>
      <c r="D603" s="23"/>
      <c r="E603" s="23"/>
      <c r="F603" s="23"/>
      <c r="G603" s="23"/>
      <c r="H603" s="24"/>
      <c r="I603" s="24"/>
      <c r="J603" s="24"/>
      <c r="K603" s="24"/>
      <c r="L603" s="24"/>
      <c r="M603" s="24"/>
      <c r="N603" s="24"/>
      <c r="O603" s="24"/>
      <c r="P603" s="24"/>
    </row>
    <row r="604" spans="1:16" s="25" customFormat="1" ht="18">
      <c r="A604" s="2"/>
      <c r="B604" s="37"/>
      <c r="C604" s="23"/>
      <c r="D604" s="23"/>
      <c r="E604" s="23"/>
      <c r="F604" s="23"/>
      <c r="G604" s="23"/>
      <c r="H604" s="24"/>
      <c r="I604" s="24"/>
      <c r="J604" s="24"/>
      <c r="K604" s="24"/>
      <c r="L604" s="24"/>
      <c r="M604" s="24"/>
      <c r="N604" s="24"/>
      <c r="O604" s="24"/>
      <c r="P604" s="24"/>
    </row>
    <row r="605" spans="1:16" s="25" customFormat="1" ht="18">
      <c r="A605" s="2"/>
      <c r="B605" s="37"/>
      <c r="C605" s="23"/>
      <c r="D605" s="23"/>
      <c r="E605" s="23"/>
      <c r="F605" s="23"/>
      <c r="G605" s="23"/>
      <c r="H605" s="24"/>
      <c r="I605" s="24"/>
      <c r="J605" s="24"/>
      <c r="K605" s="24"/>
      <c r="L605" s="24"/>
      <c r="M605" s="24"/>
      <c r="N605" s="24"/>
      <c r="O605" s="24"/>
      <c r="P605" s="24"/>
    </row>
    <row r="606" spans="1:16" s="25" customFormat="1" ht="18">
      <c r="A606" s="2"/>
      <c r="B606" s="37"/>
      <c r="C606" s="23"/>
      <c r="D606" s="23"/>
      <c r="E606" s="23"/>
      <c r="F606" s="23"/>
      <c r="G606" s="23"/>
      <c r="H606" s="24"/>
      <c r="I606" s="24"/>
      <c r="J606" s="24"/>
      <c r="K606" s="24"/>
      <c r="L606" s="24"/>
      <c r="M606" s="24"/>
      <c r="N606" s="24"/>
      <c r="O606" s="24"/>
      <c r="P606" s="24"/>
    </row>
    <row r="607" spans="1:16" s="25" customFormat="1" ht="18">
      <c r="A607" s="2"/>
      <c r="B607" s="37"/>
      <c r="C607" s="23"/>
      <c r="D607" s="23"/>
      <c r="E607" s="23"/>
      <c r="F607" s="23"/>
      <c r="G607" s="23"/>
      <c r="H607" s="24"/>
      <c r="I607" s="24"/>
      <c r="J607" s="24"/>
      <c r="K607" s="24"/>
      <c r="L607" s="24"/>
      <c r="M607" s="24"/>
      <c r="N607" s="24"/>
      <c r="O607" s="24"/>
      <c r="P607" s="24"/>
    </row>
    <row r="608" spans="1:16" s="25" customFormat="1" ht="18">
      <c r="A608" s="2"/>
      <c r="B608" s="37"/>
      <c r="C608" s="23"/>
      <c r="D608" s="23"/>
      <c r="E608" s="23"/>
      <c r="F608" s="23"/>
      <c r="G608" s="23"/>
      <c r="H608" s="24"/>
      <c r="I608" s="24"/>
      <c r="J608" s="24"/>
      <c r="K608" s="24"/>
      <c r="L608" s="24"/>
      <c r="M608" s="24"/>
      <c r="N608" s="24"/>
      <c r="O608" s="24"/>
      <c r="P608" s="24"/>
    </row>
    <row r="609" spans="1:16" s="25" customFormat="1" ht="18">
      <c r="A609" s="2"/>
      <c r="B609" s="37"/>
      <c r="C609" s="23"/>
      <c r="D609" s="23"/>
      <c r="E609" s="23"/>
      <c r="F609" s="23"/>
      <c r="G609" s="23"/>
      <c r="H609" s="24"/>
      <c r="I609" s="24"/>
      <c r="J609" s="24"/>
      <c r="K609" s="24"/>
      <c r="L609" s="24"/>
      <c r="M609" s="24"/>
      <c r="N609" s="24"/>
      <c r="O609" s="24"/>
      <c r="P609" s="24"/>
    </row>
    <row r="610" spans="1:16" s="25" customFormat="1" ht="18">
      <c r="A610" s="2"/>
      <c r="B610" s="37"/>
      <c r="C610" s="23"/>
      <c r="D610" s="23"/>
      <c r="E610" s="23"/>
      <c r="F610" s="23"/>
      <c r="G610" s="23"/>
      <c r="H610" s="24"/>
      <c r="I610" s="24"/>
      <c r="J610" s="24"/>
      <c r="K610" s="24"/>
      <c r="L610" s="24"/>
      <c r="M610" s="24"/>
      <c r="N610" s="24"/>
      <c r="O610" s="24"/>
      <c r="P610" s="24"/>
    </row>
    <row r="611" spans="1:16" s="25" customFormat="1" ht="18">
      <c r="A611" s="2"/>
      <c r="B611" s="37"/>
      <c r="C611" s="23"/>
      <c r="D611" s="23"/>
      <c r="E611" s="23"/>
      <c r="F611" s="23"/>
      <c r="G611" s="23"/>
      <c r="H611" s="24"/>
      <c r="I611" s="24"/>
      <c r="J611" s="24"/>
      <c r="K611" s="24"/>
      <c r="L611" s="24"/>
      <c r="M611" s="24"/>
      <c r="N611" s="24"/>
      <c r="O611" s="24"/>
      <c r="P611" s="24"/>
    </row>
    <row r="612" spans="1:16" s="25" customFormat="1" ht="18">
      <c r="A612" s="2"/>
      <c r="B612" s="37"/>
      <c r="C612" s="23"/>
      <c r="D612" s="23"/>
      <c r="E612" s="23"/>
      <c r="F612" s="23"/>
      <c r="G612" s="23"/>
      <c r="H612" s="24"/>
      <c r="I612" s="24"/>
      <c r="J612" s="24"/>
      <c r="K612" s="24"/>
      <c r="L612" s="24"/>
      <c r="M612" s="24"/>
      <c r="N612" s="24"/>
      <c r="O612" s="24"/>
      <c r="P612" s="24"/>
    </row>
    <row r="613" spans="1:16" s="25" customFormat="1" ht="18">
      <c r="A613" s="2"/>
      <c r="B613" s="37"/>
      <c r="C613" s="23"/>
      <c r="D613" s="23"/>
      <c r="E613" s="23"/>
      <c r="F613" s="23"/>
      <c r="G613" s="23"/>
      <c r="H613" s="24"/>
      <c r="I613" s="24"/>
      <c r="J613" s="24"/>
      <c r="K613" s="24"/>
      <c r="L613" s="24"/>
      <c r="M613" s="24"/>
      <c r="N613" s="24"/>
      <c r="O613" s="24"/>
      <c r="P613" s="24"/>
    </row>
    <row r="614" spans="1:16" s="25" customFormat="1" ht="18">
      <c r="A614" s="2"/>
      <c r="B614" s="37"/>
      <c r="C614" s="23"/>
      <c r="D614" s="23"/>
      <c r="E614" s="23"/>
      <c r="F614" s="23"/>
      <c r="G614" s="23"/>
      <c r="H614" s="24"/>
      <c r="I614" s="24"/>
      <c r="J614" s="24"/>
      <c r="K614" s="24"/>
      <c r="L614" s="24"/>
      <c r="M614" s="24"/>
      <c r="N614" s="24"/>
      <c r="O614" s="24"/>
      <c r="P614" s="24"/>
    </row>
    <row r="615" spans="1:16" s="25" customFormat="1" ht="18">
      <c r="A615" s="2"/>
      <c r="B615" s="37"/>
      <c r="C615" s="23"/>
      <c r="D615" s="23"/>
      <c r="E615" s="23"/>
      <c r="F615" s="23"/>
      <c r="G615" s="23"/>
      <c r="H615" s="24"/>
      <c r="I615" s="24"/>
      <c r="J615" s="24"/>
      <c r="K615" s="24"/>
      <c r="L615" s="24"/>
      <c r="M615" s="24"/>
      <c r="N615" s="24"/>
      <c r="O615" s="24"/>
      <c r="P615" s="24"/>
    </row>
    <row r="616" spans="1:16" s="25" customFormat="1" ht="18">
      <c r="A616" s="2"/>
      <c r="B616" s="37"/>
      <c r="C616" s="23"/>
      <c r="D616" s="23"/>
      <c r="E616" s="23"/>
      <c r="F616" s="23"/>
      <c r="G616" s="23"/>
      <c r="H616" s="24"/>
      <c r="I616" s="24"/>
      <c r="J616" s="24"/>
      <c r="K616" s="24"/>
      <c r="L616" s="24"/>
      <c r="M616" s="24"/>
      <c r="N616" s="24"/>
      <c r="O616" s="24"/>
      <c r="P616" s="24"/>
    </row>
    <row r="617" spans="1:16" s="25" customFormat="1" ht="18">
      <c r="A617" s="2"/>
      <c r="B617" s="37"/>
      <c r="C617" s="23"/>
      <c r="D617" s="23"/>
      <c r="E617" s="23"/>
      <c r="F617" s="23"/>
      <c r="G617" s="23"/>
      <c r="H617" s="24"/>
      <c r="I617" s="24"/>
      <c r="J617" s="24"/>
      <c r="K617" s="24"/>
      <c r="L617" s="24"/>
      <c r="M617" s="24"/>
      <c r="N617" s="24"/>
      <c r="O617" s="24"/>
      <c r="P617" s="24"/>
    </row>
    <row r="618" spans="1:16" s="25" customFormat="1" ht="18">
      <c r="A618" s="2"/>
      <c r="B618" s="37"/>
      <c r="C618" s="23"/>
      <c r="D618" s="23"/>
      <c r="E618" s="23"/>
      <c r="F618" s="23"/>
      <c r="G618" s="23"/>
      <c r="H618" s="24"/>
      <c r="I618" s="24"/>
      <c r="J618" s="24"/>
      <c r="K618" s="24"/>
      <c r="L618" s="24"/>
      <c r="M618" s="24"/>
      <c r="N618" s="24"/>
      <c r="O618" s="24"/>
      <c r="P618" s="24"/>
    </row>
    <row r="619" spans="1:16" s="25" customFormat="1" ht="18">
      <c r="A619" s="2"/>
      <c r="B619" s="37"/>
      <c r="C619" s="23"/>
      <c r="D619" s="23"/>
      <c r="E619" s="23"/>
      <c r="F619" s="23"/>
      <c r="G619" s="23"/>
      <c r="H619" s="24"/>
      <c r="I619" s="24"/>
      <c r="J619" s="24"/>
      <c r="K619" s="24"/>
      <c r="L619" s="24"/>
      <c r="M619" s="24"/>
      <c r="N619" s="24"/>
      <c r="O619" s="24"/>
      <c r="P619" s="24"/>
    </row>
    <row r="620" spans="1:16" s="25" customFormat="1" ht="18">
      <c r="A620" s="2"/>
      <c r="B620" s="37"/>
      <c r="C620" s="23"/>
      <c r="D620" s="23"/>
      <c r="E620" s="23"/>
      <c r="F620" s="23"/>
      <c r="G620" s="23"/>
      <c r="H620" s="24"/>
      <c r="I620" s="24"/>
      <c r="J620" s="24"/>
      <c r="K620" s="24"/>
      <c r="L620" s="24"/>
      <c r="M620" s="24"/>
      <c r="N620" s="24"/>
      <c r="O620" s="24"/>
      <c r="P620" s="24"/>
    </row>
    <row r="621" spans="1:16" s="25" customFormat="1" ht="18">
      <c r="A621" s="2"/>
      <c r="B621" s="37"/>
      <c r="C621" s="23"/>
      <c r="D621" s="23"/>
      <c r="E621" s="23"/>
      <c r="F621" s="23"/>
      <c r="G621" s="23"/>
      <c r="H621" s="24"/>
      <c r="I621" s="24"/>
      <c r="J621" s="24"/>
      <c r="K621" s="24"/>
      <c r="L621" s="24"/>
      <c r="M621" s="24"/>
      <c r="N621" s="24"/>
      <c r="O621" s="24"/>
      <c r="P621" s="24"/>
    </row>
    <row r="622" spans="1:16" s="25" customFormat="1" ht="18">
      <c r="A622" s="2"/>
      <c r="B622" s="37"/>
      <c r="C622" s="23"/>
      <c r="D622" s="23"/>
      <c r="E622" s="23"/>
      <c r="F622" s="23"/>
      <c r="G622" s="23"/>
      <c r="H622" s="24"/>
      <c r="I622" s="24"/>
      <c r="J622" s="24"/>
      <c r="K622" s="24"/>
      <c r="L622" s="24"/>
      <c r="M622" s="24"/>
      <c r="N622" s="24"/>
      <c r="O622" s="24"/>
      <c r="P622" s="24"/>
    </row>
    <row r="623" spans="1:16" s="25" customFormat="1" ht="18">
      <c r="A623" s="2"/>
      <c r="B623" s="37"/>
      <c r="C623" s="23"/>
      <c r="D623" s="23"/>
      <c r="E623" s="23"/>
      <c r="F623" s="23"/>
      <c r="G623" s="23"/>
      <c r="H623" s="24"/>
      <c r="I623" s="24"/>
      <c r="J623" s="24"/>
      <c r="K623" s="24"/>
      <c r="L623" s="24"/>
      <c r="M623" s="24"/>
      <c r="N623" s="24"/>
      <c r="O623" s="24"/>
      <c r="P623" s="24"/>
    </row>
    <row r="624" spans="1:16" s="25" customFormat="1" ht="18">
      <c r="A624" s="2"/>
      <c r="B624" s="37"/>
      <c r="C624" s="23"/>
      <c r="D624" s="23"/>
      <c r="E624" s="23"/>
      <c r="F624" s="23"/>
      <c r="G624" s="23"/>
      <c r="H624" s="24"/>
      <c r="I624" s="24"/>
      <c r="J624" s="24"/>
      <c r="K624" s="24"/>
      <c r="L624" s="24"/>
      <c r="M624" s="24"/>
      <c r="N624" s="24"/>
      <c r="O624" s="24"/>
      <c r="P624" s="24"/>
    </row>
    <row r="625" spans="1:16" s="25" customFormat="1" ht="18">
      <c r="A625" s="2"/>
      <c r="B625" s="37"/>
      <c r="C625" s="23"/>
      <c r="D625" s="23"/>
      <c r="E625" s="23"/>
      <c r="F625" s="23"/>
      <c r="G625" s="23"/>
      <c r="H625" s="24"/>
      <c r="I625" s="24"/>
      <c r="J625" s="24"/>
      <c r="K625" s="24"/>
      <c r="L625" s="24"/>
      <c r="M625" s="24"/>
      <c r="N625" s="24"/>
      <c r="O625" s="24"/>
      <c r="P625" s="24"/>
    </row>
    <row r="626" spans="1:16" s="25" customFormat="1" ht="18">
      <c r="A626" s="2"/>
      <c r="B626" s="37"/>
      <c r="C626" s="23"/>
      <c r="D626" s="23"/>
      <c r="E626" s="23"/>
      <c r="F626" s="23"/>
      <c r="G626" s="23"/>
      <c r="H626" s="24"/>
      <c r="I626" s="24"/>
      <c r="J626" s="24"/>
      <c r="K626" s="24"/>
      <c r="L626" s="24"/>
      <c r="M626" s="24"/>
      <c r="N626" s="24"/>
      <c r="O626" s="24"/>
      <c r="P626" s="24"/>
    </row>
    <row r="627" spans="1:16" s="25" customFormat="1" ht="18">
      <c r="A627" s="2"/>
      <c r="B627" s="37"/>
      <c r="C627" s="23"/>
      <c r="D627" s="23"/>
      <c r="E627" s="23"/>
      <c r="F627" s="23"/>
      <c r="G627" s="23"/>
      <c r="H627" s="24"/>
      <c r="I627" s="24"/>
      <c r="J627" s="24"/>
      <c r="K627" s="24"/>
      <c r="L627" s="24"/>
      <c r="M627" s="24"/>
      <c r="N627" s="24"/>
      <c r="O627" s="24"/>
      <c r="P627" s="24"/>
    </row>
    <row r="628" spans="1:16" s="25" customFormat="1" ht="18">
      <c r="A628" s="2"/>
      <c r="B628" s="37"/>
      <c r="C628" s="23"/>
      <c r="D628" s="23"/>
      <c r="E628" s="23"/>
      <c r="F628" s="23"/>
      <c r="G628" s="23"/>
      <c r="H628" s="24"/>
      <c r="I628" s="24"/>
      <c r="J628" s="24"/>
      <c r="K628" s="24"/>
      <c r="L628" s="24"/>
      <c r="M628" s="24"/>
      <c r="N628" s="24"/>
      <c r="O628" s="24"/>
      <c r="P628" s="24"/>
    </row>
    <row r="629" spans="1:16" s="25" customFormat="1" ht="18">
      <c r="A629" s="2"/>
      <c r="B629" s="37"/>
      <c r="C629" s="23"/>
      <c r="D629" s="23"/>
      <c r="E629" s="23"/>
      <c r="F629" s="23"/>
      <c r="G629" s="23"/>
      <c r="H629" s="24"/>
      <c r="I629" s="24"/>
      <c r="J629" s="24"/>
      <c r="K629" s="24"/>
      <c r="L629" s="24"/>
      <c r="M629" s="24"/>
      <c r="N629" s="24"/>
      <c r="O629" s="24"/>
      <c r="P629" s="24"/>
    </row>
    <row r="630" spans="1:16" s="25" customFormat="1" ht="18">
      <c r="A630" s="2"/>
      <c r="B630" s="37"/>
      <c r="C630" s="23"/>
      <c r="D630" s="23"/>
      <c r="E630" s="23"/>
      <c r="F630" s="23"/>
      <c r="G630" s="23"/>
      <c r="H630" s="24"/>
      <c r="I630" s="24"/>
      <c r="J630" s="24"/>
      <c r="K630" s="24"/>
      <c r="L630" s="24"/>
      <c r="M630" s="24"/>
      <c r="N630" s="24"/>
      <c r="O630" s="24"/>
      <c r="P630" s="24"/>
    </row>
    <row r="631" spans="1:16" s="25" customFormat="1" ht="18">
      <c r="A631" s="2"/>
      <c r="B631" s="37"/>
      <c r="C631" s="23"/>
      <c r="D631" s="23"/>
      <c r="E631" s="23"/>
      <c r="F631" s="23"/>
      <c r="G631" s="23"/>
      <c r="H631" s="24"/>
      <c r="I631" s="24"/>
      <c r="J631" s="24"/>
      <c r="K631" s="24"/>
      <c r="L631" s="24"/>
      <c r="M631" s="24"/>
      <c r="N631" s="24"/>
      <c r="O631" s="24"/>
      <c r="P631" s="24"/>
    </row>
    <row r="632" spans="1:16" s="25" customFormat="1" ht="18">
      <c r="A632" s="2"/>
      <c r="B632" s="37"/>
      <c r="C632" s="23"/>
      <c r="D632" s="23"/>
      <c r="E632" s="23"/>
      <c r="F632" s="23"/>
      <c r="G632" s="23"/>
      <c r="H632" s="24"/>
      <c r="I632" s="24"/>
      <c r="J632" s="24"/>
      <c r="K632" s="24"/>
      <c r="L632" s="24"/>
      <c r="M632" s="24"/>
      <c r="N632" s="24"/>
      <c r="O632" s="24"/>
      <c r="P632" s="24"/>
    </row>
    <row r="633" spans="1:16" s="25" customFormat="1" ht="18">
      <c r="A633" s="2"/>
      <c r="B633" s="37"/>
      <c r="C633" s="23"/>
      <c r="D633" s="23"/>
      <c r="E633" s="23"/>
      <c r="F633" s="23"/>
      <c r="G633" s="23"/>
      <c r="H633" s="24"/>
      <c r="I633" s="24"/>
      <c r="J633" s="24"/>
      <c r="K633" s="24"/>
      <c r="L633" s="24"/>
      <c r="M633" s="24"/>
      <c r="N633" s="24"/>
      <c r="O633" s="24"/>
      <c r="P633" s="24"/>
    </row>
    <row r="634" spans="1:16" s="25" customFormat="1" ht="18">
      <c r="A634" s="2"/>
      <c r="B634" s="37"/>
      <c r="C634" s="23"/>
      <c r="D634" s="23"/>
      <c r="E634" s="23"/>
      <c r="F634" s="23"/>
      <c r="G634" s="23"/>
      <c r="H634" s="24"/>
      <c r="I634" s="24"/>
      <c r="J634" s="24"/>
      <c r="K634" s="24"/>
      <c r="L634" s="24"/>
      <c r="M634" s="24"/>
      <c r="N634" s="24"/>
      <c r="O634" s="24"/>
      <c r="P634" s="24"/>
    </row>
    <row r="635" spans="1:16" s="25" customFormat="1" ht="18">
      <c r="A635" s="2"/>
      <c r="B635" s="37"/>
      <c r="C635" s="23"/>
      <c r="D635" s="23"/>
      <c r="E635" s="23"/>
      <c r="F635" s="23"/>
      <c r="G635" s="23"/>
      <c r="H635" s="24"/>
      <c r="I635" s="24"/>
      <c r="J635" s="24"/>
      <c r="K635" s="24"/>
      <c r="L635" s="24"/>
      <c r="M635" s="24"/>
      <c r="N635" s="24"/>
      <c r="O635" s="24"/>
      <c r="P635" s="24"/>
    </row>
    <row r="636" spans="1:16" s="25" customFormat="1" ht="18">
      <c r="A636" s="2"/>
      <c r="B636" s="37"/>
      <c r="C636" s="23"/>
      <c r="D636" s="23"/>
      <c r="E636" s="23"/>
      <c r="F636" s="23"/>
      <c r="G636" s="23"/>
      <c r="H636" s="24"/>
      <c r="I636" s="24"/>
      <c r="J636" s="24"/>
      <c r="K636" s="24"/>
      <c r="L636" s="24"/>
      <c r="M636" s="24"/>
      <c r="N636" s="24"/>
      <c r="O636" s="24"/>
      <c r="P636" s="24"/>
    </row>
    <row r="637" spans="1:16" s="25" customFormat="1" ht="18">
      <c r="A637" s="2"/>
      <c r="B637" s="37"/>
      <c r="C637" s="23"/>
      <c r="D637" s="23"/>
      <c r="E637" s="23"/>
      <c r="F637" s="23"/>
      <c r="G637" s="23"/>
      <c r="H637" s="24"/>
      <c r="I637" s="24"/>
      <c r="J637" s="24"/>
      <c r="K637" s="24"/>
      <c r="L637" s="24"/>
      <c r="M637" s="24"/>
      <c r="N637" s="24"/>
      <c r="O637" s="24"/>
      <c r="P637" s="24"/>
    </row>
    <row r="638" spans="1:16" s="25" customFormat="1" ht="18">
      <c r="A638" s="2"/>
      <c r="B638" s="37"/>
      <c r="C638" s="23"/>
      <c r="D638" s="23"/>
      <c r="E638" s="23"/>
      <c r="F638" s="23"/>
      <c r="G638" s="23"/>
      <c r="H638" s="24"/>
      <c r="I638" s="24"/>
      <c r="J638" s="24"/>
      <c r="K638" s="24"/>
      <c r="L638" s="24"/>
      <c r="M638" s="24"/>
      <c r="N638" s="24"/>
      <c r="O638" s="24"/>
      <c r="P638" s="24"/>
    </row>
    <row r="639" spans="1:16" s="25" customFormat="1" ht="18">
      <c r="A639" s="2"/>
      <c r="B639" s="37"/>
      <c r="C639" s="23"/>
      <c r="D639" s="23"/>
      <c r="E639" s="23"/>
      <c r="F639" s="23"/>
      <c r="G639" s="23"/>
      <c r="H639" s="24"/>
      <c r="I639" s="24"/>
      <c r="J639" s="24"/>
      <c r="K639" s="24"/>
      <c r="L639" s="24"/>
      <c r="M639" s="24"/>
      <c r="N639" s="24"/>
      <c r="O639" s="24"/>
      <c r="P639" s="24"/>
    </row>
    <row r="640" spans="1:16" s="25" customFormat="1" ht="18">
      <c r="A640" s="2"/>
      <c r="B640" s="37"/>
      <c r="C640" s="23"/>
      <c r="D640" s="23"/>
      <c r="E640" s="23"/>
      <c r="F640" s="23"/>
      <c r="G640" s="23"/>
      <c r="H640" s="24"/>
      <c r="I640" s="24"/>
      <c r="J640" s="24"/>
      <c r="K640" s="24"/>
      <c r="L640" s="24"/>
      <c r="M640" s="24"/>
      <c r="N640" s="24"/>
      <c r="O640" s="24"/>
      <c r="P640" s="24"/>
    </row>
    <row r="641" spans="1:16" s="25" customFormat="1" ht="18">
      <c r="A641" s="2"/>
      <c r="B641" s="37"/>
      <c r="C641" s="23"/>
      <c r="D641" s="23"/>
      <c r="E641" s="23"/>
      <c r="F641" s="23"/>
      <c r="G641" s="23"/>
      <c r="H641" s="24"/>
      <c r="I641" s="24"/>
      <c r="J641" s="24"/>
      <c r="K641" s="24"/>
      <c r="L641" s="24"/>
      <c r="M641" s="24"/>
      <c r="N641" s="24"/>
      <c r="O641" s="24"/>
      <c r="P641" s="24"/>
    </row>
    <row r="642" spans="1:16" s="25" customFormat="1" ht="18">
      <c r="A642" s="2"/>
      <c r="B642" s="37"/>
      <c r="C642" s="23"/>
      <c r="D642" s="23"/>
      <c r="E642" s="23"/>
      <c r="F642" s="23"/>
      <c r="G642" s="23"/>
      <c r="H642" s="24"/>
      <c r="I642" s="24"/>
      <c r="J642" s="24"/>
      <c r="K642" s="24"/>
      <c r="L642" s="24"/>
      <c r="M642" s="24"/>
      <c r="N642" s="24"/>
      <c r="O642" s="24"/>
      <c r="P642" s="24"/>
    </row>
    <row r="643" spans="1:16" s="25" customFormat="1" ht="18">
      <c r="A643" s="2"/>
      <c r="B643" s="37"/>
      <c r="C643" s="23"/>
      <c r="D643" s="23"/>
      <c r="E643" s="23"/>
      <c r="F643" s="23"/>
      <c r="G643" s="23"/>
      <c r="H643" s="24"/>
      <c r="I643" s="24"/>
      <c r="J643" s="24"/>
      <c r="K643" s="24"/>
      <c r="L643" s="24"/>
      <c r="M643" s="24"/>
      <c r="N643" s="24"/>
      <c r="O643" s="24"/>
      <c r="P643" s="24"/>
    </row>
    <row r="644" spans="1:16" s="25" customFormat="1" ht="18">
      <c r="A644" s="2"/>
      <c r="B644" s="37"/>
      <c r="C644" s="23"/>
      <c r="D644" s="23"/>
      <c r="E644" s="23"/>
      <c r="F644" s="23"/>
      <c r="G644" s="23"/>
      <c r="H644" s="24"/>
      <c r="I644" s="24"/>
      <c r="J644" s="24"/>
      <c r="K644" s="24"/>
      <c r="L644" s="24"/>
      <c r="M644" s="24"/>
      <c r="N644" s="24"/>
      <c r="O644" s="24"/>
      <c r="P644" s="24"/>
    </row>
    <row r="645" spans="1:16" s="25" customFormat="1" ht="18">
      <c r="A645" s="2"/>
      <c r="B645" s="37"/>
      <c r="C645" s="23"/>
      <c r="D645" s="23"/>
      <c r="E645" s="23"/>
      <c r="F645" s="23"/>
      <c r="G645" s="23"/>
      <c r="H645" s="24"/>
      <c r="I645" s="24"/>
      <c r="J645" s="24"/>
      <c r="K645" s="24"/>
      <c r="L645" s="24"/>
      <c r="M645" s="24"/>
      <c r="N645" s="24"/>
      <c r="O645" s="24"/>
      <c r="P645" s="24"/>
    </row>
    <row r="646" spans="1:16" s="25" customFormat="1" ht="18">
      <c r="A646" s="2"/>
      <c r="B646" s="37"/>
      <c r="C646" s="23"/>
      <c r="D646" s="23"/>
      <c r="E646" s="23"/>
      <c r="F646" s="23"/>
      <c r="G646" s="23"/>
      <c r="H646" s="24"/>
      <c r="I646" s="24"/>
      <c r="J646" s="24"/>
      <c r="K646" s="24"/>
      <c r="L646" s="24"/>
      <c r="M646" s="24"/>
      <c r="N646" s="24"/>
      <c r="O646" s="24"/>
      <c r="P646" s="24"/>
    </row>
    <row r="647" spans="1:16" s="25" customFormat="1" ht="18">
      <c r="A647" s="2"/>
      <c r="B647" s="37"/>
      <c r="C647" s="23"/>
      <c r="D647" s="23"/>
      <c r="E647" s="23"/>
      <c r="F647" s="23"/>
      <c r="G647" s="23"/>
      <c r="H647" s="24"/>
      <c r="I647" s="24"/>
      <c r="J647" s="24"/>
      <c r="K647" s="24"/>
      <c r="L647" s="24"/>
      <c r="M647" s="24"/>
      <c r="N647" s="24"/>
      <c r="O647" s="24"/>
      <c r="P647" s="24"/>
    </row>
    <row r="648" spans="1:16" s="25" customFormat="1" ht="18">
      <c r="A648" s="2"/>
      <c r="B648" s="37"/>
      <c r="C648" s="23"/>
      <c r="D648" s="23"/>
      <c r="E648" s="23"/>
      <c r="F648" s="23"/>
      <c r="G648" s="23"/>
      <c r="H648" s="24"/>
      <c r="I648" s="24"/>
      <c r="J648" s="24"/>
      <c r="K648" s="24"/>
      <c r="L648" s="24"/>
      <c r="M648" s="24"/>
      <c r="N648" s="24"/>
      <c r="O648" s="24"/>
      <c r="P648" s="24"/>
    </row>
    <row r="649" spans="1:16" s="25" customFormat="1" ht="18">
      <c r="A649" s="2"/>
      <c r="B649" s="37"/>
      <c r="C649" s="23"/>
      <c r="D649" s="23"/>
      <c r="E649" s="23"/>
      <c r="F649" s="23"/>
      <c r="G649" s="23"/>
      <c r="H649" s="24"/>
      <c r="I649" s="24"/>
      <c r="J649" s="24"/>
      <c r="K649" s="24"/>
      <c r="L649" s="24"/>
      <c r="M649" s="24"/>
      <c r="N649" s="24"/>
      <c r="O649" s="24"/>
      <c r="P649" s="24"/>
    </row>
    <row r="650" spans="1:16" s="25" customFormat="1" ht="18">
      <c r="A650" s="2"/>
      <c r="B650" s="37"/>
      <c r="C650" s="23"/>
      <c r="D650" s="23"/>
      <c r="E650" s="23"/>
      <c r="F650" s="23"/>
      <c r="G650" s="23"/>
      <c r="H650" s="24"/>
      <c r="I650" s="24"/>
      <c r="J650" s="24"/>
      <c r="K650" s="24"/>
      <c r="L650" s="24"/>
      <c r="M650" s="24"/>
      <c r="N650" s="24"/>
      <c r="O650" s="24"/>
      <c r="P650" s="24"/>
    </row>
    <row r="651" spans="1:16" s="25" customFormat="1" ht="18">
      <c r="A651" s="2"/>
      <c r="B651" s="37"/>
      <c r="C651" s="23"/>
      <c r="D651" s="23"/>
      <c r="E651" s="23"/>
      <c r="F651" s="23"/>
      <c r="G651" s="23"/>
      <c r="H651" s="24"/>
      <c r="I651" s="24"/>
      <c r="J651" s="24"/>
      <c r="K651" s="24"/>
      <c r="L651" s="24"/>
      <c r="M651" s="24"/>
      <c r="N651" s="24"/>
      <c r="O651" s="24"/>
      <c r="P651" s="24"/>
    </row>
    <row r="652" spans="1:16" s="25" customFormat="1" ht="18">
      <c r="A652" s="2"/>
      <c r="B652" s="37"/>
      <c r="C652" s="23"/>
      <c r="D652" s="23"/>
      <c r="E652" s="23"/>
      <c r="F652" s="23"/>
      <c r="G652" s="23"/>
      <c r="H652" s="24"/>
      <c r="I652" s="24"/>
      <c r="J652" s="24"/>
      <c r="K652" s="24"/>
      <c r="L652" s="24"/>
      <c r="M652" s="24"/>
      <c r="N652" s="24"/>
      <c r="O652" s="24"/>
      <c r="P652" s="24"/>
    </row>
    <row r="653" spans="1:16" s="25" customFormat="1" ht="18">
      <c r="A653" s="2"/>
      <c r="B653" s="37"/>
      <c r="C653" s="23"/>
      <c r="D653" s="23"/>
      <c r="E653" s="23"/>
      <c r="F653" s="23"/>
      <c r="G653" s="23"/>
      <c r="H653" s="24"/>
      <c r="I653" s="24"/>
      <c r="J653" s="24"/>
      <c r="K653" s="24"/>
      <c r="L653" s="24"/>
      <c r="M653" s="24"/>
      <c r="N653" s="24"/>
      <c r="O653" s="24"/>
      <c r="P653" s="24"/>
    </row>
    <row r="654" spans="1:16" s="25" customFormat="1" ht="18">
      <c r="A654" s="2"/>
      <c r="B654" s="37"/>
      <c r="C654" s="23"/>
      <c r="D654" s="23"/>
      <c r="E654" s="23"/>
      <c r="F654" s="23"/>
      <c r="G654" s="23"/>
      <c r="H654" s="24"/>
      <c r="I654" s="24"/>
      <c r="J654" s="24"/>
      <c r="K654" s="24"/>
      <c r="L654" s="24"/>
      <c r="M654" s="24"/>
      <c r="N654" s="24"/>
      <c r="O654" s="24"/>
      <c r="P654" s="24"/>
    </row>
    <row r="655" spans="1:16" s="25" customFormat="1" ht="18">
      <c r="A655" s="2"/>
      <c r="B655" s="37"/>
      <c r="C655" s="23"/>
      <c r="D655" s="23"/>
      <c r="E655" s="23"/>
      <c r="F655" s="23"/>
      <c r="G655" s="23"/>
      <c r="H655" s="24"/>
      <c r="I655" s="24"/>
      <c r="J655" s="24"/>
      <c r="K655" s="24"/>
      <c r="L655" s="24"/>
      <c r="M655" s="24"/>
      <c r="N655" s="24"/>
      <c r="O655" s="24"/>
      <c r="P655" s="24"/>
    </row>
    <row r="656" spans="1:16" s="25" customFormat="1" ht="18">
      <c r="A656" s="2"/>
      <c r="B656" s="37"/>
      <c r="C656" s="23"/>
      <c r="D656" s="23"/>
      <c r="E656" s="23"/>
      <c r="F656" s="23"/>
      <c r="G656" s="23"/>
      <c r="H656" s="24"/>
      <c r="I656" s="24"/>
      <c r="J656" s="24"/>
      <c r="K656" s="24"/>
      <c r="L656" s="24"/>
      <c r="M656" s="24"/>
      <c r="N656" s="24"/>
      <c r="O656" s="24"/>
      <c r="P656" s="24"/>
    </row>
    <row r="657" spans="1:16" s="25" customFormat="1" ht="18">
      <c r="A657" s="2"/>
      <c r="B657" s="37"/>
      <c r="C657" s="23"/>
      <c r="D657" s="23"/>
      <c r="E657" s="23"/>
      <c r="F657" s="23"/>
      <c r="G657" s="23"/>
      <c r="H657" s="24"/>
      <c r="I657" s="24"/>
      <c r="J657" s="24"/>
      <c r="K657" s="24"/>
      <c r="L657" s="24"/>
      <c r="M657" s="24"/>
      <c r="N657" s="24"/>
      <c r="O657" s="24"/>
      <c r="P657" s="24"/>
    </row>
    <row r="658" spans="1:16" s="25" customFormat="1" ht="18">
      <c r="A658" s="2"/>
      <c r="B658" s="37"/>
      <c r="C658" s="23"/>
      <c r="D658" s="23"/>
      <c r="E658" s="23"/>
      <c r="F658" s="23"/>
      <c r="G658" s="23"/>
      <c r="H658" s="24"/>
      <c r="I658" s="24"/>
      <c r="J658" s="24"/>
      <c r="K658" s="24"/>
      <c r="L658" s="24"/>
      <c r="M658" s="24"/>
      <c r="N658" s="24"/>
      <c r="O658" s="24"/>
      <c r="P658" s="24"/>
    </row>
    <row r="659" spans="1:16" s="25" customFormat="1" ht="18">
      <c r="A659" s="2"/>
      <c r="B659" s="37"/>
      <c r="C659" s="23"/>
      <c r="D659" s="23"/>
      <c r="E659" s="23"/>
      <c r="F659" s="23"/>
      <c r="G659" s="23"/>
      <c r="H659" s="24"/>
      <c r="I659" s="24"/>
      <c r="J659" s="24"/>
      <c r="K659" s="24"/>
      <c r="L659" s="24"/>
      <c r="M659" s="24"/>
      <c r="N659" s="24"/>
      <c r="O659" s="24"/>
      <c r="P659" s="24"/>
    </row>
    <row r="660" spans="1:16" s="25" customFormat="1" ht="18">
      <c r="A660" s="2"/>
      <c r="B660" s="37"/>
      <c r="C660" s="23"/>
      <c r="D660" s="23"/>
      <c r="E660" s="23"/>
      <c r="F660" s="23"/>
      <c r="G660" s="23"/>
      <c r="H660" s="24"/>
      <c r="I660" s="24"/>
      <c r="J660" s="24"/>
      <c r="K660" s="24"/>
      <c r="L660" s="24"/>
      <c r="M660" s="24"/>
      <c r="N660" s="24"/>
      <c r="O660" s="24"/>
      <c r="P660" s="24"/>
    </row>
    <row r="661" spans="1:16" s="25" customFormat="1" ht="18">
      <c r="A661" s="2"/>
      <c r="B661" s="37"/>
      <c r="C661" s="23"/>
      <c r="D661" s="23"/>
      <c r="E661" s="23"/>
      <c r="F661" s="23"/>
      <c r="G661" s="23"/>
      <c r="H661" s="24"/>
      <c r="I661" s="24"/>
      <c r="J661" s="24"/>
      <c r="K661" s="24"/>
      <c r="L661" s="24"/>
      <c r="M661" s="24"/>
      <c r="N661" s="24"/>
      <c r="O661" s="24"/>
      <c r="P661" s="24"/>
    </row>
    <row r="662" spans="1:16" s="25" customFormat="1" ht="18">
      <c r="A662" s="2"/>
      <c r="B662" s="37"/>
      <c r="C662" s="23"/>
      <c r="D662" s="23"/>
      <c r="E662" s="23"/>
      <c r="F662" s="23"/>
      <c r="G662" s="23"/>
      <c r="H662" s="24"/>
      <c r="I662" s="24"/>
      <c r="J662" s="24"/>
      <c r="K662" s="24"/>
      <c r="L662" s="24"/>
      <c r="M662" s="24"/>
      <c r="N662" s="24"/>
      <c r="O662" s="24"/>
      <c r="P662" s="24"/>
    </row>
    <row r="663" spans="1:16" s="25" customFormat="1" ht="18">
      <c r="A663" s="2"/>
      <c r="B663" s="37"/>
      <c r="C663" s="23"/>
      <c r="D663" s="23"/>
      <c r="E663" s="23"/>
      <c r="F663" s="23"/>
      <c r="G663" s="23"/>
      <c r="H663" s="24"/>
      <c r="I663" s="24"/>
      <c r="J663" s="24"/>
      <c r="K663" s="24"/>
      <c r="L663" s="24"/>
      <c r="M663" s="24"/>
      <c r="N663" s="24"/>
      <c r="O663" s="24"/>
      <c r="P663" s="24"/>
    </row>
    <row r="664" spans="1:16" s="25" customFormat="1" ht="18">
      <c r="A664" s="2"/>
      <c r="B664" s="37"/>
      <c r="C664" s="23"/>
      <c r="D664" s="23"/>
      <c r="E664" s="23"/>
      <c r="F664" s="23"/>
      <c r="G664" s="23"/>
      <c r="H664" s="24"/>
      <c r="I664" s="24"/>
      <c r="J664" s="24"/>
      <c r="K664" s="24"/>
      <c r="L664" s="24"/>
      <c r="M664" s="24"/>
      <c r="N664" s="24"/>
      <c r="O664" s="24"/>
      <c r="P664" s="24"/>
    </row>
    <row r="665" spans="1:16" s="25" customFormat="1" ht="18">
      <c r="A665" s="2"/>
      <c r="B665" s="37"/>
      <c r="C665" s="23"/>
      <c r="D665" s="23"/>
      <c r="E665" s="23"/>
      <c r="F665" s="23"/>
      <c r="G665" s="23"/>
      <c r="H665" s="24"/>
      <c r="I665" s="24"/>
      <c r="J665" s="24"/>
      <c r="K665" s="24"/>
      <c r="L665" s="24"/>
      <c r="M665" s="24"/>
      <c r="N665" s="24"/>
      <c r="O665" s="24"/>
      <c r="P665" s="24"/>
    </row>
    <row r="666" spans="1:16" s="25" customFormat="1" ht="18">
      <c r="A666" s="2"/>
      <c r="B666" s="37"/>
      <c r="C666" s="23"/>
      <c r="D666" s="23"/>
      <c r="E666" s="23"/>
      <c r="F666" s="23"/>
      <c r="G666" s="23"/>
      <c r="H666" s="24"/>
      <c r="I666" s="24"/>
      <c r="J666" s="24"/>
      <c r="K666" s="24"/>
      <c r="L666" s="24"/>
      <c r="M666" s="24"/>
      <c r="N666" s="24"/>
      <c r="O666" s="24"/>
      <c r="P666" s="24"/>
    </row>
    <row r="667" spans="1:16" s="25" customFormat="1" ht="18">
      <c r="A667" s="2"/>
      <c r="B667" s="37"/>
      <c r="C667" s="23"/>
      <c r="D667" s="23"/>
      <c r="E667" s="23"/>
      <c r="F667" s="23"/>
      <c r="G667" s="23"/>
      <c r="H667" s="24"/>
      <c r="I667" s="24"/>
      <c r="J667" s="24"/>
      <c r="K667" s="24"/>
      <c r="L667" s="24"/>
      <c r="M667" s="24"/>
      <c r="N667" s="24"/>
      <c r="O667" s="24"/>
      <c r="P667" s="24"/>
    </row>
    <row r="668" spans="1:16" s="25" customFormat="1" ht="18">
      <c r="A668" s="2"/>
      <c r="B668" s="37"/>
      <c r="C668" s="23"/>
      <c r="D668" s="23"/>
      <c r="E668" s="23"/>
      <c r="F668" s="23"/>
      <c r="G668" s="23"/>
      <c r="H668" s="24"/>
      <c r="I668" s="24"/>
      <c r="J668" s="24"/>
      <c r="K668" s="24"/>
      <c r="L668" s="24"/>
      <c r="M668" s="24"/>
      <c r="N668" s="24"/>
      <c r="O668" s="24"/>
      <c r="P668" s="24"/>
    </row>
    <row r="669" spans="1:16" s="25" customFormat="1" ht="18">
      <c r="A669" s="2"/>
      <c r="B669" s="37"/>
      <c r="C669" s="23"/>
      <c r="D669" s="23"/>
      <c r="E669" s="23"/>
      <c r="F669" s="23"/>
      <c r="G669" s="23"/>
      <c r="H669" s="24"/>
      <c r="I669" s="24"/>
      <c r="J669" s="24"/>
      <c r="K669" s="24"/>
      <c r="L669" s="24"/>
      <c r="M669" s="24"/>
      <c r="N669" s="24"/>
      <c r="O669" s="24"/>
      <c r="P669" s="24"/>
    </row>
    <row r="670" spans="1:16" s="25" customFormat="1" ht="18">
      <c r="A670" s="2"/>
      <c r="B670" s="37"/>
      <c r="C670" s="23"/>
      <c r="D670" s="23"/>
      <c r="E670" s="23"/>
      <c r="F670" s="23"/>
      <c r="G670" s="23"/>
      <c r="H670" s="24"/>
      <c r="I670" s="24"/>
      <c r="J670" s="24"/>
      <c r="K670" s="24"/>
      <c r="L670" s="24"/>
      <c r="M670" s="24"/>
      <c r="N670" s="24"/>
      <c r="O670" s="24"/>
      <c r="P670" s="24"/>
    </row>
    <row r="671" spans="1:16" s="25" customFormat="1" ht="18">
      <c r="A671" s="2"/>
      <c r="B671" s="37"/>
      <c r="C671" s="23"/>
      <c r="D671" s="23"/>
      <c r="E671" s="23"/>
      <c r="F671" s="23"/>
      <c r="G671" s="23"/>
      <c r="H671" s="24"/>
      <c r="I671" s="24"/>
      <c r="J671" s="24"/>
      <c r="K671" s="24"/>
      <c r="L671" s="24"/>
      <c r="M671" s="24"/>
      <c r="N671" s="24"/>
      <c r="O671" s="24"/>
      <c r="P671" s="24"/>
    </row>
    <row r="672" spans="1:16" s="25" customFormat="1" ht="18">
      <c r="A672" s="2"/>
      <c r="B672" s="37"/>
      <c r="C672" s="23"/>
      <c r="D672" s="23"/>
      <c r="E672" s="23"/>
      <c r="F672" s="23"/>
      <c r="G672" s="23"/>
      <c r="H672" s="24"/>
      <c r="I672" s="24"/>
      <c r="J672" s="24"/>
      <c r="K672" s="24"/>
      <c r="L672" s="24"/>
      <c r="M672" s="24"/>
      <c r="N672" s="24"/>
      <c r="O672" s="24"/>
      <c r="P672" s="24"/>
    </row>
    <row r="673" spans="1:16" s="25" customFormat="1" ht="18">
      <c r="A673" s="2"/>
      <c r="B673" s="37"/>
      <c r="C673" s="23"/>
      <c r="D673" s="23"/>
      <c r="E673" s="23"/>
      <c r="F673" s="23"/>
      <c r="G673" s="23"/>
      <c r="H673" s="24"/>
      <c r="I673" s="24"/>
      <c r="J673" s="24"/>
      <c r="K673" s="24"/>
      <c r="L673" s="24"/>
      <c r="M673" s="24"/>
      <c r="N673" s="24"/>
      <c r="O673" s="24"/>
      <c r="P673" s="24"/>
    </row>
    <row r="674" spans="1:16" s="25" customFormat="1" ht="18">
      <c r="A674" s="2"/>
      <c r="B674" s="37"/>
      <c r="C674" s="23"/>
      <c r="D674" s="23"/>
      <c r="E674" s="23"/>
      <c r="F674" s="23"/>
      <c r="G674" s="23"/>
      <c r="H674" s="24"/>
      <c r="I674" s="24"/>
      <c r="J674" s="24"/>
      <c r="K674" s="24"/>
      <c r="L674" s="24"/>
      <c r="M674" s="24"/>
      <c r="N674" s="24"/>
      <c r="O674" s="24"/>
      <c r="P674" s="24"/>
    </row>
    <row r="675" spans="1:16" s="25" customFormat="1" ht="18">
      <c r="A675" s="2"/>
      <c r="B675" s="37"/>
      <c r="C675" s="23"/>
      <c r="D675" s="23"/>
      <c r="E675" s="23"/>
      <c r="F675" s="23"/>
      <c r="G675" s="23"/>
      <c r="H675" s="24"/>
      <c r="I675" s="24"/>
      <c r="J675" s="24"/>
      <c r="K675" s="24"/>
      <c r="L675" s="24"/>
      <c r="M675" s="24"/>
      <c r="N675" s="24"/>
      <c r="O675" s="24"/>
      <c r="P675" s="24"/>
    </row>
    <row r="676" spans="1:16" s="25" customFormat="1" ht="18">
      <c r="A676" s="2"/>
      <c r="B676" s="37"/>
      <c r="C676" s="23"/>
      <c r="D676" s="23"/>
      <c r="E676" s="23"/>
      <c r="F676" s="23"/>
      <c r="G676" s="23"/>
      <c r="H676" s="24"/>
      <c r="I676" s="24"/>
      <c r="J676" s="24"/>
      <c r="K676" s="24"/>
      <c r="L676" s="24"/>
      <c r="M676" s="24"/>
      <c r="N676" s="24"/>
      <c r="O676" s="24"/>
      <c r="P676" s="24"/>
    </row>
    <row r="677" spans="1:16" s="25" customFormat="1" ht="18">
      <c r="A677" s="2"/>
      <c r="B677" s="37"/>
      <c r="C677" s="23"/>
      <c r="D677" s="23"/>
      <c r="E677" s="23"/>
      <c r="F677" s="23"/>
      <c r="G677" s="23"/>
      <c r="H677" s="24"/>
      <c r="I677" s="24"/>
      <c r="J677" s="24"/>
      <c r="K677" s="24"/>
      <c r="L677" s="24"/>
      <c r="M677" s="24"/>
      <c r="N677" s="24"/>
      <c r="O677" s="24"/>
      <c r="P677" s="24"/>
    </row>
    <row r="678" spans="1:16" s="25" customFormat="1" ht="18">
      <c r="A678" s="2"/>
      <c r="B678" s="37"/>
      <c r="C678" s="23"/>
      <c r="D678" s="23"/>
      <c r="E678" s="23"/>
      <c r="F678" s="23"/>
      <c r="G678" s="23"/>
      <c r="H678" s="24"/>
      <c r="I678" s="24"/>
      <c r="J678" s="24"/>
      <c r="K678" s="24"/>
      <c r="L678" s="24"/>
      <c r="M678" s="24"/>
      <c r="N678" s="24"/>
      <c r="O678" s="24"/>
      <c r="P678" s="24"/>
    </row>
    <row r="679" spans="1:16" s="25" customFormat="1" ht="18">
      <c r="A679" s="2"/>
      <c r="B679" s="37"/>
      <c r="C679" s="23"/>
      <c r="D679" s="23"/>
      <c r="E679" s="23"/>
      <c r="F679" s="23"/>
      <c r="G679" s="23"/>
      <c r="H679" s="24"/>
      <c r="I679" s="24"/>
      <c r="J679" s="24"/>
      <c r="K679" s="24"/>
      <c r="L679" s="24"/>
      <c r="M679" s="24"/>
      <c r="N679" s="24"/>
      <c r="O679" s="24"/>
      <c r="P679" s="24"/>
    </row>
    <row r="680" spans="1:16" s="25" customFormat="1" ht="18">
      <c r="A680" s="2"/>
      <c r="B680" s="37"/>
      <c r="C680" s="23"/>
      <c r="D680" s="23"/>
      <c r="E680" s="23"/>
      <c r="F680" s="23"/>
      <c r="G680" s="23"/>
      <c r="H680" s="24"/>
      <c r="I680" s="24"/>
      <c r="J680" s="24"/>
      <c r="K680" s="24"/>
      <c r="L680" s="24"/>
      <c r="M680" s="24"/>
      <c r="N680" s="24"/>
      <c r="O680" s="24"/>
      <c r="P680" s="24"/>
    </row>
    <row r="681" spans="1:16" s="25" customFormat="1" ht="18">
      <c r="A681" s="2"/>
      <c r="B681" s="37"/>
      <c r="C681" s="23"/>
      <c r="D681" s="23"/>
      <c r="E681" s="23"/>
      <c r="F681" s="23"/>
      <c r="G681" s="23"/>
      <c r="H681" s="24"/>
      <c r="I681" s="24"/>
      <c r="J681" s="24"/>
      <c r="K681" s="24"/>
      <c r="L681" s="24"/>
      <c r="M681" s="24"/>
      <c r="N681" s="24"/>
      <c r="O681" s="24"/>
      <c r="P681" s="24"/>
    </row>
    <row r="682" spans="1:16" s="25" customFormat="1" ht="18">
      <c r="A682" s="2"/>
      <c r="B682" s="37"/>
      <c r="C682" s="23"/>
      <c r="D682" s="23"/>
      <c r="E682" s="23"/>
      <c r="F682" s="23"/>
      <c r="G682" s="23"/>
      <c r="H682" s="24"/>
      <c r="I682" s="24"/>
      <c r="J682" s="24"/>
      <c r="K682" s="24"/>
      <c r="L682" s="24"/>
      <c r="M682" s="24"/>
      <c r="N682" s="24"/>
      <c r="O682" s="24"/>
      <c r="P682" s="24"/>
    </row>
    <row r="683" spans="1:16" s="25" customFormat="1" ht="18">
      <c r="A683" s="2"/>
      <c r="B683" s="37"/>
      <c r="C683" s="23"/>
      <c r="D683" s="23"/>
      <c r="E683" s="23"/>
      <c r="F683" s="23"/>
      <c r="G683" s="23"/>
      <c r="H683" s="24"/>
      <c r="I683" s="24"/>
      <c r="J683" s="24"/>
      <c r="K683" s="24"/>
      <c r="L683" s="24"/>
      <c r="M683" s="24"/>
      <c r="N683" s="24"/>
      <c r="O683" s="24"/>
      <c r="P683" s="24"/>
    </row>
    <row r="684" spans="1:16" s="25" customFormat="1" ht="18">
      <c r="A684" s="2"/>
      <c r="B684" s="37"/>
      <c r="C684" s="23"/>
      <c r="D684" s="23"/>
      <c r="E684" s="23"/>
      <c r="F684" s="23"/>
      <c r="G684" s="23"/>
      <c r="H684" s="24"/>
      <c r="I684" s="24"/>
      <c r="J684" s="24"/>
      <c r="K684" s="24"/>
      <c r="L684" s="24"/>
      <c r="M684" s="24"/>
      <c r="N684" s="24"/>
      <c r="O684" s="24"/>
      <c r="P684" s="24"/>
    </row>
    <row r="685" spans="1:16" s="25" customFormat="1" ht="18">
      <c r="A685" s="2"/>
      <c r="B685" s="37"/>
      <c r="C685" s="23"/>
      <c r="D685" s="23"/>
      <c r="E685" s="23"/>
      <c r="F685" s="23"/>
      <c r="G685" s="23"/>
      <c r="H685" s="24"/>
      <c r="I685" s="24"/>
      <c r="J685" s="24"/>
      <c r="K685" s="24"/>
      <c r="L685" s="24"/>
      <c r="M685" s="24"/>
      <c r="N685" s="24"/>
      <c r="O685" s="24"/>
      <c r="P685" s="24"/>
    </row>
    <row r="686" spans="1:16" s="25" customFormat="1" ht="18">
      <c r="A686" s="2"/>
      <c r="B686" s="37"/>
      <c r="C686" s="23"/>
      <c r="D686" s="23"/>
      <c r="E686" s="23"/>
      <c r="F686" s="23"/>
      <c r="G686" s="23"/>
      <c r="H686" s="24"/>
      <c r="I686" s="24"/>
      <c r="J686" s="24"/>
      <c r="K686" s="24"/>
      <c r="L686" s="24"/>
      <c r="M686" s="24"/>
      <c r="N686" s="24"/>
      <c r="O686" s="24"/>
      <c r="P686" s="24"/>
    </row>
    <row r="687" spans="1:16" s="25" customFormat="1" ht="18">
      <c r="A687" s="2"/>
      <c r="B687" s="37"/>
      <c r="C687" s="23"/>
      <c r="D687" s="23"/>
      <c r="E687" s="23"/>
      <c r="F687" s="23"/>
      <c r="G687" s="23"/>
      <c r="H687" s="24"/>
      <c r="I687" s="24"/>
      <c r="J687" s="24"/>
      <c r="K687" s="24"/>
      <c r="L687" s="24"/>
      <c r="M687" s="24"/>
      <c r="N687" s="24"/>
      <c r="O687" s="24"/>
      <c r="P687" s="24"/>
    </row>
    <row r="688" spans="1:16" s="25" customFormat="1" ht="18">
      <c r="A688" s="2"/>
      <c r="B688" s="37"/>
      <c r="C688" s="23"/>
      <c r="D688" s="23"/>
      <c r="E688" s="23"/>
      <c r="F688" s="23"/>
      <c r="G688" s="23"/>
      <c r="H688" s="24"/>
      <c r="I688" s="24"/>
      <c r="J688" s="24"/>
      <c r="K688" s="24"/>
      <c r="L688" s="24"/>
      <c r="M688" s="24"/>
      <c r="N688" s="24"/>
      <c r="O688" s="24"/>
      <c r="P688" s="24"/>
    </row>
    <row r="689" spans="1:16" s="25" customFormat="1" ht="18">
      <c r="A689" s="2"/>
      <c r="B689" s="37"/>
      <c r="C689" s="23"/>
      <c r="D689" s="23"/>
      <c r="E689" s="23"/>
      <c r="F689" s="23"/>
      <c r="G689" s="23"/>
      <c r="H689" s="24"/>
      <c r="I689" s="24"/>
      <c r="J689" s="24"/>
      <c r="K689" s="24"/>
      <c r="L689" s="24"/>
      <c r="M689" s="24"/>
      <c r="N689" s="24"/>
      <c r="O689" s="24"/>
      <c r="P689" s="24"/>
    </row>
    <row r="690" spans="1:16" s="25" customFormat="1" ht="18">
      <c r="A690" s="2"/>
      <c r="B690" s="37"/>
      <c r="C690" s="23"/>
      <c r="D690" s="23"/>
      <c r="E690" s="23"/>
      <c r="F690" s="23"/>
      <c r="G690" s="23"/>
      <c r="H690" s="24"/>
      <c r="I690" s="24"/>
      <c r="J690" s="24"/>
      <c r="K690" s="24"/>
      <c r="L690" s="24"/>
      <c r="M690" s="24"/>
      <c r="N690" s="24"/>
      <c r="O690" s="24"/>
      <c r="P690" s="24"/>
    </row>
    <row r="691" spans="1:16" s="25" customFormat="1" ht="18">
      <c r="A691" s="2"/>
      <c r="B691" s="37"/>
      <c r="C691" s="23"/>
      <c r="D691" s="23"/>
      <c r="E691" s="23"/>
      <c r="F691" s="23"/>
      <c r="G691" s="23"/>
      <c r="H691" s="24"/>
      <c r="I691" s="24"/>
      <c r="J691" s="24"/>
      <c r="K691" s="24"/>
      <c r="L691" s="24"/>
      <c r="M691" s="24"/>
      <c r="N691" s="24"/>
      <c r="O691" s="24"/>
      <c r="P691" s="24"/>
    </row>
    <row r="692" spans="1:16" s="25" customFormat="1" ht="18">
      <c r="A692" s="2"/>
      <c r="B692" s="37"/>
      <c r="C692" s="23"/>
      <c r="D692" s="23"/>
      <c r="E692" s="23"/>
      <c r="F692" s="23"/>
      <c r="G692" s="23"/>
      <c r="H692" s="24"/>
      <c r="I692" s="24"/>
      <c r="J692" s="24"/>
      <c r="K692" s="24"/>
      <c r="L692" s="24"/>
      <c r="M692" s="24"/>
      <c r="N692" s="24"/>
      <c r="O692" s="24"/>
      <c r="P692" s="24"/>
    </row>
    <row r="693" spans="1:16" s="25" customFormat="1" ht="18">
      <c r="A693" s="2"/>
      <c r="B693" s="37"/>
      <c r="C693" s="23"/>
      <c r="D693" s="23"/>
      <c r="E693" s="23"/>
      <c r="F693" s="23"/>
      <c r="G693" s="23"/>
      <c r="H693" s="24"/>
      <c r="I693" s="24"/>
      <c r="J693" s="24"/>
      <c r="K693" s="24"/>
      <c r="L693" s="24"/>
      <c r="M693" s="24"/>
      <c r="N693" s="24"/>
      <c r="O693" s="24"/>
      <c r="P693" s="24"/>
    </row>
    <row r="694" spans="1:16" s="25" customFormat="1" ht="18">
      <c r="A694" s="2"/>
      <c r="B694" s="37"/>
      <c r="C694" s="23"/>
      <c r="D694" s="23"/>
      <c r="E694" s="23"/>
      <c r="F694" s="23"/>
      <c r="G694" s="23"/>
      <c r="H694" s="24"/>
      <c r="I694" s="24"/>
      <c r="J694" s="24"/>
      <c r="K694" s="24"/>
      <c r="L694" s="24"/>
      <c r="M694" s="24"/>
      <c r="N694" s="24"/>
      <c r="O694" s="24"/>
      <c r="P694" s="24"/>
    </row>
    <row r="695" spans="1:16" s="25" customFormat="1" ht="18">
      <c r="A695" s="2"/>
      <c r="B695" s="37"/>
      <c r="C695" s="23"/>
      <c r="D695" s="23"/>
      <c r="E695" s="23"/>
      <c r="F695" s="23"/>
      <c r="G695" s="23"/>
      <c r="H695" s="24"/>
      <c r="I695" s="24"/>
      <c r="J695" s="24"/>
      <c r="K695" s="24"/>
      <c r="L695" s="24"/>
      <c r="M695" s="24"/>
      <c r="N695" s="24"/>
      <c r="O695" s="24"/>
      <c r="P695" s="24"/>
    </row>
    <row r="696" spans="1:16" s="25" customFormat="1" ht="18">
      <c r="A696" s="2"/>
      <c r="B696" s="37"/>
      <c r="C696" s="23"/>
      <c r="D696" s="23"/>
      <c r="E696" s="23"/>
      <c r="F696" s="23"/>
      <c r="G696" s="23"/>
      <c r="H696" s="24"/>
      <c r="I696" s="24"/>
      <c r="J696" s="24"/>
      <c r="K696" s="24"/>
      <c r="L696" s="24"/>
      <c r="M696" s="24"/>
      <c r="N696" s="24"/>
      <c r="O696" s="24"/>
      <c r="P696" s="24"/>
    </row>
    <row r="697" spans="1:16" s="25" customFormat="1" ht="18">
      <c r="A697" s="2"/>
      <c r="B697" s="37"/>
      <c r="C697" s="23"/>
      <c r="D697" s="23"/>
      <c r="E697" s="23"/>
      <c r="F697" s="23"/>
      <c r="G697" s="23"/>
      <c r="H697" s="24"/>
      <c r="I697" s="24"/>
      <c r="J697" s="24"/>
      <c r="K697" s="24"/>
      <c r="L697" s="24"/>
      <c r="M697" s="24"/>
      <c r="N697" s="24"/>
      <c r="O697" s="24"/>
      <c r="P697" s="24"/>
    </row>
    <row r="698" spans="1:16" s="25" customFormat="1" ht="18">
      <c r="A698" s="2"/>
      <c r="B698" s="37"/>
      <c r="C698" s="23"/>
      <c r="D698" s="23"/>
      <c r="E698" s="23"/>
      <c r="F698" s="23"/>
      <c r="G698" s="23"/>
      <c r="H698" s="24"/>
      <c r="I698" s="24"/>
      <c r="J698" s="24"/>
      <c r="K698" s="24"/>
      <c r="L698" s="24"/>
      <c r="M698" s="24"/>
      <c r="N698" s="24"/>
      <c r="O698" s="24"/>
      <c r="P698" s="24"/>
    </row>
    <row r="699" spans="1:16" s="25" customFormat="1" ht="18">
      <c r="A699" s="2"/>
      <c r="B699" s="37"/>
      <c r="C699" s="23"/>
      <c r="D699" s="23"/>
      <c r="E699" s="23"/>
      <c r="F699" s="23"/>
      <c r="G699" s="23"/>
      <c r="H699" s="24"/>
      <c r="I699" s="24"/>
      <c r="J699" s="24"/>
      <c r="K699" s="24"/>
      <c r="L699" s="24"/>
      <c r="M699" s="24"/>
      <c r="N699" s="24"/>
      <c r="O699" s="24"/>
      <c r="P699" s="24"/>
    </row>
    <row r="700" spans="1:16" s="25" customFormat="1" ht="18">
      <c r="A700" s="2"/>
      <c r="B700" s="37"/>
      <c r="C700" s="23"/>
      <c r="D700" s="23"/>
      <c r="E700" s="23"/>
      <c r="F700" s="23"/>
      <c r="G700" s="23"/>
      <c r="H700" s="24"/>
      <c r="I700" s="24"/>
      <c r="J700" s="24"/>
      <c r="K700" s="24"/>
      <c r="L700" s="24"/>
      <c r="M700" s="24"/>
      <c r="N700" s="24"/>
      <c r="O700" s="24"/>
      <c r="P700" s="24"/>
    </row>
    <row r="701" spans="1:16" s="25" customFormat="1" ht="18">
      <c r="A701" s="2"/>
      <c r="B701" s="37"/>
      <c r="C701" s="23"/>
      <c r="D701" s="23"/>
      <c r="E701" s="23"/>
      <c r="F701" s="23"/>
      <c r="G701" s="23"/>
      <c r="H701" s="24"/>
      <c r="I701" s="24"/>
      <c r="J701" s="24"/>
      <c r="K701" s="24"/>
      <c r="L701" s="24"/>
      <c r="M701" s="24"/>
      <c r="N701" s="24"/>
      <c r="O701" s="24"/>
      <c r="P701" s="24"/>
    </row>
    <row r="702" spans="1:16" s="25" customFormat="1" ht="18">
      <c r="A702" s="2"/>
      <c r="B702" s="37"/>
      <c r="C702" s="23"/>
      <c r="D702" s="23"/>
      <c r="E702" s="23"/>
      <c r="F702" s="23"/>
      <c r="G702" s="23"/>
      <c r="H702" s="24"/>
      <c r="I702" s="24"/>
      <c r="J702" s="24"/>
      <c r="K702" s="24"/>
      <c r="L702" s="24"/>
      <c r="M702" s="24"/>
      <c r="N702" s="24"/>
      <c r="O702" s="24"/>
      <c r="P702" s="24"/>
    </row>
    <row r="703" spans="1:16" s="25" customFormat="1" ht="18">
      <c r="A703" s="2"/>
      <c r="B703" s="37"/>
      <c r="C703" s="23"/>
      <c r="D703" s="23"/>
      <c r="E703" s="23"/>
      <c r="F703" s="23"/>
      <c r="G703" s="23"/>
      <c r="H703" s="24"/>
      <c r="I703" s="24"/>
      <c r="J703" s="24"/>
      <c r="K703" s="24"/>
      <c r="L703" s="24"/>
      <c r="M703" s="24"/>
      <c r="N703" s="24"/>
      <c r="O703" s="24"/>
      <c r="P703" s="24"/>
    </row>
    <row r="704" spans="1:16" s="25" customFormat="1" ht="18">
      <c r="A704" s="2"/>
      <c r="B704" s="37"/>
      <c r="C704" s="23"/>
      <c r="D704" s="23"/>
      <c r="E704" s="23"/>
      <c r="F704" s="23"/>
      <c r="G704" s="23"/>
      <c r="H704" s="24"/>
      <c r="I704" s="24"/>
      <c r="J704" s="24"/>
      <c r="K704" s="24"/>
      <c r="L704" s="24"/>
      <c r="M704" s="24"/>
      <c r="N704" s="24"/>
      <c r="O704" s="24"/>
      <c r="P704" s="24"/>
    </row>
    <row r="705" spans="1:16" s="25" customFormat="1" ht="18">
      <c r="A705" s="2"/>
      <c r="B705" s="37"/>
      <c r="C705" s="23"/>
      <c r="D705" s="23"/>
      <c r="E705" s="23"/>
      <c r="F705" s="23"/>
      <c r="G705" s="23"/>
      <c r="H705" s="24"/>
      <c r="I705" s="24"/>
      <c r="J705" s="24"/>
      <c r="K705" s="24"/>
      <c r="L705" s="24"/>
      <c r="M705" s="24"/>
      <c r="N705" s="24"/>
      <c r="O705" s="24"/>
      <c r="P705" s="24"/>
    </row>
    <row r="706" spans="1:16" s="25" customFormat="1" ht="18">
      <c r="A706" s="2"/>
      <c r="B706" s="37"/>
      <c r="C706" s="23"/>
      <c r="D706" s="23"/>
      <c r="E706" s="23"/>
      <c r="F706" s="23"/>
      <c r="G706" s="23"/>
      <c r="H706" s="24"/>
      <c r="I706" s="24"/>
      <c r="J706" s="24"/>
      <c r="K706" s="24"/>
      <c r="L706" s="24"/>
      <c r="M706" s="24"/>
      <c r="N706" s="24"/>
      <c r="O706" s="24"/>
      <c r="P706" s="24"/>
    </row>
    <row r="707" spans="1:16" s="25" customFormat="1" ht="18">
      <c r="A707" s="2"/>
      <c r="B707" s="37"/>
      <c r="C707" s="23"/>
      <c r="D707" s="23"/>
      <c r="E707" s="23"/>
      <c r="F707" s="23"/>
      <c r="G707" s="23"/>
      <c r="H707" s="24"/>
      <c r="I707" s="24"/>
      <c r="J707" s="24"/>
      <c r="K707" s="24"/>
      <c r="L707" s="24"/>
      <c r="M707" s="24"/>
      <c r="N707" s="24"/>
      <c r="O707" s="24"/>
      <c r="P707" s="24"/>
    </row>
    <row r="708" spans="1:16" s="25" customFormat="1" ht="18">
      <c r="A708" s="2"/>
      <c r="B708" s="37"/>
      <c r="C708" s="23"/>
      <c r="D708" s="23"/>
      <c r="E708" s="23"/>
      <c r="F708" s="23"/>
      <c r="G708" s="23"/>
      <c r="H708" s="24"/>
      <c r="I708" s="24"/>
      <c r="J708" s="24"/>
      <c r="K708" s="24"/>
      <c r="L708" s="24"/>
      <c r="M708" s="24"/>
      <c r="N708" s="24"/>
      <c r="O708" s="24"/>
      <c r="P708" s="24"/>
    </row>
    <row r="709" spans="1:16" s="25" customFormat="1" ht="18">
      <c r="A709" s="2"/>
      <c r="B709" s="37"/>
      <c r="C709" s="23"/>
      <c r="D709" s="23"/>
      <c r="E709" s="23"/>
      <c r="F709" s="23"/>
      <c r="G709" s="23"/>
      <c r="H709" s="24"/>
      <c r="I709" s="24"/>
      <c r="J709" s="24"/>
      <c r="K709" s="24"/>
      <c r="L709" s="24"/>
      <c r="M709" s="24"/>
      <c r="N709" s="24"/>
      <c r="O709" s="24"/>
      <c r="P709" s="24"/>
    </row>
    <row r="710" spans="1:16" s="25" customFormat="1" ht="18">
      <c r="A710" s="2"/>
      <c r="B710" s="37"/>
      <c r="C710" s="23"/>
      <c r="D710" s="23"/>
      <c r="E710" s="23"/>
      <c r="F710" s="23"/>
      <c r="G710" s="23"/>
      <c r="H710" s="24"/>
      <c r="I710" s="24"/>
      <c r="J710" s="24"/>
      <c r="K710" s="24"/>
      <c r="L710" s="24"/>
      <c r="M710" s="24"/>
      <c r="N710" s="24"/>
      <c r="O710" s="24"/>
      <c r="P710" s="24"/>
    </row>
    <row r="711" spans="1:16" s="25" customFormat="1" ht="18">
      <c r="A711" s="2"/>
      <c r="B711" s="37"/>
      <c r="C711" s="23"/>
      <c r="D711" s="23"/>
      <c r="E711" s="23"/>
      <c r="F711" s="23"/>
      <c r="G711" s="23"/>
      <c r="H711" s="24"/>
      <c r="I711" s="24"/>
      <c r="J711" s="24"/>
      <c r="K711" s="24"/>
      <c r="L711" s="24"/>
      <c r="M711" s="24"/>
      <c r="N711" s="24"/>
      <c r="O711" s="24"/>
      <c r="P711" s="24"/>
    </row>
    <row r="712" spans="1:16" s="25" customFormat="1" ht="18">
      <c r="A712" s="2"/>
      <c r="B712" s="37"/>
      <c r="C712" s="23"/>
      <c r="D712" s="23"/>
      <c r="E712" s="23"/>
      <c r="F712" s="23"/>
      <c r="G712" s="23"/>
      <c r="H712" s="24"/>
      <c r="I712" s="24"/>
      <c r="J712" s="24"/>
      <c r="K712" s="24"/>
      <c r="L712" s="24"/>
      <c r="M712" s="24"/>
      <c r="N712" s="24"/>
      <c r="O712" s="24"/>
      <c r="P712" s="24"/>
    </row>
    <row r="713" spans="1:16" s="25" customFormat="1" ht="18">
      <c r="A713" s="2"/>
      <c r="B713" s="37"/>
      <c r="C713" s="23"/>
      <c r="D713" s="23"/>
      <c r="E713" s="23"/>
      <c r="F713" s="23"/>
      <c r="G713" s="23"/>
      <c r="H713" s="24"/>
      <c r="I713" s="24"/>
      <c r="J713" s="24"/>
      <c r="K713" s="24"/>
      <c r="L713" s="24"/>
      <c r="M713" s="24"/>
      <c r="N713" s="24"/>
      <c r="O713" s="24"/>
      <c r="P713" s="24"/>
    </row>
    <row r="714" spans="1:16" s="25" customFormat="1" ht="18">
      <c r="A714" s="2"/>
      <c r="B714" s="37"/>
      <c r="C714" s="23"/>
      <c r="D714" s="23"/>
      <c r="E714" s="23"/>
      <c r="F714" s="23"/>
      <c r="G714" s="23"/>
      <c r="H714" s="24"/>
      <c r="I714" s="24"/>
      <c r="J714" s="24"/>
      <c r="K714" s="24"/>
      <c r="L714" s="24"/>
      <c r="M714" s="24"/>
      <c r="N714" s="24"/>
      <c r="O714" s="24"/>
      <c r="P714" s="24"/>
    </row>
    <row r="715" spans="1:16" s="25" customFormat="1" ht="18">
      <c r="A715" s="2"/>
      <c r="B715" s="37"/>
      <c r="C715" s="23"/>
      <c r="D715" s="23"/>
      <c r="E715" s="23"/>
      <c r="F715" s="23"/>
      <c r="G715" s="23"/>
      <c r="H715" s="24"/>
      <c r="I715" s="24"/>
      <c r="J715" s="24"/>
      <c r="K715" s="24"/>
      <c r="L715" s="24"/>
      <c r="M715" s="24"/>
      <c r="N715" s="24"/>
      <c r="O715" s="24"/>
      <c r="P715" s="24"/>
    </row>
    <row r="716" spans="1:16" s="25" customFormat="1" ht="18">
      <c r="A716" s="2"/>
      <c r="B716" s="37"/>
      <c r="C716" s="23"/>
      <c r="D716" s="23"/>
      <c r="E716" s="23"/>
      <c r="F716" s="23"/>
      <c r="G716" s="23"/>
      <c r="H716" s="24"/>
      <c r="I716" s="24"/>
      <c r="J716" s="24"/>
      <c r="K716" s="24"/>
      <c r="L716" s="24"/>
      <c r="M716" s="24"/>
      <c r="N716" s="24"/>
      <c r="O716" s="24"/>
      <c r="P716" s="24"/>
    </row>
    <row r="717" spans="1:16" s="25" customFormat="1" ht="18">
      <c r="A717" s="2"/>
      <c r="B717" s="37"/>
      <c r="C717" s="23"/>
      <c r="D717" s="23"/>
      <c r="E717" s="23"/>
      <c r="F717" s="23"/>
      <c r="G717" s="23"/>
      <c r="H717" s="24"/>
      <c r="I717" s="24"/>
      <c r="J717" s="24"/>
      <c r="K717" s="24"/>
      <c r="L717" s="24"/>
      <c r="M717" s="24"/>
      <c r="N717" s="24"/>
      <c r="O717" s="24"/>
      <c r="P717" s="24"/>
    </row>
    <row r="718" spans="1:16" s="25" customFormat="1" ht="18">
      <c r="A718" s="2"/>
      <c r="B718" s="37"/>
      <c r="C718" s="23"/>
      <c r="D718" s="23"/>
      <c r="E718" s="23"/>
      <c r="F718" s="23"/>
      <c r="G718" s="23"/>
      <c r="H718" s="24"/>
      <c r="I718" s="24"/>
      <c r="J718" s="24"/>
      <c r="K718" s="24"/>
      <c r="L718" s="24"/>
      <c r="M718" s="24"/>
      <c r="N718" s="24"/>
      <c r="O718" s="24"/>
      <c r="P718" s="24"/>
    </row>
    <row r="719" spans="1:16" s="25" customFormat="1" ht="18">
      <c r="A719" s="2"/>
      <c r="B719" s="37"/>
      <c r="C719" s="23"/>
      <c r="D719" s="23"/>
      <c r="E719" s="23"/>
      <c r="F719" s="23"/>
      <c r="G719" s="23"/>
      <c r="H719" s="24"/>
      <c r="I719" s="24"/>
      <c r="J719" s="24"/>
      <c r="K719" s="24"/>
      <c r="L719" s="24"/>
      <c r="M719" s="24"/>
      <c r="N719" s="24"/>
      <c r="O719" s="24"/>
      <c r="P719" s="24"/>
    </row>
    <row r="720" spans="1:16" s="25" customFormat="1" ht="18">
      <c r="A720" s="2"/>
      <c r="B720" s="37"/>
      <c r="C720" s="23"/>
      <c r="D720" s="23"/>
      <c r="E720" s="23"/>
      <c r="F720" s="23"/>
      <c r="G720" s="23"/>
      <c r="H720" s="24"/>
      <c r="I720" s="24"/>
      <c r="J720" s="24"/>
      <c r="K720" s="24"/>
      <c r="L720" s="24"/>
      <c r="M720" s="24"/>
      <c r="N720" s="24"/>
      <c r="O720" s="24"/>
      <c r="P720" s="24"/>
    </row>
    <row r="721" spans="1:16" s="25" customFormat="1" ht="18">
      <c r="A721" s="2"/>
      <c r="B721" s="37"/>
      <c r="C721" s="23"/>
      <c r="D721" s="23"/>
      <c r="E721" s="23"/>
      <c r="F721" s="23"/>
      <c r="G721" s="23"/>
      <c r="H721" s="24"/>
      <c r="I721" s="24"/>
      <c r="J721" s="24"/>
      <c r="K721" s="24"/>
      <c r="L721" s="24"/>
      <c r="M721" s="24"/>
      <c r="N721" s="24"/>
      <c r="O721" s="24"/>
      <c r="P721" s="24"/>
    </row>
    <row r="722" spans="1:16" s="25" customFormat="1" ht="18">
      <c r="A722" s="2"/>
      <c r="B722" s="37"/>
      <c r="C722" s="23"/>
      <c r="D722" s="23"/>
      <c r="E722" s="23"/>
      <c r="F722" s="23"/>
      <c r="G722" s="23"/>
      <c r="H722" s="24"/>
      <c r="I722" s="24"/>
      <c r="J722" s="24"/>
      <c r="K722" s="24"/>
      <c r="L722" s="24"/>
      <c r="M722" s="24"/>
      <c r="N722" s="24"/>
      <c r="O722" s="24"/>
      <c r="P722" s="24"/>
    </row>
    <row r="723" spans="1:16" s="25" customFormat="1" ht="18">
      <c r="A723" s="2"/>
      <c r="B723" s="37"/>
      <c r="C723" s="23"/>
      <c r="D723" s="23"/>
      <c r="E723" s="23"/>
      <c r="F723" s="23"/>
      <c r="G723" s="23"/>
      <c r="H723" s="24"/>
      <c r="I723" s="24"/>
      <c r="J723" s="24"/>
      <c r="K723" s="24"/>
      <c r="L723" s="24"/>
      <c r="M723" s="24"/>
      <c r="N723" s="24"/>
      <c r="O723" s="24"/>
      <c r="P723" s="24"/>
    </row>
    <row r="724" spans="1:16" s="25" customFormat="1" ht="18">
      <c r="A724" s="2"/>
      <c r="B724" s="37"/>
      <c r="C724" s="23"/>
      <c r="D724" s="23"/>
      <c r="E724" s="23"/>
      <c r="F724" s="23"/>
      <c r="G724" s="23"/>
      <c r="H724" s="24"/>
      <c r="I724" s="24"/>
      <c r="J724" s="24"/>
      <c r="K724" s="24"/>
      <c r="L724" s="24"/>
      <c r="M724" s="24"/>
      <c r="N724" s="24"/>
      <c r="O724" s="24"/>
      <c r="P724" s="24"/>
    </row>
    <row r="725" spans="1:16" s="25" customFormat="1" ht="18">
      <c r="A725" s="2"/>
      <c r="B725" s="37"/>
      <c r="C725" s="23"/>
      <c r="D725" s="23"/>
      <c r="E725" s="23"/>
      <c r="F725" s="23"/>
      <c r="G725" s="23"/>
      <c r="H725" s="24"/>
      <c r="I725" s="24"/>
      <c r="J725" s="24"/>
      <c r="K725" s="24"/>
      <c r="L725" s="24"/>
      <c r="M725" s="24"/>
      <c r="N725" s="24"/>
      <c r="O725" s="24"/>
      <c r="P725" s="24"/>
    </row>
    <row r="726" spans="1:16" s="25" customFormat="1" ht="18">
      <c r="A726" s="2"/>
      <c r="B726" s="37"/>
      <c r="C726" s="23"/>
      <c r="D726" s="23"/>
      <c r="E726" s="23"/>
      <c r="F726" s="23"/>
      <c r="G726" s="23"/>
      <c r="H726" s="24"/>
      <c r="I726" s="24"/>
      <c r="J726" s="24"/>
      <c r="K726" s="24"/>
      <c r="L726" s="24"/>
      <c r="M726" s="24"/>
      <c r="N726" s="24"/>
      <c r="O726" s="24"/>
      <c r="P726" s="24"/>
    </row>
    <row r="727" spans="1:16" s="25" customFormat="1" ht="18">
      <c r="A727" s="2"/>
      <c r="B727" s="37"/>
      <c r="C727" s="23"/>
      <c r="D727" s="23"/>
      <c r="E727" s="23"/>
      <c r="F727" s="23"/>
      <c r="G727" s="23"/>
      <c r="H727" s="24"/>
      <c r="I727" s="24"/>
      <c r="J727" s="24"/>
      <c r="K727" s="24"/>
      <c r="L727" s="24"/>
      <c r="M727" s="24"/>
      <c r="N727" s="24"/>
      <c r="O727" s="24"/>
      <c r="P727" s="24"/>
    </row>
    <row r="728" spans="1:16" s="25" customFormat="1" ht="18">
      <c r="A728" s="2"/>
      <c r="B728" s="37"/>
      <c r="C728" s="23"/>
      <c r="D728" s="23"/>
      <c r="E728" s="23"/>
      <c r="F728" s="23"/>
      <c r="G728" s="23"/>
      <c r="H728" s="24"/>
      <c r="I728" s="24"/>
      <c r="J728" s="24"/>
      <c r="K728" s="24"/>
      <c r="L728" s="24"/>
      <c r="M728" s="24"/>
      <c r="N728" s="24"/>
      <c r="O728" s="24"/>
      <c r="P728" s="24"/>
    </row>
    <row r="729" spans="1:16" s="25" customFormat="1" ht="18">
      <c r="A729" s="2"/>
      <c r="B729" s="37"/>
      <c r="C729" s="23"/>
      <c r="D729" s="23"/>
      <c r="E729" s="23"/>
      <c r="F729" s="23"/>
      <c r="G729" s="23"/>
      <c r="H729" s="24"/>
      <c r="I729" s="24"/>
      <c r="J729" s="24"/>
      <c r="K729" s="24"/>
      <c r="L729" s="24"/>
      <c r="M729" s="24"/>
      <c r="N729" s="24"/>
      <c r="O729" s="24"/>
      <c r="P729" s="24"/>
    </row>
    <row r="730" spans="1:16" s="25" customFormat="1" ht="18">
      <c r="A730" s="2"/>
      <c r="B730" s="37"/>
      <c r="C730" s="23"/>
      <c r="D730" s="23"/>
      <c r="E730" s="23"/>
      <c r="F730" s="23"/>
      <c r="G730" s="23"/>
      <c r="H730" s="24"/>
      <c r="I730" s="24"/>
      <c r="J730" s="24"/>
      <c r="K730" s="24"/>
      <c r="L730" s="24"/>
      <c r="M730" s="24"/>
      <c r="N730" s="24"/>
      <c r="O730" s="24"/>
      <c r="P730" s="24"/>
    </row>
    <row r="731" spans="1:16" s="25" customFormat="1" ht="18">
      <c r="A731" s="2"/>
      <c r="B731" s="37"/>
      <c r="C731" s="23"/>
      <c r="D731" s="23"/>
      <c r="E731" s="23"/>
      <c r="F731" s="23"/>
      <c r="G731" s="23"/>
      <c r="H731" s="24"/>
      <c r="I731" s="24"/>
      <c r="J731" s="24"/>
      <c r="K731" s="24"/>
      <c r="L731" s="24"/>
      <c r="M731" s="24"/>
      <c r="N731" s="24"/>
      <c r="O731" s="24"/>
      <c r="P731" s="24"/>
    </row>
    <row r="732" spans="1:16" s="25" customFormat="1" ht="18">
      <c r="A732" s="2"/>
      <c r="B732" s="37"/>
      <c r="C732" s="23"/>
      <c r="D732" s="23"/>
      <c r="E732" s="23"/>
      <c r="F732" s="23"/>
      <c r="G732" s="23"/>
      <c r="H732" s="24"/>
      <c r="I732" s="24"/>
      <c r="J732" s="24"/>
      <c r="K732" s="24"/>
      <c r="L732" s="24"/>
      <c r="M732" s="24"/>
      <c r="N732" s="24"/>
      <c r="O732" s="24"/>
      <c r="P732" s="24"/>
    </row>
    <row r="733" spans="1:16" s="25" customFormat="1" ht="18">
      <c r="A733" s="2"/>
      <c r="B733" s="37"/>
      <c r="C733" s="23"/>
      <c r="D733" s="23"/>
      <c r="E733" s="23"/>
      <c r="F733" s="23"/>
      <c r="G733" s="23"/>
      <c r="H733" s="24"/>
      <c r="I733" s="24"/>
      <c r="J733" s="24"/>
      <c r="K733" s="24"/>
      <c r="L733" s="24"/>
      <c r="M733" s="24"/>
      <c r="N733" s="24"/>
      <c r="O733" s="24"/>
      <c r="P733" s="24"/>
    </row>
    <row r="734" spans="1:16" s="25" customFormat="1" ht="18">
      <c r="A734" s="2"/>
      <c r="B734" s="37"/>
      <c r="C734" s="23"/>
      <c r="D734" s="23"/>
      <c r="E734" s="23"/>
      <c r="F734" s="23"/>
      <c r="G734" s="23"/>
      <c r="H734" s="24"/>
      <c r="I734" s="24"/>
      <c r="J734" s="24"/>
      <c r="K734" s="24"/>
      <c r="L734" s="24"/>
      <c r="M734" s="24"/>
      <c r="N734" s="24"/>
      <c r="O734" s="24"/>
      <c r="P734" s="24"/>
    </row>
    <row r="735" spans="1:16" s="25" customFormat="1" ht="18">
      <c r="A735" s="2"/>
      <c r="B735" s="37"/>
      <c r="C735" s="23"/>
      <c r="D735" s="23"/>
      <c r="E735" s="23"/>
      <c r="F735" s="23"/>
      <c r="G735" s="23"/>
      <c r="H735" s="24"/>
      <c r="I735" s="24"/>
      <c r="J735" s="24"/>
      <c r="K735" s="24"/>
      <c r="L735" s="24"/>
      <c r="M735" s="24"/>
      <c r="N735" s="24"/>
      <c r="O735" s="24"/>
      <c r="P735" s="24"/>
    </row>
    <row r="736" spans="1:16" s="25" customFormat="1" ht="18">
      <c r="A736" s="2"/>
      <c r="B736" s="37"/>
      <c r="C736" s="23"/>
      <c r="D736" s="23"/>
      <c r="E736" s="23"/>
      <c r="F736" s="23"/>
      <c r="G736" s="23"/>
      <c r="H736" s="24"/>
      <c r="I736" s="24"/>
      <c r="J736" s="24"/>
      <c r="K736" s="24"/>
      <c r="L736" s="24"/>
      <c r="M736" s="24"/>
      <c r="N736" s="24"/>
      <c r="O736" s="24"/>
      <c r="P736" s="24"/>
    </row>
    <row r="737" spans="1:16" s="25" customFormat="1" ht="18">
      <c r="A737" s="2"/>
      <c r="B737" s="37"/>
      <c r="C737" s="23"/>
      <c r="D737" s="23"/>
      <c r="E737" s="23"/>
      <c r="F737" s="23"/>
      <c r="G737" s="23"/>
      <c r="H737" s="24"/>
      <c r="I737" s="24"/>
      <c r="J737" s="24"/>
      <c r="K737" s="24"/>
      <c r="L737" s="24"/>
      <c r="M737" s="24"/>
      <c r="N737" s="24"/>
      <c r="O737" s="24"/>
      <c r="P737" s="24"/>
    </row>
    <row r="738" spans="1:16" s="25" customFormat="1" ht="18">
      <c r="A738" s="2"/>
      <c r="B738" s="37"/>
      <c r="C738" s="23"/>
      <c r="D738" s="23"/>
      <c r="E738" s="23"/>
      <c r="F738" s="23"/>
      <c r="G738" s="23"/>
      <c r="H738" s="24"/>
      <c r="I738" s="24"/>
      <c r="J738" s="24"/>
      <c r="K738" s="24"/>
      <c r="L738" s="24"/>
      <c r="M738" s="24"/>
      <c r="N738" s="24"/>
      <c r="O738" s="24"/>
      <c r="P738" s="24"/>
    </row>
    <row r="739" spans="1:16" s="25" customFormat="1" ht="18">
      <c r="A739" s="2"/>
      <c r="B739" s="37"/>
      <c r="C739" s="23"/>
      <c r="D739" s="23"/>
      <c r="E739" s="23"/>
      <c r="F739" s="23"/>
      <c r="G739" s="23"/>
      <c r="H739" s="24"/>
      <c r="I739" s="24"/>
      <c r="J739" s="24"/>
      <c r="K739" s="24"/>
      <c r="L739" s="24"/>
      <c r="M739" s="24"/>
      <c r="N739" s="24"/>
      <c r="O739" s="24"/>
      <c r="P739" s="24"/>
    </row>
    <row r="740" spans="1:16" s="25" customFormat="1" ht="18">
      <c r="A740" s="2"/>
      <c r="B740" s="37"/>
      <c r="C740" s="23"/>
      <c r="D740" s="23"/>
      <c r="E740" s="23"/>
      <c r="F740" s="23"/>
      <c r="G740" s="23"/>
      <c r="H740" s="24"/>
      <c r="I740" s="24"/>
      <c r="J740" s="24"/>
      <c r="K740" s="24"/>
      <c r="L740" s="24"/>
      <c r="M740" s="24"/>
      <c r="N740" s="24"/>
      <c r="O740" s="24"/>
      <c r="P740" s="24"/>
    </row>
    <row r="741" spans="1:16" s="25" customFormat="1" ht="18">
      <c r="A741" s="2"/>
      <c r="B741" s="37"/>
      <c r="C741" s="23"/>
      <c r="D741" s="23"/>
      <c r="E741" s="23"/>
      <c r="F741" s="23"/>
      <c r="G741" s="23"/>
      <c r="H741" s="24"/>
      <c r="I741" s="24"/>
      <c r="J741" s="24"/>
      <c r="K741" s="24"/>
      <c r="L741" s="24"/>
      <c r="M741" s="24"/>
      <c r="N741" s="24"/>
      <c r="O741" s="24"/>
      <c r="P741" s="24"/>
    </row>
    <row r="742" spans="1:16" s="25" customFormat="1" ht="18">
      <c r="A742" s="2"/>
      <c r="B742" s="37"/>
      <c r="C742" s="23"/>
      <c r="D742" s="23"/>
      <c r="E742" s="23"/>
      <c r="F742" s="23"/>
      <c r="G742" s="23"/>
      <c r="H742" s="24"/>
      <c r="I742" s="24"/>
      <c r="J742" s="24"/>
      <c r="K742" s="24"/>
      <c r="L742" s="24"/>
      <c r="M742" s="24"/>
      <c r="N742" s="24"/>
      <c r="O742" s="24"/>
      <c r="P742" s="24"/>
    </row>
    <row r="743" spans="1:16" s="25" customFormat="1" ht="18">
      <c r="A743" s="2"/>
      <c r="B743" s="37"/>
      <c r="C743" s="23"/>
      <c r="D743" s="23"/>
      <c r="E743" s="23"/>
      <c r="F743" s="23"/>
      <c r="G743" s="23"/>
      <c r="H743" s="24"/>
      <c r="I743" s="24"/>
      <c r="J743" s="24"/>
      <c r="K743" s="24"/>
      <c r="L743" s="24"/>
      <c r="M743" s="24"/>
      <c r="N743" s="24"/>
      <c r="O743" s="24"/>
      <c r="P743" s="24"/>
    </row>
    <row r="744" spans="1:16" s="25" customFormat="1" ht="18">
      <c r="A744" s="2"/>
      <c r="B744" s="37"/>
      <c r="C744" s="23"/>
      <c r="D744" s="23"/>
      <c r="E744" s="23"/>
      <c r="F744" s="23"/>
      <c r="G744" s="23"/>
      <c r="H744" s="24"/>
      <c r="I744" s="24"/>
      <c r="J744" s="24"/>
      <c r="K744" s="24"/>
      <c r="L744" s="24"/>
      <c r="M744" s="24"/>
      <c r="N744" s="24"/>
      <c r="O744" s="24"/>
      <c r="P744" s="24"/>
    </row>
    <row r="745" spans="1:16" s="25" customFormat="1" ht="18">
      <c r="A745" s="2"/>
      <c r="B745" s="37"/>
      <c r="C745" s="23"/>
      <c r="D745" s="23"/>
      <c r="E745" s="23"/>
      <c r="F745" s="23"/>
      <c r="G745" s="23"/>
      <c r="H745" s="24"/>
      <c r="I745" s="24"/>
      <c r="J745" s="24"/>
      <c r="K745" s="24"/>
      <c r="L745" s="24"/>
      <c r="M745" s="24"/>
      <c r="N745" s="24"/>
      <c r="O745" s="24"/>
      <c r="P745" s="24"/>
    </row>
    <row r="746" spans="1:16" s="25" customFormat="1" ht="18">
      <c r="A746" s="2"/>
      <c r="B746" s="37"/>
      <c r="C746" s="23"/>
      <c r="D746" s="23"/>
      <c r="E746" s="23"/>
      <c r="F746" s="23"/>
      <c r="G746" s="23"/>
      <c r="H746" s="24"/>
      <c r="I746" s="24"/>
      <c r="J746" s="24"/>
      <c r="K746" s="24"/>
      <c r="L746" s="24"/>
      <c r="M746" s="24"/>
      <c r="N746" s="24"/>
      <c r="O746" s="24"/>
      <c r="P746" s="24"/>
    </row>
    <row r="747" spans="1:16" s="25" customFormat="1" ht="18">
      <c r="A747" s="2"/>
      <c r="B747" s="37"/>
      <c r="C747" s="23"/>
      <c r="D747" s="23"/>
      <c r="E747" s="23"/>
      <c r="F747" s="23"/>
      <c r="G747" s="23"/>
      <c r="H747" s="24"/>
      <c r="I747" s="24"/>
      <c r="J747" s="24"/>
      <c r="K747" s="24"/>
      <c r="L747" s="24"/>
      <c r="M747" s="24"/>
      <c r="N747" s="24"/>
      <c r="O747" s="24"/>
      <c r="P747" s="24"/>
    </row>
    <row r="748" spans="1:16" s="25" customFormat="1" ht="18">
      <c r="A748" s="2"/>
      <c r="B748" s="37"/>
      <c r="C748" s="23"/>
      <c r="D748" s="23"/>
      <c r="E748" s="23"/>
      <c r="F748" s="23"/>
      <c r="G748" s="23"/>
      <c r="H748" s="24"/>
      <c r="I748" s="24"/>
      <c r="J748" s="24"/>
      <c r="K748" s="24"/>
      <c r="L748" s="24"/>
      <c r="M748" s="24"/>
      <c r="N748" s="24"/>
      <c r="O748" s="24"/>
      <c r="P748" s="24"/>
    </row>
    <row r="749" spans="1:16" s="25" customFormat="1" ht="18">
      <c r="A749" s="2"/>
      <c r="B749" s="37"/>
      <c r="C749" s="23"/>
      <c r="D749" s="23"/>
      <c r="E749" s="23"/>
      <c r="F749" s="23"/>
      <c r="G749" s="23"/>
      <c r="H749" s="24"/>
      <c r="I749" s="24"/>
      <c r="J749" s="24"/>
      <c r="K749" s="24"/>
      <c r="L749" s="24"/>
      <c r="M749" s="24"/>
      <c r="N749" s="24"/>
      <c r="O749" s="24"/>
      <c r="P749" s="24"/>
    </row>
    <row r="750" spans="1:16" s="25" customFormat="1" ht="18">
      <c r="A750" s="2"/>
      <c r="B750" s="37"/>
      <c r="C750" s="23"/>
      <c r="D750" s="23"/>
      <c r="E750" s="23"/>
      <c r="F750" s="23"/>
      <c r="G750" s="23"/>
      <c r="H750" s="24"/>
      <c r="I750" s="24"/>
      <c r="J750" s="24"/>
      <c r="K750" s="24"/>
      <c r="L750" s="24"/>
      <c r="M750" s="24"/>
      <c r="N750" s="24"/>
      <c r="O750" s="24"/>
      <c r="P750" s="24"/>
    </row>
    <row r="751" spans="1:16" s="25" customFormat="1" ht="18">
      <c r="A751" s="2"/>
      <c r="B751" s="37"/>
      <c r="C751" s="23"/>
      <c r="D751" s="23"/>
      <c r="E751" s="23"/>
      <c r="F751" s="23"/>
      <c r="G751" s="23"/>
      <c r="H751" s="24"/>
      <c r="I751" s="24"/>
      <c r="J751" s="24"/>
      <c r="K751" s="24"/>
      <c r="L751" s="24"/>
      <c r="M751" s="24"/>
      <c r="N751" s="24"/>
      <c r="O751" s="24"/>
      <c r="P751" s="24"/>
    </row>
    <row r="752" spans="1:16" s="25" customFormat="1" ht="18">
      <c r="A752" s="2"/>
      <c r="B752" s="37"/>
      <c r="C752" s="23"/>
      <c r="D752" s="23"/>
      <c r="E752" s="23"/>
      <c r="F752" s="23"/>
      <c r="G752" s="23"/>
      <c r="H752" s="24"/>
      <c r="I752" s="24"/>
      <c r="J752" s="24"/>
      <c r="K752" s="24"/>
      <c r="L752" s="24"/>
      <c r="M752" s="24"/>
      <c r="N752" s="24"/>
      <c r="O752" s="24"/>
      <c r="P752" s="24"/>
    </row>
    <row r="753" spans="1:16" s="25" customFormat="1" ht="18">
      <c r="A753" s="2"/>
      <c r="B753" s="37"/>
      <c r="C753" s="23"/>
      <c r="D753" s="23"/>
      <c r="E753" s="23"/>
      <c r="F753" s="23"/>
      <c r="G753" s="23"/>
      <c r="H753" s="24"/>
      <c r="I753" s="24"/>
      <c r="J753" s="24"/>
      <c r="K753" s="24"/>
      <c r="L753" s="24"/>
      <c r="M753" s="24"/>
      <c r="N753" s="24"/>
      <c r="O753" s="24"/>
      <c r="P753" s="24"/>
    </row>
    <row r="754" spans="1:16" s="25" customFormat="1" ht="18">
      <c r="A754" s="2"/>
      <c r="B754" s="37"/>
      <c r="C754" s="23"/>
      <c r="D754" s="23"/>
      <c r="E754" s="23"/>
      <c r="F754" s="23"/>
      <c r="G754" s="23"/>
      <c r="H754" s="24"/>
      <c r="I754" s="24"/>
      <c r="J754" s="24"/>
      <c r="K754" s="24"/>
      <c r="L754" s="24"/>
      <c r="M754" s="24"/>
      <c r="N754" s="24"/>
      <c r="O754" s="24"/>
      <c r="P754" s="24"/>
    </row>
    <row r="755" spans="1:16" s="25" customFormat="1" ht="18">
      <c r="A755" s="2"/>
      <c r="B755" s="37"/>
      <c r="C755" s="23"/>
      <c r="D755" s="23"/>
      <c r="E755" s="23"/>
      <c r="F755" s="23"/>
      <c r="G755" s="23"/>
      <c r="H755" s="24"/>
      <c r="I755" s="24"/>
      <c r="J755" s="24"/>
      <c r="K755" s="24"/>
      <c r="L755" s="24"/>
      <c r="M755" s="24"/>
      <c r="N755" s="24"/>
      <c r="O755" s="24"/>
      <c r="P755" s="24"/>
    </row>
    <row r="756" spans="1:16" s="25" customFormat="1" ht="18">
      <c r="A756" s="2"/>
      <c r="B756" s="37"/>
      <c r="C756" s="23"/>
      <c r="D756" s="23"/>
      <c r="E756" s="23"/>
      <c r="F756" s="23"/>
      <c r="G756" s="23"/>
      <c r="H756" s="24"/>
      <c r="I756" s="24"/>
      <c r="J756" s="24"/>
      <c r="K756" s="24"/>
      <c r="L756" s="24"/>
      <c r="M756" s="24"/>
      <c r="N756" s="24"/>
      <c r="O756" s="24"/>
      <c r="P756" s="24"/>
    </row>
    <row r="757" spans="1:16" s="25" customFormat="1" ht="18">
      <c r="A757" s="2"/>
      <c r="B757" s="37"/>
      <c r="C757" s="23"/>
      <c r="D757" s="23"/>
      <c r="E757" s="23"/>
      <c r="F757" s="23"/>
      <c r="G757" s="23"/>
      <c r="H757" s="24"/>
      <c r="I757" s="24"/>
      <c r="J757" s="24"/>
      <c r="K757" s="24"/>
      <c r="L757" s="24"/>
      <c r="M757" s="24"/>
      <c r="N757" s="24"/>
      <c r="O757" s="24"/>
      <c r="P757" s="24"/>
    </row>
    <row r="758" spans="1:16" s="25" customFormat="1" ht="18">
      <c r="A758" s="2"/>
      <c r="B758" s="37"/>
      <c r="C758" s="23"/>
      <c r="D758" s="23"/>
      <c r="E758" s="23"/>
      <c r="F758" s="23"/>
      <c r="G758" s="23"/>
      <c r="H758" s="24"/>
      <c r="I758" s="24"/>
      <c r="J758" s="24"/>
      <c r="K758" s="24"/>
      <c r="L758" s="24"/>
      <c r="M758" s="24"/>
      <c r="N758" s="24"/>
      <c r="O758" s="24"/>
      <c r="P758" s="24"/>
    </row>
    <row r="759" spans="1:16" s="25" customFormat="1" ht="18">
      <c r="A759" s="2"/>
      <c r="B759" s="37"/>
      <c r="C759" s="23"/>
      <c r="D759" s="23"/>
      <c r="E759" s="23"/>
      <c r="F759" s="23"/>
      <c r="G759" s="23"/>
      <c r="H759" s="24"/>
      <c r="I759" s="24"/>
      <c r="J759" s="24"/>
      <c r="K759" s="24"/>
      <c r="L759" s="24"/>
      <c r="M759" s="24"/>
      <c r="N759" s="24"/>
      <c r="O759" s="24"/>
      <c r="P759" s="24"/>
    </row>
    <row r="760" spans="1:16" s="25" customFormat="1" ht="18">
      <c r="A760" s="2"/>
      <c r="B760" s="37"/>
      <c r="C760" s="23"/>
      <c r="D760" s="23"/>
      <c r="E760" s="23"/>
      <c r="F760" s="23"/>
      <c r="G760" s="23"/>
      <c r="H760" s="24"/>
      <c r="I760" s="24"/>
      <c r="J760" s="24"/>
      <c r="K760" s="24"/>
      <c r="L760" s="24"/>
      <c r="M760" s="24"/>
      <c r="N760" s="24"/>
      <c r="O760" s="24"/>
      <c r="P760" s="24"/>
    </row>
    <row r="761" spans="1:16" s="25" customFormat="1" ht="18">
      <c r="A761" s="2"/>
      <c r="B761" s="37"/>
      <c r="C761" s="23"/>
      <c r="D761" s="23"/>
      <c r="E761" s="23"/>
      <c r="F761" s="23"/>
      <c r="G761" s="23"/>
      <c r="H761" s="24"/>
      <c r="I761" s="24"/>
      <c r="J761" s="24"/>
      <c r="K761" s="24"/>
      <c r="L761" s="24"/>
      <c r="M761" s="24"/>
      <c r="N761" s="24"/>
      <c r="O761" s="24"/>
      <c r="P761" s="24"/>
    </row>
    <row r="762" spans="1:16" s="25" customFormat="1" ht="18">
      <c r="A762" s="2"/>
      <c r="B762" s="37"/>
      <c r="C762" s="23"/>
      <c r="D762" s="23"/>
      <c r="E762" s="23"/>
      <c r="F762" s="23"/>
      <c r="G762" s="23"/>
      <c r="H762" s="24"/>
      <c r="I762" s="24"/>
      <c r="J762" s="24"/>
      <c r="K762" s="24"/>
      <c r="L762" s="24"/>
      <c r="M762" s="24"/>
      <c r="N762" s="24"/>
      <c r="O762" s="24"/>
      <c r="P762" s="24"/>
    </row>
    <row r="763" spans="1:16" s="25" customFormat="1" ht="18">
      <c r="A763" s="2"/>
      <c r="B763" s="37"/>
      <c r="C763" s="23"/>
      <c r="D763" s="23"/>
      <c r="E763" s="23"/>
      <c r="F763" s="23"/>
      <c r="G763" s="23"/>
      <c r="H763" s="24"/>
      <c r="I763" s="24"/>
      <c r="J763" s="24"/>
      <c r="K763" s="24"/>
      <c r="L763" s="24"/>
      <c r="M763" s="24"/>
      <c r="N763" s="24"/>
      <c r="O763" s="24"/>
      <c r="P763" s="24"/>
    </row>
    <row r="764" spans="1:16" s="25" customFormat="1" ht="18">
      <c r="A764" s="2"/>
      <c r="B764" s="37"/>
      <c r="C764" s="23"/>
      <c r="D764" s="23"/>
      <c r="E764" s="23"/>
      <c r="F764" s="23"/>
      <c r="G764" s="23"/>
      <c r="H764" s="24"/>
      <c r="I764" s="24"/>
      <c r="J764" s="24"/>
      <c r="K764" s="24"/>
      <c r="L764" s="24"/>
      <c r="M764" s="24"/>
      <c r="N764" s="24"/>
      <c r="O764" s="24"/>
      <c r="P764" s="24"/>
    </row>
    <row r="765" spans="1:16" s="25" customFormat="1" ht="18">
      <c r="A765" s="2"/>
      <c r="B765" s="37"/>
      <c r="C765" s="23"/>
      <c r="D765" s="23"/>
      <c r="E765" s="23"/>
      <c r="F765" s="23"/>
      <c r="G765" s="23"/>
      <c r="H765" s="24"/>
      <c r="I765" s="24"/>
      <c r="J765" s="24"/>
      <c r="K765" s="24"/>
      <c r="L765" s="24"/>
      <c r="M765" s="24"/>
      <c r="N765" s="24"/>
      <c r="O765" s="24"/>
      <c r="P765" s="24"/>
    </row>
    <row r="766" spans="1:16" s="25" customFormat="1" ht="18">
      <c r="A766" s="2"/>
      <c r="B766" s="37"/>
      <c r="C766" s="23"/>
      <c r="D766" s="23"/>
      <c r="E766" s="23"/>
      <c r="F766" s="23"/>
      <c r="G766" s="23"/>
      <c r="H766" s="24"/>
      <c r="I766" s="24"/>
      <c r="J766" s="24"/>
      <c r="K766" s="24"/>
      <c r="L766" s="24"/>
      <c r="M766" s="24"/>
      <c r="N766" s="24"/>
      <c r="O766" s="24"/>
      <c r="P766" s="24"/>
    </row>
    <row r="767" spans="1:16" s="25" customFormat="1" ht="18">
      <c r="A767" s="2"/>
      <c r="B767" s="37"/>
      <c r="C767" s="23"/>
      <c r="D767" s="23"/>
      <c r="E767" s="23"/>
      <c r="F767" s="23"/>
      <c r="G767" s="23"/>
      <c r="H767" s="24"/>
      <c r="I767" s="24"/>
      <c r="J767" s="24"/>
      <c r="K767" s="24"/>
      <c r="L767" s="24"/>
      <c r="M767" s="24"/>
      <c r="N767" s="24"/>
      <c r="O767" s="24"/>
      <c r="P767" s="24"/>
    </row>
    <row r="768" spans="1:16" s="25" customFormat="1" ht="18">
      <c r="A768" s="2"/>
      <c r="B768" s="37"/>
      <c r="C768" s="23"/>
      <c r="D768" s="23"/>
      <c r="E768" s="23"/>
      <c r="F768" s="23"/>
      <c r="G768" s="23"/>
      <c r="H768" s="24"/>
      <c r="I768" s="24"/>
      <c r="J768" s="24"/>
      <c r="K768" s="24"/>
      <c r="L768" s="24"/>
      <c r="M768" s="24"/>
      <c r="N768" s="24"/>
      <c r="O768" s="24"/>
      <c r="P768" s="24"/>
    </row>
    <row r="769" spans="1:16" s="25" customFormat="1" ht="18">
      <c r="A769" s="2"/>
      <c r="B769" s="37"/>
      <c r="C769" s="23"/>
      <c r="D769" s="23"/>
      <c r="E769" s="23"/>
      <c r="F769" s="23"/>
      <c r="G769" s="23"/>
      <c r="H769" s="24"/>
      <c r="I769" s="24"/>
      <c r="J769" s="24"/>
      <c r="K769" s="24"/>
      <c r="L769" s="24"/>
      <c r="M769" s="24"/>
      <c r="N769" s="24"/>
      <c r="O769" s="24"/>
      <c r="P769" s="24"/>
    </row>
    <row r="770" spans="1:16" s="25" customFormat="1" ht="18">
      <c r="A770" s="2"/>
      <c r="B770" s="37"/>
      <c r="C770" s="23"/>
      <c r="D770" s="23"/>
      <c r="E770" s="23"/>
      <c r="F770" s="23"/>
      <c r="G770" s="23"/>
      <c r="H770" s="24"/>
      <c r="I770" s="24"/>
      <c r="J770" s="24"/>
      <c r="K770" s="24"/>
      <c r="L770" s="24"/>
      <c r="M770" s="24"/>
      <c r="N770" s="24"/>
      <c r="O770" s="24"/>
      <c r="P770" s="24"/>
    </row>
    <row r="771" spans="1:16" s="25" customFormat="1" ht="18">
      <c r="A771" s="2"/>
      <c r="B771" s="37"/>
      <c r="C771" s="23"/>
      <c r="D771" s="23"/>
      <c r="E771" s="23"/>
      <c r="F771" s="23"/>
      <c r="G771" s="23"/>
      <c r="H771" s="24"/>
      <c r="I771" s="24"/>
      <c r="J771" s="24"/>
      <c r="K771" s="24"/>
      <c r="L771" s="24"/>
      <c r="M771" s="24"/>
      <c r="N771" s="24"/>
      <c r="O771" s="24"/>
      <c r="P771" s="24"/>
    </row>
    <row r="772" spans="1:16" s="25" customFormat="1" ht="18">
      <c r="A772" s="2"/>
      <c r="B772" s="37"/>
      <c r="C772" s="23"/>
      <c r="D772" s="23"/>
      <c r="E772" s="23"/>
      <c r="F772" s="23"/>
      <c r="G772" s="23"/>
      <c r="H772" s="24"/>
      <c r="I772" s="24"/>
      <c r="J772" s="24"/>
      <c r="K772" s="24"/>
      <c r="L772" s="24"/>
      <c r="M772" s="24"/>
      <c r="N772" s="24"/>
      <c r="O772" s="24"/>
      <c r="P772" s="24"/>
    </row>
    <row r="773" spans="1:16" s="25" customFormat="1" ht="18">
      <c r="A773" s="2"/>
      <c r="B773" s="37"/>
      <c r="C773" s="23"/>
      <c r="D773" s="23"/>
      <c r="E773" s="23"/>
      <c r="F773" s="23"/>
      <c r="G773" s="23"/>
      <c r="H773" s="24"/>
      <c r="I773" s="24"/>
      <c r="J773" s="24"/>
      <c r="K773" s="24"/>
      <c r="L773" s="24"/>
      <c r="M773" s="24"/>
      <c r="N773" s="24"/>
      <c r="O773" s="24"/>
      <c r="P773" s="24"/>
    </row>
    <row r="774" spans="1:16" s="25" customFormat="1" ht="18">
      <c r="A774" s="2"/>
      <c r="B774" s="37"/>
      <c r="C774" s="23"/>
      <c r="D774" s="23"/>
      <c r="E774" s="23"/>
      <c r="F774" s="23"/>
      <c r="G774" s="23"/>
      <c r="H774" s="24"/>
      <c r="I774" s="24"/>
      <c r="J774" s="24"/>
      <c r="K774" s="24"/>
      <c r="L774" s="24"/>
      <c r="M774" s="24"/>
      <c r="N774" s="24"/>
      <c r="O774" s="24"/>
      <c r="P774" s="24"/>
    </row>
    <row r="775" spans="1:16" s="25" customFormat="1" ht="18">
      <c r="A775" s="2"/>
      <c r="B775" s="37"/>
      <c r="C775" s="23"/>
      <c r="D775" s="23"/>
      <c r="E775" s="23"/>
      <c r="F775" s="23"/>
      <c r="G775" s="23"/>
      <c r="H775" s="24"/>
      <c r="I775" s="24"/>
      <c r="J775" s="24"/>
      <c r="K775" s="24"/>
      <c r="L775" s="24"/>
      <c r="M775" s="24"/>
      <c r="N775" s="24"/>
      <c r="O775" s="24"/>
      <c r="P775" s="24"/>
    </row>
    <row r="776" spans="1:16" s="25" customFormat="1" ht="18">
      <c r="A776" s="2"/>
      <c r="B776" s="37"/>
      <c r="C776" s="23"/>
      <c r="D776" s="23"/>
      <c r="E776" s="23"/>
      <c r="F776" s="23"/>
      <c r="G776" s="23"/>
      <c r="H776" s="24"/>
      <c r="I776" s="24"/>
      <c r="J776" s="24"/>
      <c r="K776" s="24"/>
      <c r="L776" s="24"/>
      <c r="M776" s="24"/>
      <c r="N776" s="24"/>
      <c r="O776" s="24"/>
      <c r="P776" s="24"/>
    </row>
    <row r="777" spans="1:16" s="25" customFormat="1" ht="18">
      <c r="A777" s="2"/>
      <c r="B777" s="37"/>
      <c r="C777" s="23"/>
      <c r="D777" s="23"/>
      <c r="E777" s="23"/>
      <c r="F777" s="23"/>
      <c r="G777" s="23"/>
      <c r="H777" s="24"/>
      <c r="I777" s="24"/>
      <c r="J777" s="24"/>
      <c r="K777" s="24"/>
      <c r="L777" s="24"/>
      <c r="M777" s="24"/>
      <c r="N777" s="24"/>
      <c r="O777" s="24"/>
      <c r="P777" s="24"/>
    </row>
    <row r="778" spans="1:16" s="25" customFormat="1" ht="18">
      <c r="A778" s="2"/>
      <c r="B778" s="37"/>
      <c r="C778" s="23"/>
      <c r="D778" s="23"/>
      <c r="E778" s="23"/>
      <c r="F778" s="23"/>
      <c r="G778" s="23"/>
      <c r="H778" s="24"/>
      <c r="I778" s="24"/>
      <c r="J778" s="24"/>
      <c r="K778" s="24"/>
      <c r="L778" s="24"/>
      <c r="M778" s="24"/>
      <c r="N778" s="24"/>
      <c r="O778" s="24"/>
      <c r="P778" s="24"/>
    </row>
    <row r="779" spans="1:16" s="25" customFormat="1" ht="18">
      <c r="A779" s="2"/>
      <c r="B779" s="37"/>
      <c r="C779" s="23"/>
      <c r="D779" s="23"/>
      <c r="E779" s="23"/>
      <c r="F779" s="23"/>
      <c r="G779" s="23"/>
      <c r="H779" s="24"/>
      <c r="I779" s="24"/>
      <c r="J779" s="24"/>
      <c r="K779" s="24"/>
      <c r="L779" s="24"/>
      <c r="M779" s="24"/>
      <c r="N779" s="24"/>
      <c r="O779" s="24"/>
      <c r="P779" s="24"/>
    </row>
    <row r="780" spans="1:16" s="25" customFormat="1" ht="18">
      <c r="A780" s="2"/>
      <c r="B780" s="37"/>
      <c r="C780" s="23"/>
      <c r="D780" s="23"/>
      <c r="E780" s="23"/>
      <c r="F780" s="23"/>
      <c r="G780" s="23"/>
      <c r="H780" s="24"/>
      <c r="I780" s="24"/>
      <c r="J780" s="24"/>
      <c r="K780" s="24"/>
      <c r="L780" s="24"/>
      <c r="M780" s="24"/>
      <c r="N780" s="24"/>
      <c r="O780" s="24"/>
      <c r="P780" s="24"/>
    </row>
    <row r="781" spans="1:16" s="25" customFormat="1" ht="18">
      <c r="A781" s="2"/>
      <c r="B781" s="37"/>
      <c r="C781" s="23"/>
      <c r="D781" s="23"/>
      <c r="E781" s="23"/>
      <c r="F781" s="23"/>
      <c r="G781" s="23"/>
      <c r="H781" s="24"/>
      <c r="I781" s="24"/>
      <c r="J781" s="24"/>
      <c r="K781" s="24"/>
      <c r="L781" s="24"/>
      <c r="M781" s="24"/>
      <c r="N781" s="24"/>
      <c r="O781" s="24"/>
      <c r="P781" s="24"/>
    </row>
    <row r="782" spans="1:16" s="25" customFormat="1" ht="18">
      <c r="A782" s="2"/>
      <c r="B782" s="37"/>
      <c r="C782" s="23"/>
      <c r="D782" s="23"/>
      <c r="E782" s="23"/>
      <c r="F782" s="23"/>
      <c r="G782" s="23"/>
      <c r="H782" s="24"/>
      <c r="I782" s="24"/>
      <c r="J782" s="24"/>
      <c r="K782" s="24"/>
      <c r="L782" s="24"/>
      <c r="M782" s="24"/>
      <c r="N782" s="24"/>
      <c r="O782" s="24"/>
      <c r="P782" s="24"/>
    </row>
    <row r="783" spans="1:16" s="25" customFormat="1" ht="18">
      <c r="A783" s="2"/>
      <c r="B783" s="37"/>
      <c r="C783" s="23"/>
      <c r="D783" s="23"/>
      <c r="E783" s="23"/>
      <c r="F783" s="23"/>
      <c r="G783" s="23"/>
      <c r="H783" s="24"/>
      <c r="I783" s="24"/>
      <c r="J783" s="24"/>
      <c r="K783" s="24"/>
      <c r="L783" s="24"/>
      <c r="M783" s="24"/>
      <c r="N783" s="24"/>
      <c r="O783" s="24"/>
      <c r="P783" s="24"/>
    </row>
    <row r="784" spans="1:16" s="25" customFormat="1" ht="18">
      <c r="A784" s="2"/>
      <c r="B784" s="37"/>
      <c r="C784" s="23"/>
      <c r="D784" s="23"/>
      <c r="E784" s="23"/>
      <c r="F784" s="23"/>
      <c r="G784" s="23"/>
      <c r="H784" s="24"/>
      <c r="I784" s="24"/>
      <c r="J784" s="24"/>
      <c r="K784" s="24"/>
      <c r="L784" s="24"/>
      <c r="M784" s="24"/>
      <c r="N784" s="24"/>
      <c r="O784" s="24"/>
      <c r="P784" s="24"/>
    </row>
    <row r="785" spans="1:16" s="25" customFormat="1" ht="18">
      <c r="A785" s="2"/>
      <c r="B785" s="37"/>
      <c r="C785" s="23"/>
      <c r="D785" s="23"/>
      <c r="E785" s="23"/>
      <c r="F785" s="23"/>
      <c r="G785" s="23"/>
      <c r="H785" s="24"/>
      <c r="I785" s="24"/>
      <c r="J785" s="24"/>
      <c r="K785" s="24"/>
      <c r="L785" s="24"/>
      <c r="M785" s="24"/>
      <c r="N785" s="24"/>
      <c r="O785" s="24"/>
      <c r="P785" s="24"/>
    </row>
    <row r="786" spans="1:16" s="25" customFormat="1" ht="18">
      <c r="A786" s="2"/>
      <c r="B786" s="37"/>
      <c r="C786" s="23"/>
      <c r="D786" s="23"/>
      <c r="E786" s="23"/>
      <c r="F786" s="23"/>
      <c r="G786" s="23"/>
      <c r="H786" s="24"/>
      <c r="I786" s="24"/>
      <c r="J786" s="24"/>
      <c r="K786" s="24"/>
      <c r="L786" s="24"/>
      <c r="M786" s="24"/>
      <c r="N786" s="24"/>
      <c r="O786" s="24"/>
      <c r="P786" s="24"/>
    </row>
    <row r="787" spans="1:16" s="25" customFormat="1" ht="18">
      <c r="A787" s="2"/>
      <c r="B787" s="37"/>
      <c r="C787" s="23"/>
      <c r="D787" s="23"/>
      <c r="E787" s="23"/>
      <c r="F787" s="23"/>
      <c r="G787" s="23"/>
      <c r="H787" s="24"/>
      <c r="I787" s="24"/>
      <c r="J787" s="24"/>
      <c r="K787" s="24"/>
      <c r="L787" s="24"/>
      <c r="M787" s="24"/>
      <c r="N787" s="24"/>
      <c r="O787" s="24"/>
      <c r="P787" s="24"/>
    </row>
    <row r="788" spans="1:16" s="25" customFormat="1" ht="18">
      <c r="A788" s="2"/>
      <c r="B788" s="37"/>
      <c r="C788" s="23"/>
      <c r="D788" s="23"/>
      <c r="E788" s="23"/>
      <c r="F788" s="23"/>
      <c r="G788" s="23"/>
      <c r="H788" s="24"/>
      <c r="I788" s="24"/>
      <c r="J788" s="24"/>
      <c r="K788" s="24"/>
      <c r="L788" s="24"/>
      <c r="M788" s="24"/>
      <c r="N788" s="24"/>
      <c r="O788" s="24"/>
      <c r="P788" s="24"/>
    </row>
    <row r="789" spans="1:16" s="25" customFormat="1" ht="18">
      <c r="A789" s="2"/>
      <c r="B789" s="37"/>
      <c r="C789" s="23"/>
      <c r="D789" s="23"/>
      <c r="E789" s="23"/>
      <c r="F789" s="23"/>
      <c r="G789" s="23"/>
      <c r="H789" s="24"/>
      <c r="I789" s="24"/>
      <c r="J789" s="24"/>
      <c r="K789" s="24"/>
      <c r="L789" s="24"/>
      <c r="M789" s="24"/>
      <c r="N789" s="24"/>
      <c r="O789" s="24"/>
      <c r="P789" s="24"/>
    </row>
    <row r="790" spans="1:16" s="25" customFormat="1" ht="18">
      <c r="A790" s="2"/>
      <c r="B790" s="37"/>
      <c r="C790" s="23"/>
      <c r="D790" s="23"/>
      <c r="E790" s="23"/>
      <c r="F790" s="23"/>
      <c r="G790" s="23"/>
      <c r="H790" s="24"/>
      <c r="I790" s="24"/>
      <c r="J790" s="24"/>
      <c r="K790" s="24"/>
      <c r="L790" s="24"/>
      <c r="M790" s="24"/>
      <c r="N790" s="24"/>
      <c r="O790" s="24"/>
      <c r="P790" s="24"/>
    </row>
    <row r="791" spans="1:16" s="25" customFormat="1" ht="18">
      <c r="A791" s="2"/>
      <c r="B791" s="37"/>
      <c r="C791" s="23"/>
      <c r="D791" s="23"/>
      <c r="E791" s="23"/>
      <c r="F791" s="23"/>
      <c r="G791" s="23"/>
      <c r="H791" s="24"/>
      <c r="I791" s="24"/>
      <c r="J791" s="24"/>
      <c r="K791" s="24"/>
      <c r="L791" s="24"/>
      <c r="M791" s="24"/>
      <c r="N791" s="24"/>
      <c r="O791" s="24"/>
      <c r="P791" s="24"/>
    </row>
    <row r="792" spans="1:16" s="25" customFormat="1" ht="18">
      <c r="A792" s="2"/>
      <c r="B792" s="37"/>
      <c r="C792" s="23"/>
      <c r="D792" s="23"/>
      <c r="E792" s="23"/>
      <c r="F792" s="23"/>
      <c r="G792" s="23"/>
      <c r="H792" s="24"/>
      <c r="I792" s="24"/>
      <c r="J792" s="24"/>
      <c r="K792" s="24"/>
      <c r="L792" s="24"/>
      <c r="M792" s="24"/>
      <c r="N792" s="24"/>
      <c r="O792" s="24"/>
      <c r="P792" s="24"/>
    </row>
    <row r="793" spans="1:16" s="25" customFormat="1" ht="18">
      <c r="A793" s="2"/>
      <c r="B793" s="37"/>
      <c r="C793" s="23"/>
      <c r="D793" s="23"/>
      <c r="E793" s="23"/>
      <c r="F793" s="23"/>
      <c r="G793" s="23"/>
      <c r="H793" s="24"/>
      <c r="I793" s="24"/>
      <c r="J793" s="24"/>
      <c r="K793" s="24"/>
      <c r="L793" s="24"/>
      <c r="M793" s="24"/>
      <c r="N793" s="24"/>
      <c r="O793" s="24"/>
      <c r="P793" s="24"/>
    </row>
    <row r="794" spans="1:16" s="25" customFormat="1" ht="18">
      <c r="A794" s="2"/>
      <c r="B794" s="37"/>
      <c r="C794" s="23"/>
      <c r="D794" s="23"/>
      <c r="E794" s="23"/>
      <c r="F794" s="23"/>
      <c r="G794" s="23"/>
      <c r="H794" s="24"/>
      <c r="I794" s="24"/>
      <c r="J794" s="24"/>
      <c r="K794" s="24"/>
      <c r="L794" s="24"/>
      <c r="M794" s="24"/>
      <c r="N794" s="24"/>
      <c r="O794" s="24"/>
      <c r="P794" s="24"/>
    </row>
    <row r="795" spans="1:16" s="25" customFormat="1" ht="18">
      <c r="A795" s="2"/>
      <c r="B795" s="37"/>
      <c r="C795" s="23"/>
      <c r="D795" s="23"/>
      <c r="E795" s="23"/>
      <c r="F795" s="23"/>
      <c r="G795" s="23"/>
      <c r="H795" s="24"/>
      <c r="I795" s="24"/>
      <c r="J795" s="24"/>
      <c r="K795" s="24"/>
      <c r="L795" s="24"/>
      <c r="M795" s="24"/>
      <c r="N795" s="24"/>
      <c r="O795" s="24"/>
      <c r="P795" s="24"/>
    </row>
    <row r="796" spans="1:16" s="25" customFormat="1" ht="18">
      <c r="A796" s="2"/>
      <c r="B796" s="37"/>
      <c r="C796" s="23"/>
      <c r="D796" s="23"/>
      <c r="E796" s="23"/>
      <c r="F796" s="23"/>
      <c r="G796" s="23"/>
      <c r="H796" s="24"/>
      <c r="I796" s="24"/>
      <c r="J796" s="24"/>
      <c r="K796" s="24"/>
      <c r="L796" s="24"/>
      <c r="M796" s="24"/>
      <c r="N796" s="24"/>
      <c r="O796" s="24"/>
      <c r="P796" s="24"/>
    </row>
    <row r="797" spans="1:16" s="25" customFormat="1" ht="18">
      <c r="A797" s="2"/>
      <c r="B797" s="37"/>
      <c r="C797" s="23"/>
      <c r="D797" s="23"/>
      <c r="E797" s="23"/>
      <c r="F797" s="23"/>
      <c r="G797" s="23"/>
      <c r="H797" s="24"/>
      <c r="I797" s="24"/>
      <c r="J797" s="24"/>
      <c r="K797" s="24"/>
      <c r="L797" s="24"/>
      <c r="M797" s="24"/>
      <c r="N797" s="24"/>
      <c r="O797" s="24"/>
      <c r="P797" s="24"/>
    </row>
    <row r="798" spans="1:16" s="25" customFormat="1" ht="18">
      <c r="A798" s="2"/>
      <c r="B798" s="37"/>
      <c r="C798" s="23"/>
      <c r="D798" s="23"/>
      <c r="E798" s="23"/>
      <c r="F798" s="23"/>
      <c r="G798" s="23"/>
      <c r="H798" s="24"/>
      <c r="I798" s="24"/>
      <c r="J798" s="24"/>
      <c r="K798" s="24"/>
      <c r="L798" s="24"/>
      <c r="M798" s="24"/>
      <c r="N798" s="24"/>
      <c r="O798" s="24"/>
      <c r="P798" s="24"/>
    </row>
    <row r="799" spans="1:16" s="25" customFormat="1" ht="18">
      <c r="A799" s="2"/>
      <c r="B799" s="37"/>
      <c r="C799" s="23"/>
      <c r="D799" s="23"/>
      <c r="E799" s="23"/>
      <c r="F799" s="23"/>
      <c r="G799" s="23"/>
      <c r="H799" s="24"/>
      <c r="I799" s="24"/>
      <c r="J799" s="24"/>
      <c r="K799" s="24"/>
      <c r="L799" s="24"/>
      <c r="M799" s="24"/>
      <c r="N799" s="24"/>
      <c r="O799" s="24"/>
      <c r="P799" s="24"/>
    </row>
    <row r="800" spans="1:16" s="25" customFormat="1" ht="18">
      <c r="A800" s="2"/>
      <c r="B800" s="37"/>
      <c r="C800" s="23"/>
      <c r="D800" s="23"/>
      <c r="E800" s="23"/>
      <c r="F800" s="23"/>
      <c r="G800" s="23"/>
      <c r="H800" s="24"/>
      <c r="I800" s="24"/>
      <c r="J800" s="24"/>
      <c r="K800" s="24"/>
      <c r="L800" s="24"/>
      <c r="M800" s="24"/>
      <c r="N800" s="24"/>
      <c r="O800" s="24"/>
      <c r="P800" s="24"/>
    </row>
    <row r="801" spans="1:16" s="25" customFormat="1" ht="18">
      <c r="A801" s="2"/>
      <c r="B801" s="37"/>
      <c r="C801" s="23"/>
      <c r="D801" s="23"/>
      <c r="E801" s="23"/>
      <c r="F801" s="23"/>
      <c r="G801" s="23"/>
      <c r="H801" s="24"/>
      <c r="I801" s="24"/>
      <c r="J801" s="24"/>
      <c r="K801" s="24"/>
      <c r="L801" s="24"/>
      <c r="M801" s="24"/>
      <c r="N801" s="24"/>
      <c r="O801" s="24"/>
      <c r="P801" s="24"/>
    </row>
    <row r="802" spans="1:16" s="25" customFormat="1" ht="18">
      <c r="A802" s="2"/>
      <c r="B802" s="37"/>
      <c r="C802" s="23"/>
      <c r="D802" s="23"/>
      <c r="E802" s="23"/>
      <c r="F802" s="23"/>
      <c r="G802" s="23"/>
      <c r="H802" s="24"/>
      <c r="I802" s="24"/>
      <c r="J802" s="24"/>
      <c r="K802" s="24"/>
      <c r="L802" s="24"/>
      <c r="M802" s="24"/>
      <c r="N802" s="24"/>
      <c r="O802" s="24"/>
      <c r="P802" s="24"/>
    </row>
    <row r="803" spans="1:16" s="25" customFormat="1" ht="18">
      <c r="A803" s="2"/>
      <c r="B803" s="37"/>
      <c r="C803" s="23"/>
      <c r="D803" s="23"/>
      <c r="E803" s="23"/>
      <c r="F803" s="23"/>
      <c r="G803" s="23"/>
      <c r="H803" s="24"/>
      <c r="I803" s="24"/>
      <c r="J803" s="24"/>
      <c r="K803" s="24"/>
      <c r="L803" s="24"/>
      <c r="M803" s="24"/>
      <c r="N803" s="24"/>
      <c r="O803" s="24"/>
      <c r="P803" s="24"/>
    </row>
    <row r="804" spans="1:16" s="25" customFormat="1" ht="18">
      <c r="A804" s="2"/>
      <c r="B804" s="37"/>
      <c r="C804" s="23"/>
      <c r="D804" s="23"/>
      <c r="E804" s="23"/>
      <c r="F804" s="23"/>
      <c r="G804" s="23"/>
      <c r="H804" s="24"/>
      <c r="I804" s="24"/>
      <c r="J804" s="24"/>
      <c r="K804" s="24"/>
      <c r="L804" s="24"/>
      <c r="M804" s="24"/>
      <c r="N804" s="24"/>
      <c r="O804" s="24"/>
      <c r="P804" s="24"/>
    </row>
    <row r="805" spans="1:16" s="25" customFormat="1" ht="18">
      <c r="A805" s="2"/>
      <c r="B805" s="37"/>
      <c r="C805" s="23"/>
      <c r="D805" s="23"/>
      <c r="E805" s="23"/>
      <c r="F805" s="23"/>
      <c r="G805" s="23"/>
      <c r="H805" s="24"/>
      <c r="I805" s="24"/>
      <c r="J805" s="24"/>
      <c r="K805" s="24"/>
      <c r="L805" s="24"/>
      <c r="M805" s="24"/>
      <c r="N805" s="24"/>
      <c r="O805" s="24"/>
      <c r="P805" s="24"/>
    </row>
    <row r="806" spans="1:16" s="25" customFormat="1" ht="18">
      <c r="A806" s="2"/>
      <c r="B806" s="37"/>
      <c r="C806" s="23"/>
      <c r="D806" s="23"/>
      <c r="E806" s="23"/>
      <c r="F806" s="23"/>
      <c r="G806" s="23"/>
      <c r="H806" s="24"/>
      <c r="I806" s="24"/>
      <c r="J806" s="24"/>
      <c r="K806" s="24"/>
      <c r="L806" s="24"/>
      <c r="M806" s="24"/>
      <c r="N806" s="24"/>
      <c r="O806" s="24"/>
      <c r="P806" s="24"/>
    </row>
    <row r="807" spans="1:16" s="25" customFormat="1" ht="18">
      <c r="A807" s="2"/>
      <c r="B807" s="37"/>
      <c r="C807" s="23"/>
      <c r="D807" s="23"/>
      <c r="E807" s="23"/>
      <c r="F807" s="23"/>
      <c r="G807" s="23"/>
      <c r="H807" s="24"/>
      <c r="I807" s="24"/>
      <c r="J807" s="24"/>
      <c r="K807" s="24"/>
      <c r="L807" s="24"/>
      <c r="M807" s="24"/>
      <c r="N807" s="24"/>
      <c r="O807" s="24"/>
      <c r="P807" s="24"/>
    </row>
    <row r="808" spans="1:16" s="25" customFormat="1" ht="18">
      <c r="A808" s="2"/>
      <c r="B808" s="37"/>
      <c r="C808" s="23"/>
      <c r="D808" s="23"/>
      <c r="E808" s="23"/>
      <c r="F808" s="23"/>
      <c r="G808" s="23"/>
      <c r="H808" s="24"/>
      <c r="I808" s="24"/>
      <c r="J808" s="24"/>
      <c r="K808" s="24"/>
      <c r="L808" s="24"/>
      <c r="M808" s="24"/>
      <c r="N808" s="24"/>
      <c r="O808" s="24"/>
      <c r="P808" s="24"/>
    </row>
    <row r="809" spans="1:16" s="25" customFormat="1" ht="18">
      <c r="A809" s="2"/>
      <c r="B809" s="37"/>
      <c r="C809" s="23"/>
      <c r="D809" s="23"/>
      <c r="E809" s="23"/>
      <c r="F809" s="23"/>
      <c r="G809" s="23"/>
      <c r="H809" s="24"/>
      <c r="I809" s="24"/>
      <c r="J809" s="24"/>
      <c r="K809" s="24"/>
      <c r="L809" s="24"/>
      <c r="M809" s="24"/>
      <c r="N809" s="24"/>
      <c r="O809" s="24"/>
      <c r="P809" s="24"/>
    </row>
    <row r="810" spans="1:16" s="25" customFormat="1" ht="18">
      <c r="A810" s="2"/>
      <c r="B810" s="37"/>
      <c r="C810" s="23"/>
      <c r="D810" s="23"/>
      <c r="E810" s="23"/>
      <c r="F810" s="23"/>
      <c r="G810" s="23"/>
      <c r="H810" s="24"/>
      <c r="I810" s="24"/>
      <c r="J810" s="24"/>
      <c r="K810" s="24"/>
      <c r="L810" s="24"/>
      <c r="M810" s="24"/>
      <c r="N810" s="24"/>
      <c r="O810" s="24"/>
      <c r="P810" s="24"/>
    </row>
    <row r="811" spans="1:16" s="25" customFormat="1" ht="18">
      <c r="A811" s="2"/>
      <c r="B811" s="37"/>
      <c r="C811" s="23"/>
      <c r="D811" s="23"/>
      <c r="E811" s="23"/>
      <c r="F811" s="23"/>
      <c r="G811" s="23"/>
      <c r="H811" s="24"/>
      <c r="I811" s="24"/>
      <c r="J811" s="24"/>
      <c r="K811" s="24"/>
      <c r="L811" s="24"/>
      <c r="M811" s="24"/>
      <c r="N811" s="24"/>
      <c r="O811" s="24"/>
      <c r="P811" s="24"/>
    </row>
    <row r="812" spans="1:16" s="25" customFormat="1" ht="18">
      <c r="A812" s="2"/>
      <c r="B812" s="37"/>
      <c r="C812" s="23"/>
      <c r="D812" s="23"/>
      <c r="E812" s="23"/>
      <c r="F812" s="23"/>
      <c r="G812" s="23"/>
      <c r="H812" s="24"/>
      <c r="I812" s="24"/>
      <c r="J812" s="24"/>
      <c r="K812" s="24"/>
      <c r="L812" s="24"/>
      <c r="M812" s="24"/>
      <c r="N812" s="24"/>
      <c r="O812" s="24"/>
      <c r="P812" s="24"/>
    </row>
    <row r="813" spans="1:16" s="25" customFormat="1" ht="18">
      <c r="A813" s="2"/>
      <c r="B813" s="37"/>
      <c r="C813" s="23"/>
      <c r="D813" s="23"/>
      <c r="E813" s="23"/>
      <c r="F813" s="23"/>
      <c r="G813" s="23"/>
      <c r="H813" s="24"/>
      <c r="I813" s="24"/>
      <c r="J813" s="24"/>
      <c r="K813" s="24"/>
      <c r="L813" s="24"/>
      <c r="M813" s="24"/>
      <c r="N813" s="24"/>
      <c r="O813" s="24"/>
      <c r="P813" s="24"/>
    </row>
    <row r="814" spans="1:16" s="25" customFormat="1" ht="18">
      <c r="A814" s="2"/>
      <c r="B814" s="37"/>
      <c r="C814" s="23"/>
      <c r="D814" s="23"/>
      <c r="E814" s="23"/>
      <c r="F814" s="23"/>
      <c r="G814" s="23"/>
      <c r="H814" s="24"/>
      <c r="I814" s="24"/>
      <c r="J814" s="24"/>
      <c r="K814" s="24"/>
      <c r="L814" s="24"/>
      <c r="M814" s="24"/>
      <c r="N814" s="24"/>
      <c r="O814" s="24"/>
      <c r="P814" s="24"/>
    </row>
    <row r="815" spans="1:16" s="25" customFormat="1" ht="18">
      <c r="A815" s="2"/>
      <c r="B815" s="37"/>
      <c r="C815" s="23"/>
      <c r="D815" s="23"/>
      <c r="E815" s="23"/>
      <c r="F815" s="23"/>
      <c r="G815" s="23"/>
      <c r="H815" s="24"/>
      <c r="I815" s="24"/>
      <c r="J815" s="24"/>
      <c r="K815" s="24"/>
      <c r="L815" s="24"/>
      <c r="M815" s="24"/>
      <c r="N815" s="24"/>
      <c r="O815" s="24"/>
      <c r="P815" s="24"/>
    </row>
    <row r="816" spans="1:16" s="25" customFormat="1" ht="18">
      <c r="A816" s="2"/>
      <c r="B816" s="37"/>
      <c r="C816" s="23"/>
      <c r="D816" s="23"/>
      <c r="E816" s="23"/>
      <c r="F816" s="23"/>
      <c r="G816" s="23"/>
      <c r="H816" s="24"/>
      <c r="I816" s="24"/>
      <c r="J816" s="24"/>
      <c r="K816" s="24"/>
      <c r="L816" s="24"/>
      <c r="M816" s="24"/>
      <c r="N816" s="24"/>
      <c r="O816" s="24"/>
      <c r="P816" s="24"/>
    </row>
    <row r="817" spans="1:16" s="25" customFormat="1" ht="18">
      <c r="A817" s="2"/>
      <c r="B817" s="37"/>
      <c r="C817" s="23"/>
      <c r="D817" s="23"/>
      <c r="E817" s="23"/>
      <c r="F817" s="23"/>
      <c r="G817" s="23"/>
      <c r="H817" s="24"/>
      <c r="I817" s="24"/>
      <c r="J817" s="24"/>
      <c r="K817" s="24"/>
      <c r="L817" s="24"/>
      <c r="M817" s="24"/>
      <c r="N817" s="24"/>
      <c r="O817" s="24"/>
      <c r="P817" s="24"/>
    </row>
    <row r="818" spans="1:16" s="25" customFormat="1" ht="18">
      <c r="A818" s="2"/>
      <c r="B818" s="37"/>
      <c r="C818" s="23"/>
      <c r="D818" s="23"/>
      <c r="E818" s="23"/>
      <c r="F818" s="23"/>
      <c r="G818" s="23"/>
      <c r="H818" s="24"/>
      <c r="I818" s="24"/>
      <c r="J818" s="24"/>
      <c r="K818" s="24"/>
      <c r="L818" s="24"/>
      <c r="M818" s="24"/>
      <c r="N818" s="24"/>
      <c r="O818" s="24"/>
      <c r="P818" s="24"/>
    </row>
    <row r="819" spans="1:16" s="25" customFormat="1" ht="18">
      <c r="A819" s="2"/>
      <c r="B819" s="37"/>
      <c r="C819" s="23"/>
      <c r="D819" s="23"/>
      <c r="E819" s="23"/>
      <c r="F819" s="23"/>
      <c r="G819" s="23"/>
      <c r="H819" s="24"/>
      <c r="I819" s="24"/>
      <c r="J819" s="24"/>
      <c r="K819" s="24"/>
      <c r="L819" s="24"/>
      <c r="M819" s="24"/>
      <c r="N819" s="24"/>
      <c r="O819" s="24"/>
      <c r="P819" s="24"/>
    </row>
    <row r="820" spans="1:16" s="25" customFormat="1" ht="18">
      <c r="A820" s="2"/>
      <c r="B820" s="37"/>
      <c r="C820" s="23"/>
      <c r="D820" s="23"/>
      <c r="E820" s="23"/>
      <c r="F820" s="23"/>
      <c r="G820" s="23"/>
      <c r="H820" s="24"/>
      <c r="I820" s="24"/>
      <c r="J820" s="24"/>
      <c r="K820" s="24"/>
      <c r="L820" s="24"/>
      <c r="M820" s="24"/>
      <c r="N820" s="24"/>
      <c r="O820" s="24"/>
      <c r="P820" s="24"/>
    </row>
    <row r="821" spans="1:16" s="25" customFormat="1" ht="18">
      <c r="A821" s="2"/>
      <c r="B821" s="37"/>
      <c r="C821" s="23"/>
      <c r="D821" s="23"/>
      <c r="E821" s="23"/>
      <c r="F821" s="23"/>
      <c r="G821" s="23"/>
      <c r="H821" s="24"/>
      <c r="I821" s="24"/>
      <c r="J821" s="24"/>
      <c r="K821" s="24"/>
      <c r="L821" s="24"/>
      <c r="M821" s="24"/>
      <c r="N821" s="24"/>
      <c r="O821" s="24"/>
      <c r="P821" s="24"/>
    </row>
    <row r="822" spans="1:16" s="25" customFormat="1" ht="18">
      <c r="A822" s="2"/>
      <c r="B822" s="37"/>
      <c r="C822" s="23"/>
      <c r="D822" s="23"/>
      <c r="E822" s="23"/>
      <c r="F822" s="23"/>
      <c r="G822" s="23"/>
      <c r="H822" s="24"/>
      <c r="I822" s="24"/>
      <c r="J822" s="24"/>
      <c r="K822" s="24"/>
      <c r="L822" s="24"/>
      <c r="M822" s="24"/>
      <c r="N822" s="24"/>
      <c r="O822" s="24"/>
      <c r="P822" s="24"/>
    </row>
    <row r="823" spans="1:16" s="25" customFormat="1" ht="18">
      <c r="A823" s="2"/>
      <c r="B823" s="37"/>
      <c r="C823" s="23"/>
      <c r="D823" s="23"/>
      <c r="E823" s="23"/>
      <c r="F823" s="23"/>
      <c r="G823" s="23"/>
      <c r="H823" s="24"/>
      <c r="I823" s="24"/>
      <c r="J823" s="24"/>
      <c r="K823" s="24"/>
      <c r="L823" s="24"/>
      <c r="M823" s="24"/>
      <c r="N823" s="24"/>
      <c r="O823" s="24"/>
      <c r="P823" s="24"/>
    </row>
    <row r="824" spans="1:16" s="25" customFormat="1" ht="18">
      <c r="A824" s="2"/>
      <c r="B824" s="37"/>
      <c r="C824" s="23"/>
      <c r="D824" s="23"/>
      <c r="E824" s="23"/>
      <c r="F824" s="23"/>
      <c r="G824" s="23"/>
      <c r="H824" s="24"/>
      <c r="I824" s="24"/>
      <c r="J824" s="24"/>
      <c r="K824" s="24"/>
      <c r="L824" s="24"/>
      <c r="M824" s="24"/>
      <c r="N824" s="24"/>
      <c r="O824" s="24"/>
      <c r="P824" s="24"/>
    </row>
    <row r="825" spans="1:16" s="25" customFormat="1" ht="18">
      <c r="A825" s="2"/>
      <c r="B825" s="37"/>
      <c r="C825" s="23"/>
      <c r="D825" s="23"/>
      <c r="E825" s="23"/>
      <c r="F825" s="23"/>
      <c r="G825" s="23"/>
      <c r="H825" s="24"/>
      <c r="I825" s="24"/>
      <c r="J825" s="24"/>
      <c r="K825" s="24"/>
      <c r="L825" s="24"/>
      <c r="M825" s="24"/>
      <c r="N825" s="24"/>
      <c r="O825" s="24"/>
      <c r="P825" s="24"/>
    </row>
    <row r="826" spans="1:16" s="25" customFormat="1" ht="18">
      <c r="A826" s="2"/>
      <c r="B826" s="37"/>
      <c r="C826" s="23"/>
      <c r="D826" s="23"/>
      <c r="E826" s="23"/>
      <c r="F826" s="23"/>
      <c r="G826" s="23"/>
      <c r="H826" s="24"/>
      <c r="I826" s="24"/>
      <c r="J826" s="24"/>
      <c r="K826" s="24"/>
      <c r="L826" s="24"/>
      <c r="M826" s="24"/>
      <c r="N826" s="24"/>
      <c r="O826" s="24"/>
      <c r="P826" s="24"/>
    </row>
    <row r="827" spans="1:16" s="25" customFormat="1" ht="18">
      <c r="A827" s="2"/>
      <c r="B827" s="37"/>
      <c r="C827" s="23"/>
      <c r="D827" s="23"/>
      <c r="E827" s="23"/>
      <c r="F827" s="23"/>
      <c r="G827" s="23"/>
      <c r="H827" s="24"/>
      <c r="I827" s="24"/>
      <c r="J827" s="24"/>
      <c r="K827" s="24"/>
      <c r="L827" s="24"/>
      <c r="M827" s="24"/>
      <c r="N827" s="24"/>
      <c r="O827" s="24"/>
      <c r="P827" s="24"/>
    </row>
    <row r="828" spans="1:16" s="25" customFormat="1" ht="18">
      <c r="A828" s="2"/>
      <c r="B828" s="37"/>
      <c r="C828" s="23"/>
      <c r="D828" s="23"/>
      <c r="E828" s="23"/>
      <c r="F828" s="23"/>
      <c r="G828" s="23"/>
      <c r="H828" s="24"/>
      <c r="I828" s="24"/>
      <c r="J828" s="24"/>
      <c r="K828" s="24"/>
      <c r="L828" s="24"/>
      <c r="M828" s="24"/>
      <c r="N828" s="24"/>
      <c r="O828" s="24"/>
      <c r="P828" s="24"/>
    </row>
    <row r="829" spans="1:16" s="25" customFormat="1" ht="18">
      <c r="A829" s="2"/>
      <c r="B829" s="37"/>
      <c r="C829" s="23"/>
      <c r="D829" s="23"/>
      <c r="E829" s="23"/>
      <c r="F829" s="23"/>
      <c r="G829" s="23"/>
      <c r="H829" s="24"/>
      <c r="I829" s="24"/>
      <c r="J829" s="24"/>
      <c r="K829" s="24"/>
      <c r="L829" s="24"/>
      <c r="M829" s="24"/>
      <c r="N829" s="24"/>
      <c r="O829" s="24"/>
      <c r="P829" s="24"/>
    </row>
    <row r="830" spans="1:16" s="25" customFormat="1" ht="18">
      <c r="A830" s="2"/>
      <c r="B830" s="37"/>
      <c r="C830" s="23"/>
      <c r="D830" s="23"/>
      <c r="E830" s="23"/>
      <c r="F830" s="23"/>
      <c r="G830" s="23"/>
      <c r="H830" s="24"/>
      <c r="I830" s="24"/>
      <c r="J830" s="24"/>
      <c r="K830" s="24"/>
      <c r="L830" s="24"/>
      <c r="M830" s="24"/>
      <c r="N830" s="24"/>
      <c r="O830" s="24"/>
      <c r="P830" s="24"/>
    </row>
    <row r="831" spans="1:16" s="25" customFormat="1" ht="18">
      <c r="A831" s="2"/>
      <c r="B831" s="37"/>
      <c r="C831" s="23"/>
      <c r="D831" s="23"/>
      <c r="E831" s="23"/>
      <c r="F831" s="23"/>
      <c r="G831" s="23"/>
      <c r="H831" s="24"/>
      <c r="I831" s="24"/>
      <c r="J831" s="24"/>
      <c r="K831" s="24"/>
      <c r="L831" s="24"/>
      <c r="M831" s="24"/>
      <c r="N831" s="24"/>
      <c r="O831" s="24"/>
      <c r="P831" s="24"/>
    </row>
    <row r="832" spans="1:16" s="25" customFormat="1" ht="18">
      <c r="A832" s="2"/>
      <c r="B832" s="37"/>
      <c r="C832" s="23"/>
      <c r="D832" s="23"/>
      <c r="E832" s="23"/>
      <c r="F832" s="23"/>
      <c r="G832" s="23"/>
      <c r="H832" s="24"/>
      <c r="I832" s="24"/>
      <c r="J832" s="24"/>
      <c r="K832" s="24"/>
      <c r="L832" s="24"/>
      <c r="M832" s="24"/>
      <c r="N832" s="24"/>
      <c r="O832" s="24"/>
      <c r="P832" s="24"/>
    </row>
    <row r="833" spans="1:16" s="25" customFormat="1" ht="18">
      <c r="A833" s="2"/>
      <c r="B833" s="37"/>
      <c r="C833" s="23"/>
      <c r="D833" s="23"/>
      <c r="E833" s="23"/>
      <c r="F833" s="23"/>
      <c r="G833" s="23"/>
      <c r="H833" s="24"/>
      <c r="I833" s="24"/>
      <c r="J833" s="24"/>
      <c r="K833" s="24"/>
      <c r="L833" s="24"/>
      <c r="M833" s="24"/>
      <c r="N833" s="24"/>
      <c r="O833" s="24"/>
      <c r="P833" s="24"/>
    </row>
    <row r="834" spans="1:16" s="25" customFormat="1" ht="18">
      <c r="A834" s="2"/>
      <c r="B834" s="37"/>
      <c r="C834" s="23"/>
      <c r="D834" s="23"/>
      <c r="E834" s="23"/>
      <c r="F834" s="23"/>
      <c r="G834" s="23"/>
      <c r="H834" s="24"/>
      <c r="I834" s="24"/>
      <c r="J834" s="24"/>
      <c r="K834" s="24"/>
      <c r="L834" s="24"/>
      <c r="M834" s="24"/>
      <c r="N834" s="24"/>
      <c r="O834" s="24"/>
      <c r="P834" s="24"/>
    </row>
    <row r="835" spans="1:16" s="25" customFormat="1" ht="18">
      <c r="A835" s="2"/>
      <c r="B835" s="37"/>
      <c r="C835" s="23"/>
      <c r="D835" s="23"/>
      <c r="E835" s="23"/>
      <c r="F835" s="23"/>
      <c r="G835" s="23"/>
      <c r="H835" s="24"/>
      <c r="I835" s="24"/>
      <c r="J835" s="24"/>
      <c r="K835" s="24"/>
      <c r="L835" s="24"/>
      <c r="M835" s="24"/>
      <c r="N835" s="24"/>
      <c r="O835" s="24"/>
      <c r="P835" s="24"/>
    </row>
    <row r="836" spans="1:16" s="25" customFormat="1" ht="18">
      <c r="A836" s="2"/>
      <c r="B836" s="37"/>
      <c r="C836" s="23"/>
      <c r="D836" s="23"/>
      <c r="E836" s="23"/>
      <c r="F836" s="23"/>
      <c r="G836" s="23"/>
      <c r="H836" s="24"/>
      <c r="I836" s="24"/>
      <c r="J836" s="24"/>
      <c r="K836" s="24"/>
      <c r="L836" s="24"/>
      <c r="M836" s="24"/>
      <c r="N836" s="24"/>
      <c r="O836" s="24"/>
      <c r="P836" s="24"/>
    </row>
    <row r="837" spans="1:16" s="25" customFormat="1" ht="18">
      <c r="A837" s="2"/>
      <c r="B837" s="37"/>
      <c r="C837" s="23"/>
      <c r="D837" s="23"/>
      <c r="E837" s="23"/>
      <c r="F837" s="23"/>
      <c r="G837" s="23"/>
      <c r="H837" s="24"/>
      <c r="I837" s="24"/>
      <c r="J837" s="24"/>
      <c r="K837" s="24"/>
      <c r="L837" s="24"/>
      <c r="M837" s="24"/>
      <c r="N837" s="24"/>
      <c r="O837" s="24"/>
      <c r="P837" s="24"/>
    </row>
    <row r="838" spans="1:16" s="25" customFormat="1" ht="18">
      <c r="A838" s="2"/>
      <c r="B838" s="37"/>
      <c r="C838" s="23"/>
      <c r="D838" s="23"/>
      <c r="E838" s="23"/>
      <c r="F838" s="23"/>
      <c r="G838" s="23"/>
      <c r="H838" s="24"/>
      <c r="I838" s="24"/>
      <c r="J838" s="24"/>
      <c r="K838" s="24"/>
      <c r="L838" s="24"/>
      <c r="M838" s="24"/>
      <c r="N838" s="24"/>
      <c r="O838" s="24"/>
      <c r="P838" s="24"/>
    </row>
    <row r="839" spans="1:16" s="25" customFormat="1" ht="18">
      <c r="A839" s="2"/>
      <c r="B839" s="37"/>
      <c r="C839" s="23"/>
      <c r="D839" s="23"/>
      <c r="E839" s="23"/>
      <c r="F839" s="23"/>
      <c r="G839" s="23"/>
      <c r="H839" s="24"/>
      <c r="I839" s="24"/>
      <c r="J839" s="24"/>
      <c r="K839" s="24"/>
      <c r="L839" s="24"/>
      <c r="M839" s="24"/>
      <c r="N839" s="24"/>
      <c r="O839" s="24"/>
      <c r="P839" s="24"/>
    </row>
    <row r="840" spans="1:16" s="25" customFormat="1" ht="18">
      <c r="A840" s="2"/>
      <c r="B840" s="37"/>
      <c r="C840" s="23"/>
      <c r="D840" s="23"/>
      <c r="E840" s="23"/>
      <c r="F840" s="23"/>
      <c r="G840" s="23"/>
      <c r="H840" s="24"/>
      <c r="I840" s="24"/>
      <c r="J840" s="24"/>
      <c r="K840" s="24"/>
      <c r="L840" s="24"/>
      <c r="M840" s="24"/>
      <c r="N840" s="24"/>
      <c r="O840" s="24"/>
      <c r="P840" s="24"/>
    </row>
    <row r="841" spans="1:16" s="25" customFormat="1" ht="18">
      <c r="A841" s="2"/>
      <c r="B841" s="37"/>
      <c r="C841" s="23"/>
      <c r="D841" s="23"/>
      <c r="E841" s="23"/>
      <c r="F841" s="23"/>
      <c r="G841" s="23"/>
      <c r="H841" s="24"/>
      <c r="I841" s="24"/>
      <c r="J841" s="24"/>
      <c r="K841" s="24"/>
      <c r="L841" s="24"/>
      <c r="M841" s="24"/>
      <c r="N841" s="24"/>
      <c r="O841" s="24"/>
      <c r="P841" s="24"/>
    </row>
    <row r="842" spans="1:16" s="25" customFormat="1" ht="18">
      <c r="A842" s="2"/>
      <c r="B842" s="37"/>
      <c r="C842" s="23"/>
      <c r="D842" s="23"/>
      <c r="E842" s="23"/>
      <c r="F842" s="23"/>
      <c r="G842" s="23"/>
      <c r="H842" s="24"/>
      <c r="I842" s="24"/>
      <c r="J842" s="24"/>
      <c r="K842" s="24"/>
      <c r="L842" s="24"/>
      <c r="M842" s="24"/>
      <c r="N842" s="24"/>
      <c r="O842" s="24"/>
      <c r="P842" s="24"/>
    </row>
    <row r="843" spans="1:16" s="25" customFormat="1" ht="18">
      <c r="A843" s="2"/>
      <c r="B843" s="37"/>
      <c r="C843" s="23"/>
      <c r="D843" s="23"/>
      <c r="E843" s="23"/>
      <c r="F843" s="23"/>
      <c r="G843" s="23"/>
      <c r="H843" s="24"/>
      <c r="I843" s="24"/>
      <c r="J843" s="24"/>
      <c r="K843" s="24"/>
      <c r="L843" s="24"/>
      <c r="M843" s="24"/>
      <c r="N843" s="24"/>
      <c r="O843" s="24"/>
      <c r="P843" s="24"/>
    </row>
    <row r="844" spans="1:16" s="25" customFormat="1" ht="18">
      <c r="A844" s="2"/>
      <c r="B844" s="37"/>
      <c r="C844" s="23"/>
      <c r="D844" s="23"/>
      <c r="E844" s="23"/>
      <c r="F844" s="23"/>
      <c r="G844" s="23"/>
      <c r="H844" s="24"/>
      <c r="I844" s="24"/>
      <c r="J844" s="24"/>
      <c r="K844" s="24"/>
      <c r="L844" s="24"/>
      <c r="M844" s="24"/>
      <c r="N844" s="24"/>
      <c r="O844" s="24"/>
      <c r="P844" s="24"/>
    </row>
    <row r="845" spans="1:16" s="25" customFormat="1" ht="18">
      <c r="A845" s="2"/>
      <c r="B845" s="37"/>
      <c r="C845" s="23"/>
      <c r="D845" s="23"/>
      <c r="E845" s="23"/>
      <c r="F845" s="23"/>
      <c r="G845" s="23"/>
      <c r="H845" s="24"/>
      <c r="I845" s="24"/>
      <c r="J845" s="24"/>
      <c r="K845" s="24"/>
      <c r="L845" s="24"/>
      <c r="M845" s="24"/>
      <c r="N845" s="24"/>
      <c r="O845" s="24"/>
      <c r="P845" s="24"/>
    </row>
    <row r="846" spans="1:16" s="25" customFormat="1" ht="18">
      <c r="A846" s="2"/>
      <c r="B846" s="37"/>
      <c r="C846" s="23"/>
      <c r="D846" s="23"/>
      <c r="E846" s="23"/>
      <c r="F846" s="23"/>
      <c r="G846" s="23"/>
      <c r="H846" s="24"/>
      <c r="I846" s="24"/>
      <c r="J846" s="24"/>
      <c r="K846" s="24"/>
      <c r="L846" s="24"/>
      <c r="M846" s="24"/>
      <c r="N846" s="24"/>
      <c r="O846" s="24"/>
      <c r="P846" s="24"/>
    </row>
    <row r="847" spans="1:16" s="25" customFormat="1" ht="18">
      <c r="A847" s="2"/>
      <c r="B847" s="37"/>
      <c r="C847" s="23"/>
      <c r="D847" s="23"/>
      <c r="E847" s="23"/>
      <c r="F847" s="23"/>
      <c r="G847" s="23"/>
      <c r="H847" s="24"/>
      <c r="I847" s="24"/>
      <c r="J847" s="24"/>
      <c r="K847" s="24"/>
      <c r="L847" s="24"/>
      <c r="M847" s="24"/>
      <c r="N847" s="24"/>
      <c r="O847" s="24"/>
      <c r="P847" s="24"/>
    </row>
    <row r="848" spans="1:16" s="25" customFormat="1" ht="18">
      <c r="A848" s="2"/>
      <c r="B848" s="37"/>
      <c r="C848" s="23"/>
      <c r="D848" s="23"/>
      <c r="E848" s="23"/>
      <c r="F848" s="23"/>
      <c r="G848" s="23"/>
      <c r="H848" s="24"/>
      <c r="I848" s="24"/>
      <c r="J848" s="24"/>
      <c r="K848" s="24"/>
      <c r="L848" s="24"/>
      <c r="M848" s="24"/>
      <c r="N848" s="24"/>
      <c r="O848" s="24"/>
      <c r="P848" s="24"/>
    </row>
    <row r="849" spans="1:16" s="25" customFormat="1" ht="18">
      <c r="A849" s="2"/>
      <c r="B849" s="37"/>
      <c r="C849" s="23"/>
      <c r="D849" s="23"/>
      <c r="E849" s="23"/>
      <c r="F849" s="23"/>
      <c r="G849" s="23"/>
      <c r="H849" s="24"/>
      <c r="I849" s="24"/>
      <c r="J849" s="24"/>
      <c r="K849" s="24"/>
      <c r="L849" s="24"/>
      <c r="M849" s="24"/>
      <c r="N849" s="24"/>
      <c r="O849" s="24"/>
      <c r="P849" s="24"/>
    </row>
    <row r="850" spans="1:16" s="25" customFormat="1" ht="18">
      <c r="A850" s="2"/>
      <c r="B850" s="37"/>
      <c r="C850" s="23"/>
      <c r="D850" s="23"/>
      <c r="E850" s="23"/>
      <c r="F850" s="23"/>
      <c r="G850" s="23"/>
      <c r="H850" s="24"/>
      <c r="I850" s="24"/>
      <c r="J850" s="24"/>
      <c r="K850" s="24"/>
      <c r="L850" s="24"/>
      <c r="M850" s="24"/>
      <c r="N850" s="24"/>
      <c r="O850" s="24"/>
      <c r="P850" s="24"/>
    </row>
    <row r="851" spans="1:16" s="25" customFormat="1" ht="18">
      <c r="A851" s="2"/>
      <c r="B851" s="37"/>
      <c r="C851" s="23"/>
      <c r="D851" s="23"/>
      <c r="E851" s="23"/>
      <c r="F851" s="23"/>
      <c r="G851" s="23"/>
      <c r="H851" s="24"/>
      <c r="I851" s="24"/>
      <c r="J851" s="24"/>
      <c r="K851" s="24"/>
      <c r="L851" s="24"/>
      <c r="M851" s="24"/>
      <c r="N851" s="24"/>
      <c r="O851" s="24"/>
      <c r="P851" s="24"/>
    </row>
    <row r="852" spans="1:16" s="25" customFormat="1" ht="18">
      <c r="A852" s="2"/>
      <c r="B852" s="37"/>
      <c r="C852" s="23"/>
      <c r="D852" s="23"/>
      <c r="E852" s="23"/>
      <c r="F852" s="23"/>
      <c r="G852" s="23"/>
      <c r="H852" s="24"/>
      <c r="I852" s="24"/>
      <c r="J852" s="24"/>
      <c r="K852" s="24"/>
      <c r="L852" s="24"/>
      <c r="M852" s="24"/>
      <c r="N852" s="24"/>
      <c r="O852" s="24"/>
      <c r="P852" s="24"/>
    </row>
    <row r="853" spans="1:16" s="25" customFormat="1" ht="18">
      <c r="A853" s="2"/>
      <c r="B853" s="37"/>
      <c r="C853" s="23"/>
      <c r="D853" s="23"/>
      <c r="E853" s="23"/>
      <c r="F853" s="23"/>
      <c r="G853" s="23"/>
      <c r="H853" s="24"/>
      <c r="I853" s="24"/>
      <c r="J853" s="24"/>
      <c r="K853" s="24"/>
      <c r="L853" s="24"/>
      <c r="M853" s="24"/>
      <c r="N853" s="24"/>
      <c r="O853" s="24"/>
      <c r="P853" s="24"/>
    </row>
    <row r="854" spans="1:16" s="25" customFormat="1" ht="18">
      <c r="A854" s="2"/>
      <c r="B854" s="37"/>
      <c r="C854" s="23"/>
      <c r="D854" s="23"/>
      <c r="E854" s="23"/>
      <c r="F854" s="23"/>
      <c r="G854" s="23"/>
      <c r="H854" s="24"/>
      <c r="I854" s="24"/>
      <c r="J854" s="24"/>
      <c r="K854" s="24"/>
      <c r="L854" s="24"/>
      <c r="M854" s="24"/>
      <c r="N854" s="24"/>
      <c r="O854" s="24"/>
      <c r="P854" s="24"/>
    </row>
    <row r="855" spans="1:16" s="25" customFormat="1" ht="18">
      <c r="A855" s="2"/>
      <c r="B855" s="37"/>
      <c r="C855" s="23"/>
      <c r="D855" s="23"/>
      <c r="E855" s="23"/>
      <c r="F855" s="23"/>
      <c r="G855" s="23"/>
      <c r="H855" s="24"/>
      <c r="I855" s="24"/>
      <c r="J855" s="24"/>
      <c r="K855" s="24"/>
      <c r="L855" s="24"/>
      <c r="M855" s="24"/>
      <c r="N855" s="24"/>
      <c r="O855" s="24"/>
      <c r="P855" s="24"/>
    </row>
    <row r="856" spans="1:16" s="25" customFormat="1" ht="18">
      <c r="A856" s="2"/>
      <c r="B856" s="37"/>
      <c r="C856" s="23"/>
      <c r="D856" s="23"/>
      <c r="E856" s="23"/>
      <c r="F856" s="23"/>
      <c r="G856" s="23"/>
      <c r="H856" s="24"/>
      <c r="I856" s="24"/>
      <c r="J856" s="24"/>
      <c r="K856" s="24"/>
      <c r="L856" s="24"/>
      <c r="M856" s="24"/>
      <c r="N856" s="24"/>
      <c r="O856" s="24"/>
      <c r="P856" s="24"/>
    </row>
    <row r="857" spans="1:16" s="25" customFormat="1" ht="18">
      <c r="A857" s="2"/>
      <c r="B857" s="37"/>
      <c r="C857" s="23"/>
      <c r="D857" s="23"/>
      <c r="E857" s="23"/>
      <c r="F857" s="23"/>
      <c r="G857" s="23"/>
      <c r="H857" s="24"/>
      <c r="I857" s="24"/>
      <c r="J857" s="24"/>
      <c r="K857" s="24"/>
      <c r="L857" s="24"/>
      <c r="M857" s="24"/>
      <c r="N857" s="24"/>
      <c r="O857" s="24"/>
      <c r="P857" s="24"/>
    </row>
    <row r="858" spans="1:16" s="25" customFormat="1" ht="18">
      <c r="A858" s="2"/>
      <c r="B858" s="37"/>
      <c r="C858" s="23"/>
      <c r="D858" s="23"/>
      <c r="E858" s="23"/>
      <c r="F858" s="23"/>
      <c r="G858" s="23"/>
      <c r="H858" s="24"/>
      <c r="I858" s="24"/>
      <c r="J858" s="24"/>
      <c r="K858" s="24"/>
      <c r="L858" s="24"/>
      <c r="M858" s="24"/>
      <c r="N858" s="24"/>
      <c r="O858" s="24"/>
      <c r="P858" s="24"/>
    </row>
    <row r="859" spans="1:16" s="25" customFormat="1" ht="18">
      <c r="A859" s="2"/>
      <c r="B859" s="37"/>
      <c r="C859" s="23"/>
      <c r="D859" s="23"/>
      <c r="E859" s="23"/>
      <c r="F859" s="23"/>
      <c r="G859" s="23"/>
      <c r="H859" s="24"/>
      <c r="I859" s="24"/>
      <c r="J859" s="24"/>
      <c r="K859" s="24"/>
      <c r="L859" s="24"/>
      <c r="M859" s="24"/>
      <c r="N859" s="24"/>
      <c r="O859" s="24"/>
      <c r="P859" s="24"/>
    </row>
    <row r="860" spans="1:16" s="25" customFormat="1" ht="18">
      <c r="A860" s="2"/>
      <c r="B860" s="37"/>
      <c r="C860" s="23"/>
      <c r="D860" s="23"/>
      <c r="E860" s="23"/>
      <c r="F860" s="23"/>
      <c r="G860" s="23"/>
      <c r="H860" s="24"/>
      <c r="I860" s="24"/>
      <c r="J860" s="24"/>
      <c r="K860" s="24"/>
      <c r="L860" s="24"/>
      <c r="M860" s="24"/>
      <c r="N860" s="24"/>
      <c r="O860" s="24"/>
      <c r="P860" s="24"/>
    </row>
    <row r="861" spans="1:16" s="25" customFormat="1" ht="18">
      <c r="A861" s="2"/>
      <c r="B861" s="37"/>
      <c r="C861" s="23"/>
      <c r="D861" s="23"/>
      <c r="E861" s="23"/>
      <c r="F861" s="23"/>
      <c r="G861" s="23"/>
      <c r="H861" s="24"/>
      <c r="I861" s="24"/>
      <c r="J861" s="24"/>
      <c r="K861" s="24"/>
      <c r="L861" s="24"/>
      <c r="M861" s="24"/>
      <c r="N861" s="24"/>
      <c r="O861" s="24"/>
      <c r="P861" s="24"/>
    </row>
    <row r="862" spans="1:16" s="25" customFormat="1" ht="18">
      <c r="A862" s="2"/>
      <c r="B862" s="37"/>
      <c r="C862" s="23"/>
      <c r="D862" s="23"/>
      <c r="E862" s="23"/>
      <c r="F862" s="23"/>
      <c r="G862" s="23"/>
      <c r="H862" s="24"/>
      <c r="I862" s="24"/>
      <c r="J862" s="24"/>
      <c r="K862" s="24"/>
      <c r="L862" s="24"/>
      <c r="M862" s="24"/>
      <c r="N862" s="24"/>
      <c r="O862" s="24"/>
      <c r="P862" s="24"/>
    </row>
    <row r="863" spans="1:16" s="25" customFormat="1" ht="18">
      <c r="A863" s="2"/>
      <c r="B863" s="37"/>
      <c r="C863" s="23"/>
      <c r="D863" s="23"/>
      <c r="E863" s="23"/>
      <c r="F863" s="23"/>
      <c r="G863" s="23"/>
      <c r="H863" s="24"/>
      <c r="I863" s="24"/>
      <c r="J863" s="24"/>
      <c r="K863" s="24"/>
      <c r="L863" s="24"/>
      <c r="M863" s="24"/>
      <c r="N863" s="24"/>
      <c r="O863" s="24"/>
      <c r="P863" s="24"/>
    </row>
    <row r="864" spans="1:16" s="25" customFormat="1" ht="18">
      <c r="A864" s="2"/>
      <c r="B864" s="37"/>
      <c r="C864" s="23"/>
      <c r="D864" s="23"/>
      <c r="E864" s="23"/>
      <c r="F864" s="23"/>
      <c r="G864" s="23"/>
      <c r="H864" s="24"/>
      <c r="I864" s="24"/>
      <c r="J864" s="24"/>
      <c r="K864" s="24"/>
      <c r="L864" s="24"/>
      <c r="M864" s="24"/>
      <c r="N864" s="24"/>
      <c r="O864" s="24"/>
      <c r="P864" s="24"/>
    </row>
    <row r="865" spans="1:16" s="25" customFormat="1" ht="18">
      <c r="A865" s="2"/>
      <c r="B865" s="37"/>
      <c r="C865" s="23"/>
      <c r="D865" s="23"/>
      <c r="E865" s="23"/>
      <c r="F865" s="23"/>
      <c r="G865" s="23"/>
      <c r="H865" s="24"/>
      <c r="I865" s="24"/>
      <c r="J865" s="24"/>
      <c r="K865" s="24"/>
      <c r="L865" s="24"/>
      <c r="M865" s="24"/>
      <c r="N865" s="24"/>
      <c r="O865" s="24"/>
      <c r="P865" s="24"/>
    </row>
    <row r="866" spans="1:16" s="25" customFormat="1" ht="18">
      <c r="A866" s="2"/>
      <c r="B866" s="37"/>
      <c r="C866" s="23"/>
      <c r="D866" s="23"/>
      <c r="E866" s="23"/>
      <c r="F866" s="23"/>
      <c r="G866" s="23"/>
      <c r="H866" s="24"/>
      <c r="I866" s="24"/>
      <c r="J866" s="24"/>
      <c r="K866" s="24"/>
      <c r="L866" s="24"/>
      <c r="M866" s="24"/>
      <c r="N866" s="24"/>
      <c r="O866" s="24"/>
      <c r="P866" s="24"/>
    </row>
    <row r="867" spans="1:16" s="25" customFormat="1" ht="18">
      <c r="A867" s="2"/>
      <c r="B867" s="37"/>
      <c r="C867" s="23"/>
      <c r="D867" s="23"/>
      <c r="E867" s="23"/>
      <c r="F867" s="23"/>
      <c r="G867" s="23"/>
      <c r="H867" s="24"/>
      <c r="I867" s="24"/>
      <c r="J867" s="24"/>
      <c r="K867" s="24"/>
      <c r="L867" s="24"/>
      <c r="M867" s="24"/>
      <c r="N867" s="24"/>
      <c r="O867" s="24"/>
      <c r="P867" s="24"/>
    </row>
    <row r="868" spans="1:16" s="25" customFormat="1" ht="18">
      <c r="A868" s="2"/>
      <c r="B868" s="37"/>
      <c r="C868" s="23"/>
      <c r="D868" s="23"/>
      <c r="E868" s="23"/>
      <c r="F868" s="23"/>
      <c r="G868" s="23"/>
      <c r="H868" s="24"/>
      <c r="I868" s="24"/>
      <c r="J868" s="24"/>
      <c r="K868" s="24"/>
      <c r="L868" s="24"/>
      <c r="M868" s="24"/>
      <c r="N868" s="24"/>
      <c r="O868" s="24"/>
      <c r="P868" s="24"/>
    </row>
    <row r="869" spans="1:16" s="25" customFormat="1" ht="18">
      <c r="A869" s="2"/>
      <c r="B869" s="37"/>
      <c r="C869" s="23"/>
      <c r="D869" s="23"/>
      <c r="E869" s="23"/>
      <c r="F869" s="23"/>
      <c r="G869" s="23"/>
      <c r="H869" s="24"/>
      <c r="I869" s="24"/>
      <c r="J869" s="24"/>
      <c r="K869" s="24"/>
      <c r="L869" s="24"/>
      <c r="M869" s="24"/>
      <c r="N869" s="24"/>
      <c r="O869" s="24"/>
      <c r="P869" s="24"/>
    </row>
    <row r="870" spans="1:16" s="25" customFormat="1" ht="18">
      <c r="A870" s="2"/>
      <c r="B870" s="37"/>
      <c r="C870" s="23"/>
      <c r="D870" s="23"/>
      <c r="E870" s="23"/>
      <c r="F870" s="23"/>
      <c r="G870" s="23"/>
      <c r="H870" s="24"/>
      <c r="I870" s="24"/>
      <c r="J870" s="24"/>
      <c r="K870" s="24"/>
      <c r="L870" s="24"/>
      <c r="M870" s="24"/>
      <c r="N870" s="24"/>
      <c r="O870" s="24"/>
      <c r="P870" s="24"/>
    </row>
    <row r="871" spans="1:16" s="25" customFormat="1" ht="18">
      <c r="A871" s="2"/>
      <c r="B871" s="37"/>
      <c r="C871" s="23"/>
      <c r="D871" s="23"/>
      <c r="E871" s="23"/>
      <c r="F871" s="23"/>
      <c r="G871" s="23"/>
      <c r="H871" s="24"/>
      <c r="I871" s="24"/>
      <c r="J871" s="24"/>
      <c r="K871" s="24"/>
      <c r="L871" s="24"/>
      <c r="M871" s="24"/>
      <c r="N871" s="24"/>
      <c r="O871" s="24"/>
      <c r="P871" s="24"/>
    </row>
    <row r="872" spans="1:16" s="25" customFormat="1" ht="18">
      <c r="A872" s="2"/>
      <c r="B872" s="37"/>
      <c r="C872" s="23"/>
      <c r="D872" s="23"/>
      <c r="E872" s="23"/>
      <c r="F872" s="23"/>
      <c r="G872" s="23"/>
      <c r="H872" s="24"/>
      <c r="I872" s="24"/>
      <c r="J872" s="24"/>
      <c r="K872" s="24"/>
      <c r="L872" s="24"/>
      <c r="M872" s="24"/>
      <c r="N872" s="24"/>
      <c r="O872" s="24"/>
      <c r="P872" s="24"/>
    </row>
    <row r="873" spans="1:16" s="25" customFormat="1" ht="18">
      <c r="A873" s="2"/>
      <c r="B873" s="37"/>
      <c r="C873" s="23"/>
      <c r="D873" s="23"/>
      <c r="E873" s="23"/>
      <c r="F873" s="23"/>
      <c r="G873" s="23"/>
      <c r="H873" s="24"/>
      <c r="I873" s="24"/>
      <c r="J873" s="24"/>
      <c r="K873" s="24"/>
      <c r="L873" s="24"/>
      <c r="M873" s="24"/>
      <c r="N873" s="24"/>
      <c r="O873" s="24"/>
      <c r="P873" s="24"/>
    </row>
    <row r="874" spans="1:16" s="25" customFormat="1" ht="18">
      <c r="A874" s="2"/>
      <c r="B874" s="37"/>
      <c r="C874" s="23"/>
      <c r="D874" s="23"/>
      <c r="E874" s="23"/>
      <c r="F874" s="23"/>
      <c r="G874" s="23"/>
      <c r="H874" s="24"/>
      <c r="I874" s="24"/>
      <c r="J874" s="24"/>
      <c r="K874" s="24"/>
      <c r="L874" s="24"/>
      <c r="M874" s="24"/>
      <c r="N874" s="24"/>
      <c r="O874" s="24"/>
      <c r="P874" s="24"/>
    </row>
    <row r="875" spans="1:16" s="25" customFormat="1" ht="18">
      <c r="A875" s="2"/>
      <c r="B875" s="37"/>
      <c r="C875" s="23"/>
      <c r="D875" s="23"/>
      <c r="E875" s="23"/>
      <c r="F875" s="23"/>
      <c r="G875" s="23"/>
      <c r="H875" s="24"/>
      <c r="I875" s="24"/>
      <c r="J875" s="24"/>
      <c r="K875" s="24"/>
      <c r="L875" s="24"/>
      <c r="M875" s="24"/>
      <c r="N875" s="24"/>
      <c r="O875" s="24"/>
      <c r="P875" s="24"/>
    </row>
    <row r="876" spans="1:16" s="25" customFormat="1" ht="18">
      <c r="A876" s="2"/>
      <c r="B876" s="37"/>
      <c r="C876" s="23"/>
      <c r="D876" s="23"/>
      <c r="E876" s="23"/>
      <c r="F876" s="23"/>
      <c r="G876" s="23"/>
      <c r="H876" s="24"/>
      <c r="I876" s="24"/>
      <c r="J876" s="24"/>
      <c r="K876" s="24"/>
      <c r="L876" s="24"/>
      <c r="M876" s="24"/>
      <c r="N876" s="24"/>
      <c r="O876" s="24"/>
      <c r="P876" s="24"/>
    </row>
    <row r="877" spans="1:16" s="25" customFormat="1" ht="18">
      <c r="A877" s="2"/>
      <c r="B877" s="37"/>
      <c r="C877" s="23"/>
      <c r="D877" s="23"/>
      <c r="E877" s="23"/>
      <c r="F877" s="23"/>
      <c r="G877" s="23"/>
      <c r="H877" s="24"/>
      <c r="I877" s="24"/>
      <c r="J877" s="24"/>
      <c r="K877" s="24"/>
      <c r="L877" s="24"/>
      <c r="M877" s="24"/>
      <c r="N877" s="24"/>
      <c r="O877" s="24"/>
      <c r="P877" s="24"/>
    </row>
    <row r="878" spans="1:16" s="25" customFormat="1" ht="18">
      <c r="A878" s="2"/>
      <c r="B878" s="37"/>
      <c r="C878" s="23"/>
      <c r="D878" s="23"/>
      <c r="E878" s="23"/>
      <c r="F878" s="23"/>
      <c r="G878" s="23"/>
      <c r="H878" s="24"/>
      <c r="I878" s="24"/>
      <c r="J878" s="24"/>
      <c r="K878" s="24"/>
      <c r="L878" s="24"/>
      <c r="M878" s="24"/>
      <c r="N878" s="24"/>
      <c r="O878" s="24"/>
      <c r="P878" s="24"/>
    </row>
    <row r="879" spans="1:16" s="25" customFormat="1" ht="18">
      <c r="A879" s="2"/>
      <c r="B879" s="37"/>
      <c r="C879" s="23"/>
      <c r="D879" s="23"/>
      <c r="E879" s="23"/>
      <c r="F879" s="23"/>
      <c r="G879" s="23"/>
      <c r="H879" s="24"/>
      <c r="I879" s="24"/>
      <c r="J879" s="24"/>
      <c r="K879" s="24"/>
      <c r="L879" s="24"/>
      <c r="M879" s="24"/>
      <c r="N879" s="24"/>
      <c r="O879" s="24"/>
      <c r="P879" s="24"/>
    </row>
    <row r="880" spans="1:17" s="24" customFormat="1" ht="18">
      <c r="A880" s="2"/>
      <c r="B880" s="37"/>
      <c r="C880" s="23"/>
      <c r="D880" s="23"/>
      <c r="E880" s="23"/>
      <c r="F880" s="23"/>
      <c r="G880" s="23"/>
      <c r="Q880" s="25"/>
    </row>
    <row r="881" spans="1:7" s="24" customFormat="1" ht="18">
      <c r="A881" s="2"/>
      <c r="B881" s="37"/>
      <c r="C881" s="23"/>
      <c r="D881" s="23"/>
      <c r="E881" s="23"/>
      <c r="F881" s="23"/>
      <c r="G881" s="23"/>
    </row>
    <row r="882" spans="1:7" s="24" customFormat="1" ht="18">
      <c r="A882" s="2"/>
      <c r="B882" s="37"/>
      <c r="C882" s="23"/>
      <c r="D882" s="23"/>
      <c r="E882" s="23"/>
      <c r="F882" s="23"/>
      <c r="G882" s="23"/>
    </row>
    <row r="883" spans="1:7" s="24" customFormat="1" ht="18">
      <c r="A883" s="6"/>
      <c r="B883" s="37"/>
      <c r="C883" s="23"/>
      <c r="D883" s="23"/>
      <c r="E883" s="23"/>
      <c r="F883" s="23"/>
      <c r="G883" s="23"/>
    </row>
    <row r="884" spans="1:7" s="24" customFormat="1" ht="18">
      <c r="A884" s="6"/>
      <c r="B884" s="37"/>
      <c r="C884" s="23"/>
      <c r="D884" s="23"/>
      <c r="E884" s="23"/>
      <c r="F884" s="23"/>
      <c r="G884" s="23"/>
    </row>
    <row r="885" spans="1:7" s="24" customFormat="1" ht="18">
      <c r="A885" s="6"/>
      <c r="B885" s="37"/>
      <c r="C885" s="23"/>
      <c r="D885" s="23"/>
      <c r="E885" s="23"/>
      <c r="F885" s="23"/>
      <c r="G885" s="23"/>
    </row>
    <row r="886" spans="1:7" s="24" customFormat="1" ht="18">
      <c r="A886" s="6"/>
      <c r="B886" s="37"/>
      <c r="C886" s="23"/>
      <c r="D886" s="23"/>
      <c r="E886" s="23"/>
      <c r="F886" s="23"/>
      <c r="G886" s="23"/>
    </row>
    <row r="887" spans="1:7" s="24" customFormat="1" ht="18">
      <c r="A887" s="6"/>
      <c r="B887" s="37"/>
      <c r="C887" s="23"/>
      <c r="D887" s="23"/>
      <c r="E887" s="23"/>
      <c r="F887" s="23"/>
      <c r="G887" s="23"/>
    </row>
    <row r="888" spans="1:7" s="24" customFormat="1" ht="18">
      <c r="A888" s="6"/>
      <c r="B888" s="37"/>
      <c r="C888" s="23"/>
      <c r="D888" s="23"/>
      <c r="E888" s="23"/>
      <c r="F888" s="23"/>
      <c r="G888" s="23"/>
    </row>
    <row r="889" spans="1:7" s="24" customFormat="1" ht="18">
      <c r="A889" s="6"/>
      <c r="B889" s="37"/>
      <c r="C889" s="23"/>
      <c r="D889" s="23"/>
      <c r="E889" s="23"/>
      <c r="F889" s="23"/>
      <c r="G889" s="23"/>
    </row>
    <row r="890" spans="1:7" s="24" customFormat="1" ht="18">
      <c r="A890" s="6"/>
      <c r="B890" s="37"/>
      <c r="C890" s="23"/>
      <c r="D890" s="23"/>
      <c r="E890" s="23"/>
      <c r="F890" s="23"/>
      <c r="G890" s="23"/>
    </row>
    <row r="891" spans="1:7" s="24" customFormat="1" ht="18">
      <c r="A891" s="6"/>
      <c r="B891" s="37"/>
      <c r="C891" s="23"/>
      <c r="D891" s="23"/>
      <c r="E891" s="23"/>
      <c r="F891" s="23"/>
      <c r="G891" s="23"/>
    </row>
    <row r="892" spans="1:7" s="24" customFormat="1" ht="18">
      <c r="A892" s="6"/>
      <c r="B892" s="37"/>
      <c r="C892" s="23"/>
      <c r="D892" s="23"/>
      <c r="E892" s="23"/>
      <c r="F892" s="23"/>
      <c r="G892" s="23"/>
    </row>
    <row r="893" spans="1:7" s="24" customFormat="1" ht="18">
      <c r="A893" s="6"/>
      <c r="B893" s="37"/>
      <c r="C893" s="23"/>
      <c r="D893" s="23"/>
      <c r="E893" s="23"/>
      <c r="F893" s="23"/>
      <c r="G893" s="23"/>
    </row>
    <row r="894" spans="1:7" s="24" customFormat="1" ht="18">
      <c r="A894" s="6"/>
      <c r="B894" s="37"/>
      <c r="C894" s="23"/>
      <c r="D894" s="23"/>
      <c r="E894" s="23"/>
      <c r="F894" s="23"/>
      <c r="G894" s="23"/>
    </row>
    <row r="895" spans="1:7" s="24" customFormat="1" ht="18">
      <c r="A895" s="6"/>
      <c r="B895" s="37"/>
      <c r="C895" s="23"/>
      <c r="D895" s="23"/>
      <c r="E895" s="23"/>
      <c r="F895" s="23"/>
      <c r="G895" s="23"/>
    </row>
    <row r="896" spans="1:7" s="24" customFormat="1" ht="18">
      <c r="A896" s="6"/>
      <c r="B896" s="37"/>
      <c r="C896" s="23"/>
      <c r="D896" s="23"/>
      <c r="E896" s="23"/>
      <c r="F896" s="23"/>
      <c r="G896" s="23"/>
    </row>
    <row r="897" spans="1:7" s="24" customFormat="1" ht="18">
      <c r="A897" s="6"/>
      <c r="B897" s="37"/>
      <c r="C897" s="23"/>
      <c r="D897" s="23"/>
      <c r="E897" s="23"/>
      <c r="F897" s="23"/>
      <c r="G897" s="23"/>
    </row>
    <row r="898" spans="1:7" s="24" customFormat="1" ht="18">
      <c r="A898" s="6"/>
      <c r="B898" s="37"/>
      <c r="C898" s="23"/>
      <c r="D898" s="23"/>
      <c r="E898" s="23"/>
      <c r="F898" s="23"/>
      <c r="G898" s="23"/>
    </row>
    <row r="899" spans="1:7" s="24" customFormat="1" ht="18">
      <c r="A899" s="6"/>
      <c r="B899" s="37"/>
      <c r="C899" s="23"/>
      <c r="D899" s="23"/>
      <c r="E899" s="23"/>
      <c r="F899" s="23"/>
      <c r="G899" s="23"/>
    </row>
    <row r="900" spans="1:7" s="24" customFormat="1" ht="18">
      <c r="A900" s="6"/>
      <c r="B900" s="37"/>
      <c r="C900" s="23"/>
      <c r="D900" s="23"/>
      <c r="E900" s="23"/>
      <c r="F900" s="23"/>
      <c r="G900" s="23"/>
    </row>
    <row r="901" spans="1:7" s="24" customFormat="1" ht="18">
      <c r="A901" s="6"/>
      <c r="B901" s="37"/>
      <c r="C901" s="23"/>
      <c r="D901" s="23"/>
      <c r="E901" s="23"/>
      <c r="F901" s="23"/>
      <c r="G901" s="23"/>
    </row>
    <row r="902" spans="1:7" s="24" customFormat="1" ht="18">
      <c r="A902" s="6"/>
      <c r="B902" s="37"/>
      <c r="C902" s="23"/>
      <c r="D902" s="23"/>
      <c r="E902" s="23"/>
      <c r="F902" s="23"/>
      <c r="G902" s="23"/>
    </row>
    <row r="903" spans="1:7" s="24" customFormat="1" ht="18">
      <c r="A903" s="6"/>
      <c r="B903" s="37"/>
      <c r="C903" s="23"/>
      <c r="D903" s="23"/>
      <c r="E903" s="23"/>
      <c r="F903" s="23"/>
      <c r="G903" s="23"/>
    </row>
    <row r="904" spans="1:7" s="24" customFormat="1" ht="18">
      <c r="A904" s="6"/>
      <c r="B904" s="37"/>
      <c r="C904" s="23"/>
      <c r="D904" s="23"/>
      <c r="E904" s="23"/>
      <c r="F904" s="23"/>
      <c r="G904" s="23"/>
    </row>
    <row r="905" spans="1:7" s="24" customFormat="1" ht="18">
      <c r="A905" s="6"/>
      <c r="B905" s="37"/>
      <c r="C905" s="23"/>
      <c r="D905" s="23"/>
      <c r="E905" s="23"/>
      <c r="F905" s="23"/>
      <c r="G905" s="23"/>
    </row>
    <row r="906" spans="1:7" s="24" customFormat="1" ht="18">
      <c r="A906" s="6"/>
      <c r="B906" s="37"/>
      <c r="C906" s="23"/>
      <c r="D906" s="23"/>
      <c r="E906" s="23"/>
      <c r="F906" s="23"/>
      <c r="G906" s="23"/>
    </row>
    <row r="907" spans="1:7" s="24" customFormat="1" ht="18">
      <c r="A907" s="6"/>
      <c r="B907" s="37"/>
      <c r="C907" s="23"/>
      <c r="D907" s="23"/>
      <c r="E907" s="23"/>
      <c r="F907" s="23"/>
      <c r="G907" s="23"/>
    </row>
    <row r="908" spans="1:7" s="24" customFormat="1" ht="18">
      <c r="A908" s="6"/>
      <c r="B908" s="37"/>
      <c r="C908" s="23"/>
      <c r="D908" s="23"/>
      <c r="E908" s="23"/>
      <c r="F908" s="23"/>
      <c r="G908" s="23"/>
    </row>
    <row r="909" spans="1:7" s="24" customFormat="1" ht="18">
      <c r="A909" s="6"/>
      <c r="B909" s="37"/>
      <c r="C909" s="23"/>
      <c r="D909" s="23"/>
      <c r="E909" s="23"/>
      <c r="F909" s="23"/>
      <c r="G909" s="23"/>
    </row>
    <row r="910" spans="1:7" s="24" customFormat="1" ht="18">
      <c r="A910" s="6"/>
      <c r="B910" s="37"/>
      <c r="C910" s="23"/>
      <c r="D910" s="23"/>
      <c r="E910" s="23"/>
      <c r="F910" s="23"/>
      <c r="G910" s="23"/>
    </row>
    <row r="911" spans="1:7" s="24" customFormat="1" ht="18">
      <c r="A911" s="6"/>
      <c r="B911" s="37"/>
      <c r="C911" s="23"/>
      <c r="D911" s="23"/>
      <c r="E911" s="23"/>
      <c r="F911" s="23"/>
      <c r="G911" s="23"/>
    </row>
    <row r="912" spans="1:7" s="24" customFormat="1" ht="18">
      <c r="A912" s="6"/>
      <c r="B912" s="37"/>
      <c r="C912" s="23"/>
      <c r="D912" s="23"/>
      <c r="E912" s="23"/>
      <c r="F912" s="23"/>
      <c r="G912" s="23"/>
    </row>
    <row r="913" spans="1:7" s="24" customFormat="1" ht="18">
      <c r="A913" s="6"/>
      <c r="B913" s="37"/>
      <c r="C913" s="23"/>
      <c r="D913" s="23"/>
      <c r="E913" s="23"/>
      <c r="F913" s="23"/>
      <c r="G913" s="23"/>
    </row>
    <row r="914" spans="1:7" s="24" customFormat="1" ht="18">
      <c r="A914" s="6"/>
      <c r="B914" s="37"/>
      <c r="C914" s="23"/>
      <c r="D914" s="23"/>
      <c r="E914" s="23"/>
      <c r="F914" s="23"/>
      <c r="G914" s="23"/>
    </row>
    <row r="915" spans="1:7" s="24" customFormat="1" ht="18">
      <c r="A915" s="6"/>
      <c r="B915" s="37"/>
      <c r="C915" s="23"/>
      <c r="D915" s="23"/>
      <c r="E915" s="23"/>
      <c r="F915" s="23"/>
      <c r="G915" s="23"/>
    </row>
    <row r="916" spans="1:7" s="24" customFormat="1" ht="18">
      <c r="A916" s="6"/>
      <c r="B916" s="37"/>
      <c r="C916" s="23"/>
      <c r="D916" s="23"/>
      <c r="E916" s="23"/>
      <c r="F916" s="23"/>
      <c r="G916" s="23"/>
    </row>
    <row r="917" spans="1:7" s="24" customFormat="1" ht="18">
      <c r="A917" s="6"/>
      <c r="B917" s="37"/>
      <c r="C917" s="23"/>
      <c r="D917" s="23"/>
      <c r="E917" s="23"/>
      <c r="F917" s="23"/>
      <c r="G917" s="23"/>
    </row>
    <row r="918" spans="1:7" s="24" customFormat="1" ht="18">
      <c r="A918" s="6"/>
      <c r="B918" s="37"/>
      <c r="C918" s="23"/>
      <c r="D918" s="23"/>
      <c r="E918" s="23"/>
      <c r="F918" s="23"/>
      <c r="G918" s="23"/>
    </row>
    <row r="919" spans="1:7" s="24" customFormat="1" ht="18">
      <c r="A919" s="6"/>
      <c r="B919" s="37"/>
      <c r="C919" s="23"/>
      <c r="D919" s="23"/>
      <c r="E919" s="23"/>
      <c r="F919" s="23"/>
      <c r="G919" s="23"/>
    </row>
    <row r="920" spans="1:7" s="24" customFormat="1" ht="18">
      <c r="A920" s="6"/>
      <c r="B920" s="37"/>
      <c r="C920" s="23"/>
      <c r="D920" s="23"/>
      <c r="E920" s="23"/>
      <c r="F920" s="23"/>
      <c r="G920" s="23"/>
    </row>
    <row r="921" spans="1:7" s="24" customFormat="1" ht="18">
      <c r="A921" s="6"/>
      <c r="B921" s="37"/>
      <c r="C921" s="23"/>
      <c r="D921" s="23"/>
      <c r="E921" s="23"/>
      <c r="F921" s="23"/>
      <c r="G921" s="23"/>
    </row>
    <row r="922" spans="1:7" s="24" customFormat="1" ht="18">
      <c r="A922" s="6"/>
      <c r="B922" s="37"/>
      <c r="C922" s="23"/>
      <c r="D922" s="23"/>
      <c r="E922" s="23"/>
      <c r="F922" s="23"/>
      <c r="G922" s="23"/>
    </row>
    <row r="923" spans="1:7" s="24" customFormat="1" ht="18">
      <c r="A923" s="6"/>
      <c r="B923" s="37"/>
      <c r="C923" s="23"/>
      <c r="D923" s="23"/>
      <c r="E923" s="23"/>
      <c r="F923" s="23"/>
      <c r="G923" s="23"/>
    </row>
    <row r="924" spans="1:7" s="24" customFormat="1" ht="18">
      <c r="A924" s="6"/>
      <c r="B924" s="37"/>
      <c r="C924" s="23"/>
      <c r="D924" s="23"/>
      <c r="E924" s="23"/>
      <c r="F924" s="23"/>
      <c r="G924" s="23"/>
    </row>
    <row r="925" spans="1:7" s="24" customFormat="1" ht="18">
      <c r="A925" s="6"/>
      <c r="B925" s="37"/>
      <c r="C925" s="23"/>
      <c r="D925" s="23"/>
      <c r="E925" s="23"/>
      <c r="F925" s="23"/>
      <c r="G925" s="23"/>
    </row>
    <row r="926" spans="1:7" s="24" customFormat="1" ht="18">
      <c r="A926" s="6"/>
      <c r="B926" s="37"/>
      <c r="C926" s="23"/>
      <c r="D926" s="23"/>
      <c r="E926" s="23"/>
      <c r="F926" s="23"/>
      <c r="G926" s="23"/>
    </row>
    <row r="927" spans="1:7" s="24" customFormat="1" ht="18">
      <c r="A927" s="6"/>
      <c r="B927" s="37"/>
      <c r="C927" s="23"/>
      <c r="D927" s="23"/>
      <c r="E927" s="23"/>
      <c r="F927" s="23"/>
      <c r="G927" s="23"/>
    </row>
    <row r="928" spans="1:7" s="24" customFormat="1" ht="18">
      <c r="A928" s="6"/>
      <c r="B928" s="37"/>
      <c r="C928" s="23"/>
      <c r="D928" s="23"/>
      <c r="E928" s="23"/>
      <c r="F928" s="23"/>
      <c r="G928" s="23"/>
    </row>
    <row r="929" spans="1:7" s="24" customFormat="1" ht="18">
      <c r="A929" s="6"/>
      <c r="B929" s="37"/>
      <c r="C929" s="23"/>
      <c r="D929" s="23"/>
      <c r="E929" s="23"/>
      <c r="F929" s="23"/>
      <c r="G929" s="23"/>
    </row>
    <row r="930" spans="1:7" s="24" customFormat="1" ht="18">
      <c r="A930" s="6"/>
      <c r="B930" s="37"/>
      <c r="C930" s="23"/>
      <c r="D930" s="23"/>
      <c r="E930" s="23"/>
      <c r="F930" s="23"/>
      <c r="G930" s="23"/>
    </row>
    <row r="931" spans="1:7" s="24" customFormat="1" ht="18">
      <c r="A931" s="6"/>
      <c r="B931" s="37"/>
      <c r="C931" s="23"/>
      <c r="D931" s="23"/>
      <c r="E931" s="23"/>
      <c r="F931" s="23"/>
      <c r="G931" s="23"/>
    </row>
    <row r="932" spans="1:7" s="24" customFormat="1" ht="18">
      <c r="A932" s="6"/>
      <c r="B932" s="37"/>
      <c r="C932" s="23"/>
      <c r="D932" s="23"/>
      <c r="E932" s="23"/>
      <c r="F932" s="23"/>
      <c r="G932" s="23"/>
    </row>
    <row r="933" spans="1:7" s="24" customFormat="1" ht="18">
      <c r="A933" s="6"/>
      <c r="B933" s="37"/>
      <c r="C933" s="23"/>
      <c r="D933" s="23"/>
      <c r="E933" s="23"/>
      <c r="F933" s="23"/>
      <c r="G933" s="23"/>
    </row>
    <row r="934" spans="1:7" s="24" customFormat="1" ht="18">
      <c r="A934" s="6"/>
      <c r="B934" s="37"/>
      <c r="C934" s="23"/>
      <c r="D934" s="23"/>
      <c r="E934" s="23"/>
      <c r="F934" s="23"/>
      <c r="G934" s="23"/>
    </row>
    <row r="935" spans="1:7" s="24" customFormat="1" ht="18">
      <c r="A935" s="6"/>
      <c r="B935" s="37"/>
      <c r="C935" s="23"/>
      <c r="D935" s="23"/>
      <c r="E935" s="23"/>
      <c r="F935" s="23"/>
      <c r="G935" s="23"/>
    </row>
    <row r="936" spans="1:7" s="24" customFormat="1" ht="18">
      <c r="A936" s="6"/>
      <c r="B936" s="37"/>
      <c r="C936" s="23"/>
      <c r="D936" s="23"/>
      <c r="E936" s="23"/>
      <c r="F936" s="23"/>
      <c r="G936" s="23"/>
    </row>
    <row r="937" spans="1:7" s="24" customFormat="1" ht="18">
      <c r="A937" s="6"/>
      <c r="B937" s="37"/>
      <c r="C937" s="23"/>
      <c r="D937" s="23"/>
      <c r="E937" s="23"/>
      <c r="F937" s="23"/>
      <c r="G937" s="23"/>
    </row>
    <row r="938" spans="1:7" s="24" customFormat="1" ht="18">
      <c r="A938" s="6"/>
      <c r="B938" s="37"/>
      <c r="C938" s="23"/>
      <c r="D938" s="23"/>
      <c r="E938" s="23"/>
      <c r="F938" s="23"/>
      <c r="G938" s="23"/>
    </row>
    <row r="939" spans="1:7" s="24" customFormat="1" ht="18">
      <c r="A939" s="6"/>
      <c r="B939" s="37"/>
      <c r="C939" s="23"/>
      <c r="D939" s="23"/>
      <c r="E939" s="23"/>
      <c r="F939" s="23"/>
      <c r="G939" s="23"/>
    </row>
    <row r="940" spans="1:7" s="24" customFormat="1" ht="18">
      <c r="A940" s="6"/>
      <c r="B940" s="37"/>
      <c r="C940" s="23"/>
      <c r="D940" s="23"/>
      <c r="E940" s="23"/>
      <c r="F940" s="23"/>
      <c r="G940" s="23"/>
    </row>
    <row r="941" spans="1:7" s="24" customFormat="1" ht="18">
      <c r="A941" s="6"/>
      <c r="B941" s="37"/>
      <c r="C941" s="23"/>
      <c r="D941" s="23"/>
      <c r="E941" s="23"/>
      <c r="F941" s="23"/>
      <c r="G941" s="23"/>
    </row>
    <row r="942" spans="1:7" s="24" customFormat="1" ht="18">
      <c r="A942" s="6"/>
      <c r="B942" s="37"/>
      <c r="C942" s="23"/>
      <c r="D942" s="23"/>
      <c r="E942" s="23"/>
      <c r="F942" s="23"/>
      <c r="G942" s="23"/>
    </row>
    <row r="943" spans="1:7" s="24" customFormat="1" ht="18">
      <c r="A943" s="6"/>
      <c r="B943" s="37"/>
      <c r="C943" s="23"/>
      <c r="D943" s="23"/>
      <c r="E943" s="23"/>
      <c r="F943" s="23"/>
      <c r="G943" s="23"/>
    </row>
    <row r="944" spans="1:7" s="24" customFormat="1" ht="18">
      <c r="A944" s="6"/>
      <c r="B944" s="37"/>
      <c r="C944" s="23"/>
      <c r="D944" s="23"/>
      <c r="E944" s="23"/>
      <c r="F944" s="23"/>
      <c r="G944" s="23"/>
    </row>
    <row r="945" spans="1:7" s="24" customFormat="1" ht="18">
      <c r="A945" s="6"/>
      <c r="B945" s="37"/>
      <c r="C945" s="23"/>
      <c r="D945" s="23"/>
      <c r="E945" s="23"/>
      <c r="F945" s="23"/>
      <c r="G945" s="23"/>
    </row>
    <row r="946" spans="1:7" s="24" customFormat="1" ht="18">
      <c r="A946" s="6"/>
      <c r="B946" s="37"/>
      <c r="C946" s="23"/>
      <c r="D946" s="23"/>
      <c r="E946" s="23"/>
      <c r="F946" s="23"/>
      <c r="G946" s="23"/>
    </row>
    <row r="947" spans="1:7" s="24" customFormat="1" ht="18">
      <c r="A947" s="6"/>
      <c r="B947" s="37"/>
      <c r="C947" s="23"/>
      <c r="D947" s="23"/>
      <c r="E947" s="23"/>
      <c r="F947" s="23"/>
      <c r="G947" s="23"/>
    </row>
    <row r="948" spans="1:7" s="24" customFormat="1" ht="18">
      <c r="A948" s="6"/>
      <c r="B948" s="37"/>
      <c r="C948" s="23"/>
      <c r="D948" s="23"/>
      <c r="E948" s="23"/>
      <c r="F948" s="23"/>
      <c r="G948" s="23"/>
    </row>
    <row r="949" spans="1:7" s="24" customFormat="1" ht="18">
      <c r="A949" s="6"/>
      <c r="B949" s="37"/>
      <c r="C949" s="23"/>
      <c r="D949" s="23"/>
      <c r="E949" s="23"/>
      <c r="F949" s="23"/>
      <c r="G949" s="23"/>
    </row>
    <row r="950" spans="1:7" s="24" customFormat="1" ht="18">
      <c r="A950" s="6"/>
      <c r="B950" s="37"/>
      <c r="C950" s="23"/>
      <c r="D950" s="23"/>
      <c r="E950" s="23"/>
      <c r="F950" s="23"/>
      <c r="G950" s="23"/>
    </row>
    <row r="951" spans="1:7" s="24" customFormat="1" ht="18">
      <c r="A951" s="6"/>
      <c r="B951" s="37"/>
      <c r="C951" s="23"/>
      <c r="D951" s="23"/>
      <c r="E951" s="23"/>
      <c r="F951" s="23"/>
      <c r="G951" s="23"/>
    </row>
    <row r="952" spans="1:7" s="24" customFormat="1" ht="18">
      <c r="A952" s="6"/>
      <c r="B952" s="37"/>
      <c r="C952" s="23"/>
      <c r="D952" s="23"/>
      <c r="E952" s="23"/>
      <c r="F952" s="23"/>
      <c r="G952" s="23"/>
    </row>
    <row r="953" spans="1:7" s="24" customFormat="1" ht="18">
      <c r="A953" s="6"/>
      <c r="B953" s="37"/>
      <c r="C953" s="23"/>
      <c r="D953" s="23"/>
      <c r="E953" s="23"/>
      <c r="F953" s="23"/>
      <c r="G953" s="23"/>
    </row>
    <row r="954" spans="1:7" s="24" customFormat="1" ht="18">
      <c r="A954" s="6"/>
      <c r="B954" s="37"/>
      <c r="C954" s="23"/>
      <c r="D954" s="23"/>
      <c r="E954" s="23"/>
      <c r="F954" s="23"/>
      <c r="G954" s="23"/>
    </row>
    <row r="955" spans="1:7" s="24" customFormat="1" ht="18">
      <c r="A955" s="6"/>
      <c r="B955" s="37"/>
      <c r="C955" s="23"/>
      <c r="D955" s="23"/>
      <c r="E955" s="23"/>
      <c r="F955" s="23"/>
      <c r="G955" s="23"/>
    </row>
    <row r="956" spans="1:7" s="24" customFormat="1" ht="18">
      <c r="A956" s="6"/>
      <c r="B956" s="37"/>
      <c r="C956" s="23"/>
      <c r="D956" s="23"/>
      <c r="E956" s="23"/>
      <c r="F956" s="23"/>
      <c r="G956" s="23"/>
    </row>
    <row r="957" spans="1:7" s="24" customFormat="1" ht="18">
      <c r="A957" s="6"/>
      <c r="B957" s="37"/>
      <c r="C957" s="23"/>
      <c r="D957" s="23"/>
      <c r="E957" s="23"/>
      <c r="F957" s="23"/>
      <c r="G957" s="23"/>
    </row>
    <row r="958" spans="1:7" s="24" customFormat="1" ht="18">
      <c r="A958" s="6"/>
      <c r="B958" s="37"/>
      <c r="C958" s="23"/>
      <c r="D958" s="23"/>
      <c r="E958" s="23"/>
      <c r="F958" s="23"/>
      <c r="G958" s="23"/>
    </row>
    <row r="959" spans="1:7" s="24" customFormat="1" ht="18">
      <c r="A959" s="6"/>
      <c r="B959" s="37"/>
      <c r="C959" s="23"/>
      <c r="D959" s="23"/>
      <c r="E959" s="23"/>
      <c r="F959" s="23"/>
      <c r="G959" s="23"/>
    </row>
    <row r="960" spans="1:7" s="24" customFormat="1" ht="18">
      <c r="A960" s="6"/>
      <c r="B960" s="37"/>
      <c r="C960" s="23"/>
      <c r="D960" s="23"/>
      <c r="E960" s="23"/>
      <c r="F960" s="23"/>
      <c r="G960" s="23"/>
    </row>
    <row r="961" spans="1:7" s="24" customFormat="1" ht="18">
      <c r="A961" s="6"/>
      <c r="B961" s="37"/>
      <c r="C961" s="23"/>
      <c r="D961" s="23"/>
      <c r="E961" s="23"/>
      <c r="F961" s="23"/>
      <c r="G961" s="23"/>
    </row>
    <row r="962" spans="1:7" s="24" customFormat="1" ht="18">
      <c r="A962" s="6"/>
      <c r="B962" s="37"/>
      <c r="C962" s="23"/>
      <c r="D962" s="23"/>
      <c r="E962" s="23"/>
      <c r="F962" s="23"/>
      <c r="G962" s="23"/>
    </row>
    <row r="963" spans="1:7" s="24" customFormat="1" ht="18">
      <c r="A963" s="6"/>
      <c r="B963" s="37"/>
      <c r="C963" s="23"/>
      <c r="D963" s="23"/>
      <c r="E963" s="23"/>
      <c r="F963" s="23"/>
      <c r="G963" s="23"/>
    </row>
    <row r="964" spans="1:7" s="24" customFormat="1" ht="18">
      <c r="A964" s="6"/>
      <c r="B964" s="37"/>
      <c r="C964" s="23"/>
      <c r="D964" s="23"/>
      <c r="E964" s="23"/>
      <c r="F964" s="23"/>
      <c r="G964" s="23"/>
    </row>
    <row r="965" spans="1:7" s="24" customFormat="1" ht="18">
      <c r="A965" s="6"/>
      <c r="B965" s="37"/>
      <c r="C965" s="23"/>
      <c r="D965" s="23"/>
      <c r="E965" s="23"/>
      <c r="F965" s="23"/>
      <c r="G965" s="23"/>
    </row>
    <row r="966" spans="1:7" s="24" customFormat="1" ht="18">
      <c r="A966" s="6"/>
      <c r="B966" s="37"/>
      <c r="C966" s="23"/>
      <c r="D966" s="23"/>
      <c r="E966" s="23"/>
      <c r="F966" s="23"/>
      <c r="G966" s="23"/>
    </row>
    <row r="967" spans="1:7" s="24" customFormat="1" ht="18">
      <c r="A967" s="6"/>
      <c r="B967" s="37"/>
      <c r="C967" s="23"/>
      <c r="D967" s="23"/>
      <c r="E967" s="23"/>
      <c r="F967" s="23"/>
      <c r="G967" s="23"/>
    </row>
    <row r="968" spans="1:7" s="24" customFormat="1" ht="18">
      <c r="A968" s="6"/>
      <c r="B968" s="37"/>
      <c r="C968" s="23"/>
      <c r="D968" s="23"/>
      <c r="E968" s="23"/>
      <c r="F968" s="23"/>
      <c r="G968" s="23"/>
    </row>
    <row r="969" spans="1:7" s="24" customFormat="1" ht="18">
      <c r="A969" s="6"/>
      <c r="B969" s="37"/>
      <c r="C969" s="23"/>
      <c r="D969" s="23"/>
      <c r="E969" s="23"/>
      <c r="F969" s="23"/>
      <c r="G969" s="23"/>
    </row>
    <row r="970" spans="1:7" s="24" customFormat="1" ht="18">
      <c r="A970" s="6"/>
      <c r="B970" s="37"/>
      <c r="C970" s="23"/>
      <c r="D970" s="23"/>
      <c r="E970" s="23"/>
      <c r="F970" s="23"/>
      <c r="G970" s="23"/>
    </row>
    <row r="971" spans="1:7" s="24" customFormat="1" ht="18">
      <c r="A971" s="6"/>
      <c r="B971" s="37"/>
      <c r="C971" s="23"/>
      <c r="D971" s="23"/>
      <c r="E971" s="23"/>
      <c r="F971" s="23"/>
      <c r="G971" s="23"/>
    </row>
    <row r="972" spans="1:7" s="24" customFormat="1" ht="18">
      <c r="A972" s="6"/>
      <c r="B972" s="37"/>
      <c r="C972" s="23"/>
      <c r="D972" s="23"/>
      <c r="E972" s="23"/>
      <c r="F972" s="23"/>
      <c r="G972" s="23"/>
    </row>
    <row r="973" spans="1:7" s="24" customFormat="1" ht="18">
      <c r="A973" s="6"/>
      <c r="B973" s="37"/>
      <c r="C973" s="23"/>
      <c r="D973" s="23"/>
      <c r="E973" s="23"/>
      <c r="F973" s="23"/>
      <c r="G973" s="23"/>
    </row>
    <row r="974" spans="1:7" s="24" customFormat="1" ht="18">
      <c r="A974" s="6"/>
      <c r="B974" s="37"/>
      <c r="C974" s="23"/>
      <c r="D974" s="23"/>
      <c r="E974" s="23"/>
      <c r="F974" s="23"/>
      <c r="G974" s="23"/>
    </row>
    <row r="975" spans="1:7" s="24" customFormat="1" ht="18">
      <c r="A975" s="6"/>
      <c r="B975" s="37"/>
      <c r="C975" s="23"/>
      <c r="D975" s="23"/>
      <c r="E975" s="23"/>
      <c r="F975" s="23"/>
      <c r="G975" s="23"/>
    </row>
    <row r="976" spans="1:7" s="24" customFormat="1" ht="18">
      <c r="A976" s="6"/>
      <c r="B976" s="37"/>
      <c r="C976" s="23"/>
      <c r="D976" s="23"/>
      <c r="E976" s="23"/>
      <c r="F976" s="23"/>
      <c r="G976" s="23"/>
    </row>
    <row r="977" spans="1:7" s="24" customFormat="1" ht="18">
      <c r="A977" s="6"/>
      <c r="B977" s="37"/>
      <c r="C977" s="23"/>
      <c r="D977" s="23"/>
      <c r="E977" s="23"/>
      <c r="F977" s="23"/>
      <c r="G977" s="23"/>
    </row>
    <row r="978" spans="1:7" s="24" customFormat="1" ht="18">
      <c r="A978" s="6"/>
      <c r="B978" s="37"/>
      <c r="C978" s="23"/>
      <c r="D978" s="23"/>
      <c r="E978" s="23"/>
      <c r="F978" s="23"/>
      <c r="G978" s="23"/>
    </row>
    <row r="979" spans="1:7" s="24" customFormat="1" ht="18">
      <c r="A979" s="6"/>
      <c r="B979" s="37"/>
      <c r="C979" s="23"/>
      <c r="D979" s="23"/>
      <c r="E979" s="23"/>
      <c r="F979" s="23"/>
      <c r="G979" s="23"/>
    </row>
    <row r="980" spans="1:7" s="24" customFormat="1" ht="18">
      <c r="A980" s="6"/>
      <c r="B980" s="37"/>
      <c r="C980" s="23"/>
      <c r="D980" s="23"/>
      <c r="E980" s="23"/>
      <c r="F980" s="23"/>
      <c r="G980" s="23"/>
    </row>
    <row r="981" spans="1:7" s="24" customFormat="1" ht="18">
      <c r="A981" s="6"/>
      <c r="B981" s="37"/>
      <c r="C981" s="23"/>
      <c r="D981" s="23"/>
      <c r="E981" s="23"/>
      <c r="F981" s="23"/>
      <c r="G981" s="23"/>
    </row>
    <row r="982" spans="1:7" s="24" customFormat="1" ht="18">
      <c r="A982" s="6"/>
      <c r="B982" s="37"/>
      <c r="C982" s="23"/>
      <c r="D982" s="23"/>
      <c r="E982" s="23"/>
      <c r="F982" s="23"/>
      <c r="G982" s="23"/>
    </row>
    <row r="983" spans="1:7" s="24" customFormat="1" ht="18">
      <c r="A983" s="6"/>
      <c r="B983" s="37"/>
      <c r="C983" s="23"/>
      <c r="D983" s="23"/>
      <c r="E983" s="23"/>
      <c r="F983" s="23"/>
      <c r="G983" s="23"/>
    </row>
    <row r="984" spans="1:7" s="24" customFormat="1" ht="18">
      <c r="A984" s="6"/>
      <c r="B984" s="37"/>
      <c r="C984" s="23"/>
      <c r="D984" s="23"/>
      <c r="E984" s="23"/>
      <c r="F984" s="23"/>
      <c r="G984" s="23"/>
    </row>
    <row r="985" spans="1:7" s="24" customFormat="1" ht="18">
      <c r="A985" s="6"/>
      <c r="B985" s="37"/>
      <c r="C985" s="23"/>
      <c r="D985" s="23"/>
      <c r="E985" s="23"/>
      <c r="F985" s="23"/>
      <c r="G985" s="23"/>
    </row>
    <row r="986" spans="1:7" s="24" customFormat="1" ht="18">
      <c r="A986" s="6"/>
      <c r="B986" s="37"/>
      <c r="C986" s="23"/>
      <c r="D986" s="23"/>
      <c r="E986" s="23"/>
      <c r="F986" s="23"/>
      <c r="G986" s="23"/>
    </row>
    <row r="987" spans="1:7" s="24" customFormat="1" ht="18">
      <c r="A987" s="6"/>
      <c r="B987" s="37"/>
      <c r="C987" s="23"/>
      <c r="D987" s="23"/>
      <c r="E987" s="23"/>
      <c r="F987" s="23"/>
      <c r="G987" s="23"/>
    </row>
    <row r="988" spans="1:7" s="24" customFormat="1" ht="18">
      <c r="A988" s="6"/>
      <c r="B988" s="37"/>
      <c r="C988" s="23"/>
      <c r="D988" s="23"/>
      <c r="E988" s="23"/>
      <c r="F988" s="23"/>
      <c r="G988" s="23"/>
    </row>
    <row r="989" spans="1:7" s="24" customFormat="1" ht="18">
      <c r="A989" s="6"/>
      <c r="B989" s="37"/>
      <c r="C989" s="23"/>
      <c r="D989" s="23"/>
      <c r="E989" s="23"/>
      <c r="F989" s="23"/>
      <c r="G989" s="23"/>
    </row>
    <row r="990" spans="1:7" s="24" customFormat="1" ht="18">
      <c r="A990" s="6"/>
      <c r="B990" s="37"/>
      <c r="C990" s="23"/>
      <c r="D990" s="23"/>
      <c r="E990" s="23"/>
      <c r="F990" s="23"/>
      <c r="G990" s="23"/>
    </row>
    <row r="991" spans="1:7" s="24" customFormat="1" ht="18">
      <c r="A991" s="6"/>
      <c r="B991" s="37"/>
      <c r="C991" s="23"/>
      <c r="D991" s="23"/>
      <c r="E991" s="23"/>
      <c r="F991" s="23"/>
      <c r="G991" s="23"/>
    </row>
    <row r="992" spans="1:7" s="24" customFormat="1" ht="18">
      <c r="A992" s="6"/>
      <c r="B992" s="37"/>
      <c r="C992" s="23"/>
      <c r="D992" s="23"/>
      <c r="E992" s="23"/>
      <c r="F992" s="23"/>
      <c r="G992" s="23"/>
    </row>
    <row r="993" spans="1:7" s="24" customFormat="1" ht="18">
      <c r="A993" s="6"/>
      <c r="B993" s="37"/>
      <c r="C993" s="23"/>
      <c r="D993" s="23"/>
      <c r="E993" s="23"/>
      <c r="F993" s="23"/>
      <c r="G993" s="23"/>
    </row>
    <row r="994" spans="1:7" s="24" customFormat="1" ht="18">
      <c r="A994" s="6"/>
      <c r="B994" s="37"/>
      <c r="C994" s="23"/>
      <c r="D994" s="23"/>
      <c r="E994" s="23"/>
      <c r="F994" s="23"/>
      <c r="G994" s="23"/>
    </row>
    <row r="995" spans="1:7" s="24" customFormat="1" ht="18">
      <c r="A995" s="6"/>
      <c r="B995" s="37"/>
      <c r="C995" s="23"/>
      <c r="D995" s="23"/>
      <c r="E995" s="23"/>
      <c r="F995" s="23"/>
      <c r="G995" s="23"/>
    </row>
    <row r="996" spans="1:7" s="24" customFormat="1" ht="18">
      <c r="A996" s="6"/>
      <c r="B996" s="37"/>
      <c r="C996" s="23"/>
      <c r="D996" s="23"/>
      <c r="E996" s="23"/>
      <c r="F996" s="23"/>
      <c r="G996" s="23"/>
    </row>
    <row r="997" spans="1:7" s="24" customFormat="1" ht="18">
      <c r="A997" s="6"/>
      <c r="B997" s="37"/>
      <c r="C997" s="23"/>
      <c r="D997" s="23"/>
      <c r="E997" s="23"/>
      <c r="F997" s="23"/>
      <c r="G997" s="23"/>
    </row>
    <row r="998" spans="1:7" s="24" customFormat="1" ht="18">
      <c r="A998" s="6"/>
      <c r="B998" s="37"/>
      <c r="C998" s="23"/>
      <c r="D998" s="23"/>
      <c r="E998" s="23"/>
      <c r="F998" s="23"/>
      <c r="G998" s="23"/>
    </row>
    <row r="999" spans="1:7" s="24" customFormat="1" ht="18">
      <c r="A999" s="6"/>
      <c r="B999" s="37"/>
      <c r="C999" s="23"/>
      <c r="D999" s="23"/>
      <c r="E999" s="23"/>
      <c r="F999" s="23"/>
      <c r="G999" s="23"/>
    </row>
    <row r="1000" spans="1:7" s="24" customFormat="1" ht="18">
      <c r="A1000" s="6"/>
      <c r="B1000" s="37"/>
      <c r="C1000" s="23"/>
      <c r="D1000" s="23"/>
      <c r="E1000" s="23"/>
      <c r="F1000" s="23"/>
      <c r="G1000" s="23"/>
    </row>
    <row r="1001" spans="1:7" s="24" customFormat="1" ht="18">
      <c r="A1001" s="6"/>
      <c r="B1001" s="37"/>
      <c r="C1001" s="23"/>
      <c r="D1001" s="23"/>
      <c r="E1001" s="23"/>
      <c r="F1001" s="23"/>
      <c r="G1001" s="23"/>
    </row>
    <row r="1002" spans="1:7" s="24" customFormat="1" ht="18">
      <c r="A1002" s="6"/>
      <c r="B1002" s="37"/>
      <c r="C1002" s="23"/>
      <c r="D1002" s="23"/>
      <c r="E1002" s="23"/>
      <c r="F1002" s="23"/>
      <c r="G1002" s="23"/>
    </row>
    <row r="1003" spans="1:7" s="24" customFormat="1" ht="18">
      <c r="A1003" s="6"/>
      <c r="B1003" s="37"/>
      <c r="C1003" s="23"/>
      <c r="D1003" s="23"/>
      <c r="E1003" s="23"/>
      <c r="F1003" s="23"/>
      <c r="G1003" s="23"/>
    </row>
    <row r="1004" spans="1:7" s="24" customFormat="1" ht="18">
      <c r="A1004" s="6"/>
      <c r="B1004" s="37"/>
      <c r="C1004" s="23"/>
      <c r="D1004" s="23"/>
      <c r="E1004" s="23"/>
      <c r="F1004" s="23"/>
      <c r="G1004" s="23"/>
    </row>
    <row r="1005" spans="1:7" s="24" customFormat="1" ht="18">
      <c r="A1005" s="6"/>
      <c r="B1005" s="37"/>
      <c r="C1005" s="23"/>
      <c r="D1005" s="23"/>
      <c r="E1005" s="23"/>
      <c r="F1005" s="23"/>
      <c r="G1005" s="23"/>
    </row>
    <row r="1006" spans="1:7" s="24" customFormat="1" ht="18">
      <c r="A1006" s="6"/>
      <c r="B1006" s="37"/>
      <c r="C1006" s="23"/>
      <c r="D1006" s="23"/>
      <c r="E1006" s="23"/>
      <c r="F1006" s="23"/>
      <c r="G1006" s="23"/>
    </row>
  </sheetData>
  <sheetProtection/>
  <mergeCells count="118">
    <mergeCell ref="A240:Q240"/>
    <mergeCell ref="A262:Q262"/>
    <mergeCell ref="A256:Q256"/>
    <mergeCell ref="A257:Q257"/>
    <mergeCell ref="A215:Q215"/>
    <mergeCell ref="A221:Q221"/>
    <mergeCell ref="A220:Q220"/>
    <mergeCell ref="A217:Q217"/>
    <mergeCell ref="A146:Q146"/>
    <mergeCell ref="A194:Q194"/>
    <mergeCell ref="A157:Q157"/>
    <mergeCell ref="A203:Q203"/>
    <mergeCell ref="A201:Q201"/>
    <mergeCell ref="A259:Q259"/>
    <mergeCell ref="A241:Q241"/>
    <mergeCell ref="A243:Q243"/>
    <mergeCell ref="A245:Q245"/>
    <mergeCell ref="A255:Q255"/>
    <mergeCell ref="C127:Q127"/>
    <mergeCell ref="A216:Q216"/>
    <mergeCell ref="C206:Q206"/>
    <mergeCell ref="A135:Q135"/>
    <mergeCell ref="A153:Q153"/>
    <mergeCell ref="A214:Q214"/>
    <mergeCell ref="A188:Q188"/>
    <mergeCell ref="A202:Q202"/>
    <mergeCell ref="A204:Q204"/>
    <mergeCell ref="A172:Q172"/>
    <mergeCell ref="B4:Q4"/>
    <mergeCell ref="A133:Q133"/>
    <mergeCell ref="A187:Q187"/>
    <mergeCell ref="A165:Q165"/>
    <mergeCell ref="A183:Q183"/>
    <mergeCell ref="A118:Q118"/>
    <mergeCell ref="A143:Q143"/>
    <mergeCell ref="A171:Q171"/>
    <mergeCell ref="A174:Q174"/>
    <mergeCell ref="A155:Q155"/>
    <mergeCell ref="C51:Q51"/>
    <mergeCell ref="B1:P1"/>
    <mergeCell ref="C6:G6"/>
    <mergeCell ref="H6:L6"/>
    <mergeCell ref="B6:B7"/>
    <mergeCell ref="P3:Q3"/>
    <mergeCell ref="A27:Q27"/>
    <mergeCell ref="A12:Q12"/>
    <mergeCell ref="A20:Q20"/>
    <mergeCell ref="A26:Q26"/>
    <mergeCell ref="A46:Q46"/>
    <mergeCell ref="A76:Q76"/>
    <mergeCell ref="A67:Q67"/>
    <mergeCell ref="A35:Q35"/>
    <mergeCell ref="A33:Q33"/>
    <mergeCell ref="A34:Q34"/>
    <mergeCell ref="A44:Q44"/>
    <mergeCell ref="A47:Q47"/>
    <mergeCell ref="A63:Q63"/>
    <mergeCell ref="A61:Q61"/>
    <mergeCell ref="A74:Q74"/>
    <mergeCell ref="A97:Q97"/>
    <mergeCell ref="M6:Q6"/>
    <mergeCell ref="A11:Q11"/>
    <mergeCell ref="C22:Q22"/>
    <mergeCell ref="A89:Q89"/>
    <mergeCell ref="A41:Q41"/>
    <mergeCell ref="A37:Q37"/>
    <mergeCell ref="A39:Q39"/>
    <mergeCell ref="A87:Q87"/>
    <mergeCell ref="C29:Q29"/>
    <mergeCell ref="A65:Q65"/>
    <mergeCell ref="A104:Q104"/>
    <mergeCell ref="A43:Q43"/>
    <mergeCell ref="A77:B77"/>
    <mergeCell ref="A78:Q78"/>
    <mergeCell ref="A91:Q91"/>
    <mergeCell ref="A80:Q80"/>
    <mergeCell ref="A82:Q82"/>
    <mergeCell ref="A49:Q49"/>
    <mergeCell ref="R4:S4"/>
    <mergeCell ref="A9:Q9"/>
    <mergeCell ref="A6:A7"/>
    <mergeCell ref="A120:Q120"/>
    <mergeCell ref="A102:Q102"/>
    <mergeCell ref="A62:Q62"/>
    <mergeCell ref="A107:Q107"/>
    <mergeCell ref="A103:Q103"/>
    <mergeCell ref="A105:Q105"/>
    <mergeCell ref="A110:Q110"/>
    <mergeCell ref="A125:Q125"/>
    <mergeCell ref="A119:Q119"/>
    <mergeCell ref="A144:Q144"/>
    <mergeCell ref="A64:Q64"/>
    <mergeCell ref="A66:Q66"/>
    <mergeCell ref="A132:Q132"/>
    <mergeCell ref="A90:Q90"/>
    <mergeCell ref="A106:Q106"/>
    <mergeCell ref="A109:Q109"/>
    <mergeCell ref="A75:Q75"/>
    <mergeCell ref="A68:Q68"/>
    <mergeCell ref="A150:Q150"/>
    <mergeCell ref="A182:Q182"/>
    <mergeCell ref="A134:Q134"/>
    <mergeCell ref="A185:Q185"/>
    <mergeCell ref="A111:Q111"/>
    <mergeCell ref="A166:Q166"/>
    <mergeCell ref="A145:Q145"/>
    <mergeCell ref="A169:Q169"/>
    <mergeCell ref="A148:Q148"/>
    <mergeCell ref="A151:Q151"/>
    <mergeCell ref="A229:Q229"/>
    <mergeCell ref="A184:Q184"/>
    <mergeCell ref="A159:Q159"/>
    <mergeCell ref="A167:Q167"/>
    <mergeCell ref="A235:Q235"/>
    <mergeCell ref="A234:Q234"/>
    <mergeCell ref="A227:Q227"/>
    <mergeCell ref="A222:Q222"/>
    <mergeCell ref="A218:Q218"/>
  </mergeCells>
  <printOptions horizontalCentered="1"/>
  <pageMargins left="0.1968503937007874" right="0.1968503937007874" top="0.1968503937007874" bottom="0.1968503937007874" header="0" footer="0"/>
  <pageSetup fitToHeight="12" horizontalDpi="600" verticalDpi="600" orientation="landscape" paperSize="9" scale="10" r:id="rId1"/>
  <headerFooter scaleWithDoc="0" alignWithMargins="0">
    <oddFooter>&amp;CСтраница &amp;P</oddFooter>
  </headerFooter>
  <rowBreaks count="1" manualBreakCount="1">
    <brk id="105" max="21" man="1"/>
  </rowBreaks>
</worksheet>
</file>

<file path=xl/worksheets/sheet2.xml><?xml version="1.0" encoding="utf-8"?>
<worksheet xmlns="http://schemas.openxmlformats.org/spreadsheetml/2006/main" xmlns:r="http://schemas.openxmlformats.org/officeDocument/2006/relationships">
  <dimension ref="C2:L38"/>
  <sheetViews>
    <sheetView zoomScale="75" zoomScaleNormal="75" zoomScalePageLayoutView="0" workbookViewId="0" topLeftCell="B21">
      <selection activeCell="G45" sqref="G45"/>
    </sheetView>
  </sheetViews>
  <sheetFormatPr defaultColWidth="9.00390625" defaultRowHeight="12.75"/>
  <cols>
    <col min="1" max="1" width="9.125" style="1" customWidth="1"/>
    <col min="2" max="2" width="9.125" style="6" customWidth="1"/>
    <col min="3" max="3" width="37.375" style="5" customWidth="1"/>
    <col min="4" max="4" width="17.875" style="5" customWidth="1"/>
    <col min="5" max="5" width="20.375" style="5" customWidth="1"/>
    <col min="6" max="6" width="17.125" style="5" customWidth="1"/>
    <col min="7" max="7" width="14.75390625" style="5" customWidth="1"/>
    <col min="8" max="8" width="13.75390625" style="5" customWidth="1"/>
    <col min="9" max="9" width="12.75390625" style="5" customWidth="1"/>
    <col min="10" max="10" width="12.375" style="5" customWidth="1"/>
    <col min="11" max="11" width="15.375" style="5" customWidth="1"/>
    <col min="12" max="16384" width="9.125" style="5" customWidth="1"/>
  </cols>
  <sheetData>
    <row r="2" spans="5:11" ht="18">
      <c r="E2" s="5" t="s">
        <v>46</v>
      </c>
      <c r="H2" s="5" t="s">
        <v>47</v>
      </c>
      <c r="K2" s="5" t="s">
        <v>48</v>
      </c>
    </row>
    <row r="3" spans="3:12" ht="18">
      <c r="C3" s="8"/>
      <c r="D3" s="51">
        <v>70606</v>
      </c>
      <c r="E3" s="52">
        <v>68892.3</v>
      </c>
      <c r="F3" s="9"/>
      <c r="G3" s="51">
        <v>0</v>
      </c>
      <c r="H3" s="51">
        <v>0</v>
      </c>
      <c r="I3" s="9"/>
      <c r="J3" s="9"/>
      <c r="K3" s="51">
        <v>1660</v>
      </c>
      <c r="L3" s="9"/>
    </row>
    <row r="4" spans="3:12" ht="18">
      <c r="C4" s="8"/>
      <c r="D4" s="51">
        <v>80596</v>
      </c>
      <c r="E4" s="51">
        <v>69821.7</v>
      </c>
      <c r="F4" s="8"/>
      <c r="G4" s="51">
        <v>10630.4</v>
      </c>
      <c r="H4" s="51">
        <v>8284.9</v>
      </c>
      <c r="I4" s="8"/>
      <c r="J4" s="8"/>
      <c r="K4" s="53"/>
      <c r="L4" s="8"/>
    </row>
    <row r="5" spans="3:12" ht="45" customHeight="1">
      <c r="C5" s="43"/>
      <c r="D5" s="51">
        <v>0</v>
      </c>
      <c r="E5" s="51">
        <v>0</v>
      </c>
      <c r="F5" s="8"/>
      <c r="G5" s="51">
        <v>1327059.7</v>
      </c>
      <c r="H5" s="51">
        <v>1324070.8</v>
      </c>
      <c r="I5" s="8"/>
      <c r="J5" s="8"/>
      <c r="K5" s="51">
        <v>1000</v>
      </c>
      <c r="L5" s="8"/>
    </row>
    <row r="6" spans="3:12" ht="18">
      <c r="C6" s="8"/>
      <c r="D6" s="51">
        <v>0</v>
      </c>
      <c r="E6" s="51">
        <v>0</v>
      </c>
      <c r="F6" s="8"/>
      <c r="G6" s="51">
        <v>58378.1</v>
      </c>
      <c r="H6" s="51">
        <v>51572.6</v>
      </c>
      <c r="I6" s="8"/>
      <c r="J6" s="8"/>
      <c r="K6" s="51">
        <v>51400</v>
      </c>
      <c r="L6" s="8"/>
    </row>
    <row r="7" spans="3:12" ht="18">
      <c r="C7" s="8"/>
      <c r="D7" s="51">
        <v>0</v>
      </c>
      <c r="E7" s="51">
        <v>0</v>
      </c>
      <c r="F7" s="8"/>
      <c r="G7" s="51">
        <v>5948.7</v>
      </c>
      <c r="H7" s="51">
        <v>5477.5</v>
      </c>
      <c r="I7" s="8"/>
      <c r="J7" s="8"/>
      <c r="K7" s="51">
        <v>27400</v>
      </c>
      <c r="L7" s="8"/>
    </row>
    <row r="8" spans="3:12" ht="18">
      <c r="C8" s="8"/>
      <c r="D8" s="51">
        <v>0</v>
      </c>
      <c r="E8" s="51">
        <v>0</v>
      </c>
      <c r="F8" s="8"/>
      <c r="G8" s="51">
        <v>9563.1</v>
      </c>
      <c r="H8" s="51">
        <v>8780</v>
      </c>
      <c r="I8" s="8"/>
      <c r="J8" s="8"/>
      <c r="K8" s="51">
        <v>97509.4</v>
      </c>
      <c r="L8" s="8"/>
    </row>
    <row r="9" spans="3:12" ht="18">
      <c r="C9" s="8"/>
      <c r="D9" s="51">
        <v>0</v>
      </c>
      <c r="E9" s="51">
        <v>0</v>
      </c>
      <c r="F9" s="8"/>
      <c r="G9" s="51">
        <v>4350.6</v>
      </c>
      <c r="H9" s="51">
        <v>4287.6</v>
      </c>
      <c r="I9" s="8"/>
      <c r="J9" s="8"/>
      <c r="K9" s="51">
        <v>70000</v>
      </c>
      <c r="L9" s="8"/>
    </row>
    <row r="10" spans="3:12" ht="25.5">
      <c r="C10" s="45"/>
      <c r="D10" s="51">
        <v>0</v>
      </c>
      <c r="E10" s="51">
        <v>0</v>
      </c>
      <c r="F10" s="44"/>
      <c r="G10" s="51">
        <v>0</v>
      </c>
      <c r="H10" s="51">
        <v>0</v>
      </c>
      <c r="I10" s="4"/>
      <c r="J10" s="4"/>
      <c r="K10" s="51">
        <v>62511.1</v>
      </c>
      <c r="L10" s="4"/>
    </row>
    <row r="11" spans="3:12" ht="25.5">
      <c r="C11" s="45"/>
      <c r="D11" s="51">
        <v>15133.779</v>
      </c>
      <c r="E11" s="51">
        <v>15127.877</v>
      </c>
      <c r="F11" s="44"/>
      <c r="G11" s="51">
        <v>1842</v>
      </c>
      <c r="H11" s="51">
        <v>1464.8</v>
      </c>
      <c r="I11" s="4"/>
      <c r="J11" s="4"/>
      <c r="K11" s="51">
        <v>1790</v>
      </c>
      <c r="L11" s="4"/>
    </row>
    <row r="12" spans="3:12" ht="25.5">
      <c r="C12" s="45"/>
      <c r="D12" s="51">
        <v>0</v>
      </c>
      <c r="E12" s="51">
        <v>0</v>
      </c>
      <c r="F12" s="44"/>
      <c r="G12" s="51">
        <v>272993.2</v>
      </c>
      <c r="H12" s="51">
        <v>271182.5</v>
      </c>
      <c r="I12" s="4"/>
      <c r="J12" s="4"/>
      <c r="K12" s="54">
        <v>619082.5</v>
      </c>
      <c r="L12" s="4"/>
    </row>
    <row r="13" spans="3:12" ht="25.5">
      <c r="C13" s="45"/>
      <c r="D13" s="51">
        <v>13201.8</v>
      </c>
      <c r="E13" s="51">
        <v>11711</v>
      </c>
      <c r="F13" s="44"/>
      <c r="G13" s="51">
        <v>141926.7</v>
      </c>
      <c r="H13" s="51">
        <v>133905.3</v>
      </c>
      <c r="I13" s="4"/>
      <c r="J13" s="4"/>
      <c r="K13" s="54">
        <v>16089</v>
      </c>
      <c r="L13" s="4"/>
    </row>
    <row r="14" spans="3:11" ht="25.5">
      <c r="C14" s="3"/>
      <c r="D14" s="51">
        <v>0</v>
      </c>
      <c r="E14" s="51">
        <v>0</v>
      </c>
      <c r="F14" s="44"/>
      <c r="G14" s="51">
        <v>2000</v>
      </c>
      <c r="H14" s="51">
        <v>248.6</v>
      </c>
      <c r="K14" s="54">
        <v>6350</v>
      </c>
    </row>
    <row r="15" spans="3:11" ht="25.5">
      <c r="C15" s="3"/>
      <c r="D15" s="53">
        <v>91000</v>
      </c>
      <c r="E15" s="53"/>
      <c r="F15" s="44"/>
      <c r="G15" s="51">
        <v>1500</v>
      </c>
      <c r="H15" s="55">
        <v>0</v>
      </c>
      <c r="K15" s="54">
        <v>564583.7</v>
      </c>
    </row>
    <row r="16" spans="3:11" ht="25.5">
      <c r="C16" s="3"/>
      <c r="D16" s="51">
        <v>0</v>
      </c>
      <c r="E16" s="51">
        <v>0</v>
      </c>
      <c r="F16" s="44"/>
      <c r="G16" s="51">
        <v>2000</v>
      </c>
      <c r="H16" s="51">
        <v>0</v>
      </c>
      <c r="K16" s="54">
        <v>5000</v>
      </c>
    </row>
    <row r="17" spans="3:11" ht="25.5">
      <c r="C17" s="3"/>
      <c r="D17" s="51">
        <v>207742.3</v>
      </c>
      <c r="E17" s="51">
        <v>206287.4</v>
      </c>
      <c r="F17" s="44"/>
      <c r="G17" s="51">
        <v>5000</v>
      </c>
      <c r="H17" s="51">
        <v>4900</v>
      </c>
      <c r="K17" s="54">
        <v>58162.9</v>
      </c>
    </row>
    <row r="18" spans="3:11" ht="18">
      <c r="C18" s="3"/>
      <c r="D18" s="51">
        <v>5434</v>
      </c>
      <c r="E18" s="53"/>
      <c r="F18" s="28"/>
      <c r="G18" s="51">
        <v>0</v>
      </c>
      <c r="H18" s="51">
        <v>0</v>
      </c>
      <c r="K18" s="54">
        <v>22811.2</v>
      </c>
    </row>
    <row r="19" spans="3:11" ht="18">
      <c r="C19" s="46"/>
      <c r="D19" s="51">
        <v>0</v>
      </c>
      <c r="E19" s="51">
        <v>0</v>
      </c>
      <c r="F19" s="28"/>
      <c r="G19" s="51">
        <v>5416</v>
      </c>
      <c r="H19" s="51">
        <v>5404.9</v>
      </c>
      <c r="K19" s="54">
        <v>835917.8</v>
      </c>
    </row>
    <row r="20" spans="3:11" ht="18">
      <c r="C20" s="4"/>
      <c r="D20" s="51">
        <v>33898</v>
      </c>
      <c r="E20" s="53"/>
      <c r="G20" s="54">
        <v>0</v>
      </c>
      <c r="H20" s="54">
        <v>0</v>
      </c>
      <c r="K20" s="54">
        <v>29700</v>
      </c>
    </row>
    <row r="21" spans="3:11" ht="18">
      <c r="C21" s="4"/>
      <c r="D21" s="51">
        <v>577605.9</v>
      </c>
      <c r="E21" s="51">
        <v>601000</v>
      </c>
      <c r="G21" s="54">
        <v>29625.5</v>
      </c>
      <c r="H21" s="54">
        <v>29625.5</v>
      </c>
      <c r="K21" s="54">
        <v>27506.6</v>
      </c>
    </row>
    <row r="22" spans="3:11" ht="18">
      <c r="C22" s="4"/>
      <c r="D22" s="51">
        <v>3500</v>
      </c>
      <c r="E22" s="51">
        <v>3500</v>
      </c>
      <c r="G22" s="5">
        <f>SUM(G3:G21)</f>
        <v>1878234</v>
      </c>
      <c r="H22" s="5">
        <f>SUM(H3:H21)</f>
        <v>1849205.0000000002</v>
      </c>
      <c r="K22" s="54">
        <v>41160.9</v>
      </c>
    </row>
    <row r="23" spans="3:11" ht="18">
      <c r="C23" s="4"/>
      <c r="D23" s="51">
        <v>342059</v>
      </c>
      <c r="E23" s="51">
        <v>336767.3</v>
      </c>
      <c r="K23" s="54">
        <v>200960.1</v>
      </c>
    </row>
    <row r="24" spans="3:11" ht="18">
      <c r="C24" s="4"/>
      <c r="D24" s="51">
        <v>5719</v>
      </c>
      <c r="E24" s="51">
        <v>3635.7</v>
      </c>
      <c r="K24" s="54">
        <v>1149555.1</v>
      </c>
    </row>
    <row r="25" spans="4:11" ht="18">
      <c r="D25" s="51">
        <v>101692.8</v>
      </c>
      <c r="E25" s="51">
        <v>86140.3</v>
      </c>
      <c r="K25" s="54">
        <v>2973361.4</v>
      </c>
    </row>
    <row r="26" spans="4:11" ht="18">
      <c r="D26" s="51">
        <v>295.1</v>
      </c>
      <c r="E26" s="51">
        <v>295.1</v>
      </c>
      <c r="K26" s="54">
        <v>236292.6</v>
      </c>
    </row>
    <row r="27" spans="4:11" ht="18">
      <c r="D27" s="51">
        <v>2588</v>
      </c>
      <c r="E27" s="51">
        <v>2318.3</v>
      </c>
      <c r="K27" s="54">
        <v>226790.3</v>
      </c>
    </row>
    <row r="28" spans="3:11" ht="18">
      <c r="C28" s="7"/>
      <c r="D28" s="51">
        <v>50</v>
      </c>
      <c r="E28" s="53"/>
      <c r="K28" s="54">
        <v>118092</v>
      </c>
    </row>
    <row r="29" spans="3:11" ht="18">
      <c r="C29" s="4"/>
      <c r="D29" s="51">
        <v>4999.4</v>
      </c>
      <c r="E29" s="51">
        <v>4999.4</v>
      </c>
      <c r="K29" s="54">
        <v>41715.3</v>
      </c>
    </row>
    <row r="30" spans="3:11" ht="18">
      <c r="C30" s="4"/>
      <c r="D30" s="51">
        <v>0</v>
      </c>
      <c r="E30" s="51">
        <v>0</v>
      </c>
      <c r="K30" s="54">
        <v>12428.7</v>
      </c>
    </row>
    <row r="31" spans="3:11" ht="18">
      <c r="C31" s="4"/>
      <c r="D31" s="51">
        <v>4087.4</v>
      </c>
      <c r="E31" s="51">
        <v>3118.6</v>
      </c>
      <c r="K31" s="54">
        <v>51193</v>
      </c>
    </row>
    <row r="32" spans="3:11" ht="18">
      <c r="C32" s="4"/>
      <c r="D32" s="51">
        <v>905</v>
      </c>
      <c r="E32" s="51">
        <v>0</v>
      </c>
      <c r="G32" s="5">
        <f>D37+G22</f>
        <v>3446847.4790000003</v>
      </c>
      <c r="H32" s="5">
        <f>E37+H22</f>
        <v>3267927.4770000004</v>
      </c>
      <c r="K32" s="54">
        <v>18522</v>
      </c>
    </row>
    <row r="33" spans="3:11" ht="18">
      <c r="C33" s="4"/>
      <c r="D33" s="51">
        <v>0</v>
      </c>
      <c r="E33" s="51">
        <v>0</v>
      </c>
      <c r="K33" s="54">
        <v>210963.771</v>
      </c>
    </row>
    <row r="34" spans="3:11" ht="18">
      <c r="C34" s="4"/>
      <c r="D34" s="51">
        <v>5000</v>
      </c>
      <c r="E34" s="51">
        <v>4891.5</v>
      </c>
      <c r="K34" s="5">
        <f>SUM(K3:K33)</f>
        <v>7779509.370999998</v>
      </c>
    </row>
    <row r="35" spans="3:5" ht="18">
      <c r="C35" s="4"/>
      <c r="D35" s="51">
        <v>0</v>
      </c>
      <c r="E35" s="51">
        <v>0</v>
      </c>
    </row>
    <row r="36" spans="3:5" ht="18">
      <c r="C36" s="4"/>
      <c r="D36" s="51">
        <v>2500</v>
      </c>
      <c r="E36" s="51">
        <v>216</v>
      </c>
    </row>
    <row r="37" spans="4:5" ht="18">
      <c r="D37" s="5">
        <f>SUM(D3:D36)</f>
        <v>1568613.479</v>
      </c>
      <c r="E37" s="5">
        <f>SUM(E3:E36)</f>
        <v>1418722.4770000002</v>
      </c>
    </row>
    <row r="38" spans="8:9" ht="18">
      <c r="H38" s="5" t="s">
        <v>49</v>
      </c>
      <c r="I38" s="56">
        <f>D37+G32+K34</f>
        <v>12794970.329</v>
      </c>
    </row>
  </sheetData>
  <sheetProtection/>
  <printOptions/>
  <pageMargins left="0.17" right="0.23" top="0.29"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5:T64"/>
  <sheetViews>
    <sheetView zoomScalePageLayoutView="0" workbookViewId="0" topLeftCell="A1">
      <selection activeCell="J21" sqref="J21"/>
    </sheetView>
  </sheetViews>
  <sheetFormatPr defaultColWidth="9.00390625" defaultRowHeight="12.75"/>
  <cols>
    <col min="1" max="3" width="9.125" style="5" customWidth="1"/>
    <col min="4" max="4" width="12.375" style="5" customWidth="1"/>
    <col min="5" max="5" width="9.125" style="5" customWidth="1"/>
    <col min="6" max="6" width="16.875" style="5" customWidth="1"/>
    <col min="7" max="7" width="10.625" style="5" customWidth="1"/>
    <col min="8" max="8" width="13.75390625" style="5" customWidth="1"/>
    <col min="9" max="16384" width="9.125" style="5" customWidth="1"/>
  </cols>
  <sheetData>
    <row r="15" spans="1:20" ht="12.75">
      <c r="A15" s="3"/>
      <c r="B15" s="3"/>
      <c r="C15" s="3"/>
      <c r="D15" s="3"/>
      <c r="E15" s="3"/>
      <c r="F15" s="3"/>
      <c r="G15" s="3"/>
      <c r="H15" s="3"/>
      <c r="I15" s="3"/>
      <c r="J15" s="3"/>
      <c r="K15" s="3"/>
      <c r="L15" s="3"/>
      <c r="M15" s="3"/>
      <c r="N15" s="3"/>
      <c r="O15" s="3"/>
      <c r="P15" s="3"/>
      <c r="Q15" s="3"/>
      <c r="R15" s="3"/>
      <c r="S15" s="3"/>
      <c r="T15" s="3"/>
    </row>
    <row r="16" spans="1:20" ht="12.75">
      <c r="A16" s="3"/>
      <c r="B16" s="3"/>
      <c r="C16" s="3"/>
      <c r="D16" s="3"/>
      <c r="E16" s="3"/>
      <c r="F16" s="3"/>
      <c r="G16" s="3"/>
      <c r="H16" s="3"/>
      <c r="I16" s="3"/>
      <c r="J16" s="3"/>
      <c r="K16" s="3"/>
      <c r="L16" s="3"/>
      <c r="M16" s="3"/>
      <c r="N16" s="3"/>
      <c r="O16" s="3"/>
      <c r="P16" s="3"/>
      <c r="Q16" s="3"/>
      <c r="R16" s="3"/>
      <c r="S16" s="3"/>
      <c r="T16" s="3"/>
    </row>
    <row r="17" spans="1:20" ht="12.75">
      <c r="A17" s="3"/>
      <c r="B17" s="3"/>
      <c r="C17" s="3"/>
      <c r="D17" s="3"/>
      <c r="E17" s="3"/>
      <c r="F17" s="3"/>
      <c r="G17" s="3"/>
      <c r="H17" s="3"/>
      <c r="I17" s="3"/>
      <c r="J17" s="3"/>
      <c r="K17" s="3"/>
      <c r="L17" s="3"/>
      <c r="M17" s="3"/>
      <c r="N17" s="3"/>
      <c r="O17" s="3"/>
      <c r="P17" s="3"/>
      <c r="Q17" s="3"/>
      <c r="R17" s="3"/>
      <c r="S17" s="3"/>
      <c r="T17" s="3"/>
    </row>
    <row r="18" spans="1:20" ht="15">
      <c r="A18" s="29"/>
      <c r="B18" s="29"/>
      <c r="C18" s="29"/>
      <c r="D18" s="29"/>
      <c r="E18" s="29"/>
      <c r="F18" s="29"/>
      <c r="G18" s="29"/>
      <c r="H18" s="29"/>
      <c r="I18" s="29"/>
      <c r="J18" s="29"/>
      <c r="K18" s="29"/>
      <c r="L18" s="29"/>
      <c r="M18" s="29"/>
      <c r="N18" s="29"/>
      <c r="O18" s="29"/>
      <c r="P18" s="29"/>
      <c r="Q18" s="29"/>
      <c r="R18" s="29"/>
      <c r="S18" s="29"/>
      <c r="T18" s="29"/>
    </row>
    <row r="19" spans="1:20" ht="15">
      <c r="A19" s="29"/>
      <c r="B19" s="29"/>
      <c r="C19" s="29"/>
      <c r="D19" s="29"/>
      <c r="E19" s="29"/>
      <c r="F19" s="29"/>
      <c r="G19" s="29"/>
      <c r="H19" s="29"/>
      <c r="I19" s="29"/>
      <c r="J19" s="29"/>
      <c r="K19" s="29"/>
      <c r="L19" s="29"/>
      <c r="M19" s="29"/>
      <c r="N19" s="29"/>
      <c r="O19" s="29"/>
      <c r="P19" s="29"/>
      <c r="Q19" s="29"/>
      <c r="R19" s="29"/>
      <c r="S19" s="29"/>
      <c r="T19" s="29"/>
    </row>
    <row r="20" spans="1:20" ht="15">
      <c r="A20" s="29"/>
      <c r="B20" s="29"/>
      <c r="C20" s="29"/>
      <c r="D20" s="29"/>
      <c r="E20" s="29"/>
      <c r="F20" s="29"/>
      <c r="G20" s="29"/>
      <c r="H20" s="29"/>
      <c r="I20" s="29"/>
      <c r="J20" s="29"/>
      <c r="K20" s="29"/>
      <c r="L20" s="29"/>
      <c r="M20" s="29"/>
      <c r="N20" s="29"/>
      <c r="O20" s="29"/>
      <c r="P20" s="29"/>
      <c r="Q20" s="29"/>
      <c r="R20" s="29"/>
      <c r="S20" s="29"/>
      <c r="T20" s="29"/>
    </row>
    <row r="21" spans="1:20" ht="15">
      <c r="A21" s="29"/>
      <c r="B21" s="29"/>
      <c r="C21" s="29"/>
      <c r="D21" s="29"/>
      <c r="E21" s="29"/>
      <c r="F21" s="29"/>
      <c r="G21" s="29"/>
      <c r="H21" s="29"/>
      <c r="I21" s="29"/>
      <c r="J21" s="29"/>
      <c r="K21" s="29"/>
      <c r="L21" s="29"/>
      <c r="M21" s="29"/>
      <c r="N21" s="29"/>
      <c r="O21" s="29"/>
      <c r="P21" s="29"/>
      <c r="Q21" s="29"/>
      <c r="R21" s="29"/>
      <c r="S21" s="29"/>
      <c r="T21" s="29"/>
    </row>
    <row r="22" spans="1:20" ht="15">
      <c r="A22" s="29"/>
      <c r="B22" s="29"/>
      <c r="C22" s="29"/>
      <c r="D22" s="29"/>
      <c r="E22" s="29"/>
      <c r="F22" s="29"/>
      <c r="G22" s="29"/>
      <c r="H22" s="29"/>
      <c r="I22" s="29"/>
      <c r="J22" s="29"/>
      <c r="K22" s="29"/>
      <c r="L22" s="29"/>
      <c r="M22" s="29"/>
      <c r="N22" s="29"/>
      <c r="O22" s="29"/>
      <c r="P22" s="29"/>
      <c r="Q22" s="29"/>
      <c r="R22" s="29"/>
      <c r="S22" s="29"/>
      <c r="T22" s="29"/>
    </row>
    <row r="23" spans="1:20" ht="18.75">
      <c r="A23" s="29"/>
      <c r="B23" s="29"/>
      <c r="C23" s="29"/>
      <c r="D23" s="30"/>
      <c r="E23" s="29"/>
      <c r="F23" s="30"/>
      <c r="G23" s="30"/>
      <c r="H23" s="30"/>
      <c r="I23" s="30"/>
      <c r="J23" s="30"/>
      <c r="K23" s="29"/>
      <c r="L23" s="29"/>
      <c r="M23" s="29"/>
      <c r="N23" s="29"/>
      <c r="O23" s="29"/>
      <c r="P23" s="29"/>
      <c r="Q23" s="29"/>
      <c r="R23" s="29"/>
      <c r="S23" s="29"/>
      <c r="T23" s="29"/>
    </row>
    <row r="24" spans="1:20" ht="18.75">
      <c r="A24" s="29"/>
      <c r="B24" s="29"/>
      <c r="C24" s="29"/>
      <c r="D24" s="30"/>
      <c r="E24" s="29"/>
      <c r="F24" s="30"/>
      <c r="G24" s="30"/>
      <c r="H24" s="30"/>
      <c r="I24" s="30"/>
      <c r="J24" s="30"/>
      <c r="K24" s="29"/>
      <c r="L24" s="29"/>
      <c r="M24" s="29"/>
      <c r="N24" s="29"/>
      <c r="O24" s="29"/>
      <c r="P24" s="29"/>
      <c r="Q24" s="29"/>
      <c r="R24" s="29"/>
      <c r="S24" s="29"/>
      <c r="T24" s="29"/>
    </row>
    <row r="25" spans="1:20" ht="18.75">
      <c r="A25" s="29"/>
      <c r="B25" s="29"/>
      <c r="C25" s="29"/>
      <c r="D25" s="30"/>
      <c r="E25" s="29"/>
      <c r="F25" s="30"/>
      <c r="G25" s="30"/>
      <c r="H25" s="30"/>
      <c r="I25" s="30"/>
      <c r="J25" s="30"/>
      <c r="K25" s="29"/>
      <c r="L25" s="29"/>
      <c r="M25" s="29"/>
      <c r="N25" s="29"/>
      <c r="O25" s="29"/>
      <c r="P25" s="29"/>
      <c r="Q25" s="29"/>
      <c r="R25" s="29"/>
      <c r="S25" s="29"/>
      <c r="T25" s="29"/>
    </row>
    <row r="26" spans="1:20" ht="18.75">
      <c r="A26" s="29"/>
      <c r="B26" s="29"/>
      <c r="C26" s="29"/>
      <c r="D26" s="30"/>
      <c r="E26" s="29"/>
      <c r="F26" s="30"/>
      <c r="G26" s="30"/>
      <c r="H26" s="30"/>
      <c r="I26" s="30"/>
      <c r="J26" s="30"/>
      <c r="K26" s="29"/>
      <c r="L26" s="29"/>
      <c r="M26" s="29"/>
      <c r="N26" s="29"/>
      <c r="O26" s="29"/>
      <c r="P26" s="29"/>
      <c r="Q26" s="29"/>
      <c r="R26" s="29"/>
      <c r="S26" s="29"/>
      <c r="T26" s="29"/>
    </row>
    <row r="27" spans="1:20" ht="18.75">
      <c r="A27" s="29"/>
      <c r="B27" s="29"/>
      <c r="C27" s="29"/>
      <c r="D27" s="30"/>
      <c r="E27" s="29"/>
      <c r="F27" s="30"/>
      <c r="G27" s="30"/>
      <c r="H27" s="30"/>
      <c r="I27" s="30"/>
      <c r="J27" s="30"/>
      <c r="K27" s="29"/>
      <c r="L27" s="29"/>
      <c r="M27" s="29"/>
      <c r="N27" s="29"/>
      <c r="O27" s="29"/>
      <c r="P27" s="29"/>
      <c r="Q27" s="29"/>
      <c r="R27" s="29"/>
      <c r="S27" s="29"/>
      <c r="T27" s="29"/>
    </row>
    <row r="28" spans="1:20" ht="18.75">
      <c r="A28" s="29"/>
      <c r="B28" s="29"/>
      <c r="C28" s="29"/>
      <c r="D28" s="30"/>
      <c r="E28" s="29"/>
      <c r="F28" s="30"/>
      <c r="G28" s="30"/>
      <c r="H28" s="30"/>
      <c r="I28" s="30"/>
      <c r="J28" s="30"/>
      <c r="K28" s="29"/>
      <c r="L28" s="29"/>
      <c r="M28" s="29"/>
      <c r="N28" s="29"/>
      <c r="O28" s="29"/>
      <c r="P28" s="29"/>
      <c r="Q28" s="29"/>
      <c r="R28" s="29"/>
      <c r="S28" s="29"/>
      <c r="T28" s="29"/>
    </row>
    <row r="29" spans="1:20" ht="18.75">
      <c r="A29" s="29"/>
      <c r="B29" s="29"/>
      <c r="C29" s="29"/>
      <c r="D29" s="30"/>
      <c r="E29" s="29"/>
      <c r="F29" s="30"/>
      <c r="G29" s="30"/>
      <c r="H29" s="30"/>
      <c r="I29" s="30"/>
      <c r="J29" s="30"/>
      <c r="K29" s="29"/>
      <c r="L29" s="29"/>
      <c r="M29" s="29"/>
      <c r="N29" s="29"/>
      <c r="O29" s="29"/>
      <c r="P29" s="29"/>
      <c r="Q29" s="29"/>
      <c r="R29" s="29"/>
      <c r="S29" s="29"/>
      <c r="T29" s="29"/>
    </row>
    <row r="30" spans="1:20" ht="18.75">
      <c r="A30" s="29"/>
      <c r="B30" s="29"/>
      <c r="C30" s="29"/>
      <c r="D30" s="30"/>
      <c r="E30" s="29"/>
      <c r="F30" s="30"/>
      <c r="G30" s="30"/>
      <c r="H30" s="30"/>
      <c r="I30" s="30"/>
      <c r="J30" s="30"/>
      <c r="K30" s="29"/>
      <c r="L30" s="29"/>
      <c r="M30" s="29"/>
      <c r="N30" s="29"/>
      <c r="O30" s="29"/>
      <c r="P30" s="29"/>
      <c r="Q30" s="29"/>
      <c r="R30" s="29"/>
      <c r="S30" s="29"/>
      <c r="T30" s="29"/>
    </row>
    <row r="31" spans="1:20" ht="18.75">
      <c r="A31" s="29"/>
      <c r="B31" s="29"/>
      <c r="C31" s="29"/>
      <c r="D31" s="30"/>
      <c r="E31" s="29"/>
      <c r="F31" s="30"/>
      <c r="G31" s="30"/>
      <c r="H31" s="30"/>
      <c r="I31" s="30"/>
      <c r="J31" s="30"/>
      <c r="K31" s="29"/>
      <c r="L31" s="29"/>
      <c r="M31" s="29"/>
      <c r="N31" s="29"/>
      <c r="O31" s="29"/>
      <c r="P31" s="29"/>
      <c r="Q31" s="29"/>
      <c r="R31" s="29"/>
      <c r="S31" s="29"/>
      <c r="T31" s="29"/>
    </row>
    <row r="32" spans="1:20" ht="15">
      <c r="A32" s="29"/>
      <c r="B32" s="29"/>
      <c r="C32" s="29"/>
      <c r="D32" s="29"/>
      <c r="E32" s="29"/>
      <c r="F32" s="29"/>
      <c r="G32" s="29"/>
      <c r="H32" s="29"/>
      <c r="I32" s="29"/>
      <c r="J32" s="29"/>
      <c r="K32" s="29"/>
      <c r="L32" s="29"/>
      <c r="M32" s="29"/>
      <c r="N32" s="29"/>
      <c r="O32" s="29"/>
      <c r="P32" s="29"/>
      <c r="Q32" s="29"/>
      <c r="R32" s="29"/>
      <c r="S32" s="29"/>
      <c r="T32" s="29"/>
    </row>
    <row r="33" spans="1:20" ht="15">
      <c r="A33" s="29"/>
      <c r="B33" s="29"/>
      <c r="C33" s="29"/>
      <c r="D33" s="29"/>
      <c r="E33" s="29"/>
      <c r="F33" s="29"/>
      <c r="G33" s="29"/>
      <c r="H33" s="29"/>
      <c r="I33" s="29"/>
      <c r="J33" s="29"/>
      <c r="K33" s="29"/>
      <c r="L33" s="29"/>
      <c r="M33" s="29"/>
      <c r="N33" s="29"/>
      <c r="O33" s="29"/>
      <c r="P33" s="29"/>
      <c r="Q33" s="29"/>
      <c r="R33" s="29"/>
      <c r="S33" s="29"/>
      <c r="T33" s="29"/>
    </row>
    <row r="34" spans="1:20" ht="15">
      <c r="A34" s="29"/>
      <c r="B34" s="29"/>
      <c r="C34" s="29"/>
      <c r="D34" s="29"/>
      <c r="E34" s="29"/>
      <c r="F34" s="29"/>
      <c r="G34" s="29"/>
      <c r="H34" s="29"/>
      <c r="I34" s="29"/>
      <c r="J34" s="29"/>
      <c r="K34" s="29"/>
      <c r="L34" s="29"/>
      <c r="M34" s="29"/>
      <c r="N34" s="29"/>
      <c r="O34" s="29"/>
      <c r="P34" s="29"/>
      <c r="Q34" s="29"/>
      <c r="R34" s="29"/>
      <c r="S34" s="29"/>
      <c r="T34" s="29"/>
    </row>
    <row r="35" spans="1:20" ht="15">
      <c r="A35" s="29"/>
      <c r="B35" s="29"/>
      <c r="C35" s="29"/>
      <c r="D35" s="29"/>
      <c r="E35" s="29"/>
      <c r="F35" s="29"/>
      <c r="G35" s="29"/>
      <c r="H35" s="29"/>
      <c r="I35" s="29"/>
      <c r="J35" s="29"/>
      <c r="K35" s="29"/>
      <c r="L35" s="29"/>
      <c r="M35" s="29"/>
      <c r="N35" s="29"/>
      <c r="O35" s="29"/>
      <c r="P35" s="29"/>
      <c r="Q35" s="29"/>
      <c r="R35" s="29"/>
      <c r="S35" s="29"/>
      <c r="T35" s="29"/>
    </row>
    <row r="36" spans="1:20" ht="15">
      <c r="A36" s="29"/>
      <c r="B36" s="29"/>
      <c r="C36" s="29"/>
      <c r="D36" s="29"/>
      <c r="E36" s="29"/>
      <c r="F36" s="29"/>
      <c r="G36" s="29"/>
      <c r="H36" s="29"/>
      <c r="I36" s="29"/>
      <c r="J36" s="29"/>
      <c r="K36" s="29"/>
      <c r="L36" s="29"/>
      <c r="M36" s="29"/>
      <c r="N36" s="29"/>
      <c r="O36" s="29"/>
      <c r="P36" s="29"/>
      <c r="Q36" s="29"/>
      <c r="R36" s="29"/>
      <c r="S36" s="29"/>
      <c r="T36" s="29"/>
    </row>
    <row r="37" spans="1:20" ht="15">
      <c r="A37" s="29"/>
      <c r="B37" s="29"/>
      <c r="C37" s="29"/>
      <c r="D37" s="29"/>
      <c r="E37" s="29"/>
      <c r="F37" s="29"/>
      <c r="G37" s="29"/>
      <c r="H37" s="29"/>
      <c r="I37" s="29"/>
      <c r="J37" s="29"/>
      <c r="K37" s="29"/>
      <c r="L37" s="29"/>
      <c r="M37" s="29"/>
      <c r="N37" s="29"/>
      <c r="O37" s="29"/>
      <c r="P37" s="29"/>
      <c r="Q37" s="29"/>
      <c r="R37" s="29"/>
      <c r="S37" s="29"/>
      <c r="T37" s="29"/>
    </row>
    <row r="38" spans="1:20" ht="15">
      <c r="A38" s="29"/>
      <c r="B38" s="29"/>
      <c r="C38" s="29"/>
      <c r="D38" s="29"/>
      <c r="E38" s="29"/>
      <c r="F38" s="29"/>
      <c r="G38" s="29"/>
      <c r="H38" s="29"/>
      <c r="I38" s="29"/>
      <c r="J38" s="29"/>
      <c r="K38" s="29"/>
      <c r="L38" s="29"/>
      <c r="M38" s="29"/>
      <c r="N38" s="29"/>
      <c r="O38" s="29"/>
      <c r="P38" s="29"/>
      <c r="Q38" s="29"/>
      <c r="R38" s="29"/>
      <c r="S38" s="29"/>
      <c r="T38" s="29"/>
    </row>
    <row r="39" spans="1:20" ht="15">
      <c r="A39" s="29"/>
      <c r="B39" s="29"/>
      <c r="C39" s="29"/>
      <c r="D39" s="29"/>
      <c r="E39" s="29"/>
      <c r="F39" s="29"/>
      <c r="G39" s="29"/>
      <c r="H39" s="29"/>
      <c r="I39" s="29"/>
      <c r="J39" s="29"/>
      <c r="K39" s="29"/>
      <c r="L39" s="29"/>
      <c r="M39" s="29"/>
      <c r="N39" s="29"/>
      <c r="O39" s="29"/>
      <c r="P39" s="29"/>
      <c r="Q39" s="29"/>
      <c r="R39" s="29"/>
      <c r="S39" s="29"/>
      <c r="T39" s="29"/>
    </row>
    <row r="40" spans="1:20" ht="12.75">
      <c r="A40" s="3"/>
      <c r="B40" s="3"/>
      <c r="C40" s="3"/>
      <c r="D40" s="3"/>
      <c r="E40" s="3"/>
      <c r="F40" s="3"/>
      <c r="G40" s="3"/>
      <c r="H40" s="3"/>
      <c r="I40" s="3"/>
      <c r="J40" s="3"/>
      <c r="K40" s="3"/>
      <c r="L40" s="3"/>
      <c r="M40" s="3"/>
      <c r="N40" s="3"/>
      <c r="O40" s="3"/>
      <c r="P40" s="3"/>
      <c r="Q40" s="3"/>
      <c r="R40" s="3"/>
      <c r="S40" s="3"/>
      <c r="T40" s="3"/>
    </row>
    <row r="41" spans="1:20" ht="12.75">
      <c r="A41" s="3"/>
      <c r="B41" s="3"/>
      <c r="C41" s="3"/>
      <c r="D41" s="3"/>
      <c r="E41" s="3"/>
      <c r="F41" s="3"/>
      <c r="G41" s="3"/>
      <c r="H41" s="3"/>
      <c r="I41" s="3"/>
      <c r="J41" s="3"/>
      <c r="K41" s="3"/>
      <c r="L41" s="3"/>
      <c r="M41" s="3"/>
      <c r="N41" s="3"/>
      <c r="O41" s="3"/>
      <c r="P41" s="3"/>
      <c r="Q41" s="3"/>
      <c r="R41" s="3"/>
      <c r="S41" s="3"/>
      <c r="T41" s="3"/>
    </row>
    <row r="42" spans="1:20" ht="15">
      <c r="A42" s="3"/>
      <c r="B42" s="3"/>
      <c r="C42" s="29"/>
      <c r="D42" s="29"/>
      <c r="E42" s="29"/>
      <c r="F42" s="29"/>
      <c r="G42" s="28"/>
      <c r="H42" s="3"/>
      <c r="I42" s="3"/>
      <c r="J42" s="3"/>
      <c r="K42" s="3"/>
      <c r="L42" s="3"/>
      <c r="M42" s="3"/>
      <c r="N42" s="3"/>
      <c r="O42" s="3"/>
      <c r="P42" s="3"/>
      <c r="Q42" s="3"/>
      <c r="R42" s="3"/>
      <c r="S42" s="3"/>
      <c r="T42" s="3"/>
    </row>
    <row r="43" spans="1:20" ht="15">
      <c r="A43" s="3"/>
      <c r="B43" s="3"/>
      <c r="C43" s="29"/>
      <c r="D43" s="29"/>
      <c r="E43" s="29"/>
      <c r="F43" s="29"/>
      <c r="G43" s="28"/>
      <c r="H43" s="3"/>
      <c r="I43" s="3"/>
      <c r="J43" s="3"/>
      <c r="K43" s="3"/>
      <c r="L43" s="3"/>
      <c r="M43" s="3"/>
      <c r="N43" s="3"/>
      <c r="O43" s="3"/>
      <c r="P43" s="3"/>
      <c r="Q43" s="3"/>
      <c r="R43" s="3"/>
      <c r="S43" s="3"/>
      <c r="T43" s="3"/>
    </row>
    <row r="44" spans="1:20" ht="15">
      <c r="A44" s="3"/>
      <c r="B44" s="3"/>
      <c r="C44" s="29"/>
      <c r="D44" s="29"/>
      <c r="E44" s="29"/>
      <c r="F44" s="29"/>
      <c r="G44" s="28"/>
      <c r="H44" s="3"/>
      <c r="I44" s="3"/>
      <c r="J44" s="3"/>
      <c r="K44" s="3"/>
      <c r="L44" s="3"/>
      <c r="M44" s="3"/>
      <c r="N44" s="3"/>
      <c r="O44" s="3"/>
      <c r="P44" s="3"/>
      <c r="Q44" s="3"/>
      <c r="R44" s="3"/>
      <c r="S44" s="3"/>
      <c r="T44" s="3"/>
    </row>
    <row r="45" spans="1:20" ht="15">
      <c r="A45" s="3"/>
      <c r="B45" s="3"/>
      <c r="C45" s="29"/>
      <c r="D45" s="29"/>
      <c r="E45" s="29"/>
      <c r="F45" s="29"/>
      <c r="G45" s="28"/>
      <c r="H45" s="3"/>
      <c r="I45" s="3"/>
      <c r="J45" s="3"/>
      <c r="K45" s="3"/>
      <c r="L45" s="3"/>
      <c r="M45" s="3"/>
      <c r="N45" s="3"/>
      <c r="O45" s="3"/>
      <c r="P45" s="3"/>
      <c r="Q45" s="3"/>
      <c r="R45" s="3"/>
      <c r="S45" s="3"/>
      <c r="T45" s="3"/>
    </row>
    <row r="46" spans="1:20" ht="15">
      <c r="A46" s="3"/>
      <c r="B46" s="3"/>
      <c r="C46" s="29"/>
      <c r="D46" s="29"/>
      <c r="E46" s="29"/>
      <c r="F46" s="29"/>
      <c r="G46" s="28"/>
      <c r="H46" s="3"/>
      <c r="I46" s="3"/>
      <c r="J46" s="3"/>
      <c r="K46" s="3"/>
      <c r="L46" s="3"/>
      <c r="M46" s="3"/>
      <c r="N46" s="3"/>
      <c r="O46" s="3"/>
      <c r="P46" s="3"/>
      <c r="Q46" s="3"/>
      <c r="R46" s="3"/>
      <c r="S46" s="3"/>
      <c r="T46" s="3"/>
    </row>
    <row r="47" spans="1:20" ht="15">
      <c r="A47" s="3"/>
      <c r="B47" s="3"/>
      <c r="C47" s="29"/>
      <c r="D47" s="29"/>
      <c r="E47" s="29"/>
      <c r="F47" s="29"/>
      <c r="G47" s="28"/>
      <c r="H47" s="3"/>
      <c r="I47" s="3"/>
      <c r="J47" s="3"/>
      <c r="K47" s="3"/>
      <c r="L47" s="3"/>
      <c r="M47" s="3"/>
      <c r="N47" s="3"/>
      <c r="O47" s="3"/>
      <c r="P47" s="3"/>
      <c r="Q47" s="3"/>
      <c r="R47" s="3"/>
      <c r="S47" s="3"/>
      <c r="T47" s="3"/>
    </row>
    <row r="48" spans="1:20" ht="15">
      <c r="A48" s="3"/>
      <c r="B48" s="3"/>
      <c r="C48" s="29"/>
      <c r="D48" s="29"/>
      <c r="E48" s="29"/>
      <c r="F48" s="29"/>
      <c r="G48" s="28"/>
      <c r="H48" s="3"/>
      <c r="I48" s="3"/>
      <c r="J48" s="3"/>
      <c r="K48" s="3"/>
      <c r="L48" s="3"/>
      <c r="M48" s="3"/>
      <c r="N48" s="3"/>
      <c r="O48" s="3"/>
      <c r="P48" s="3"/>
      <c r="Q48" s="3"/>
      <c r="R48" s="3"/>
      <c r="S48" s="3"/>
      <c r="T48" s="3"/>
    </row>
    <row r="49" spans="1:20" ht="15">
      <c r="A49" s="3"/>
      <c r="B49" s="3"/>
      <c r="C49" s="29"/>
      <c r="D49" s="29"/>
      <c r="E49" s="29"/>
      <c r="F49" s="29"/>
      <c r="G49" s="28"/>
      <c r="H49" s="3"/>
      <c r="I49" s="3"/>
      <c r="J49" s="3"/>
      <c r="K49" s="3"/>
      <c r="L49" s="3"/>
      <c r="M49" s="3"/>
      <c r="N49" s="3"/>
      <c r="O49" s="3"/>
      <c r="P49" s="3"/>
      <c r="Q49" s="3"/>
      <c r="R49" s="3"/>
      <c r="S49" s="3"/>
      <c r="T49" s="3"/>
    </row>
    <row r="50" spans="1:20" ht="15">
      <c r="A50" s="3"/>
      <c r="B50" s="3"/>
      <c r="C50" s="29"/>
      <c r="D50" s="29"/>
      <c r="E50" s="29"/>
      <c r="F50" s="29"/>
      <c r="G50" s="28"/>
      <c r="H50" s="3"/>
      <c r="I50" s="3"/>
      <c r="J50" s="3"/>
      <c r="K50" s="3"/>
      <c r="L50" s="3"/>
      <c r="M50" s="3"/>
      <c r="N50" s="3"/>
      <c r="O50" s="3"/>
      <c r="P50" s="3"/>
      <c r="Q50" s="3"/>
      <c r="R50" s="3"/>
      <c r="S50" s="3"/>
      <c r="T50" s="3"/>
    </row>
    <row r="51" spans="1:20" ht="15">
      <c r="A51" s="3"/>
      <c r="B51" s="3"/>
      <c r="C51" s="29"/>
      <c r="D51" s="29"/>
      <c r="E51" s="29"/>
      <c r="F51" s="29"/>
      <c r="G51" s="28"/>
      <c r="H51" s="3"/>
      <c r="I51" s="3"/>
      <c r="J51" s="3"/>
      <c r="K51" s="3"/>
      <c r="L51" s="3"/>
      <c r="M51" s="3"/>
      <c r="N51" s="3"/>
      <c r="O51" s="3"/>
      <c r="P51" s="3"/>
      <c r="Q51" s="3"/>
      <c r="R51" s="3"/>
      <c r="S51" s="3"/>
      <c r="T51" s="3"/>
    </row>
    <row r="52" spans="1:20" ht="15">
      <c r="A52" s="3"/>
      <c r="B52" s="3"/>
      <c r="C52" s="29"/>
      <c r="D52" s="29"/>
      <c r="E52" s="29"/>
      <c r="F52" s="29"/>
      <c r="G52" s="28"/>
      <c r="H52" s="3"/>
      <c r="I52" s="3"/>
      <c r="J52" s="3"/>
      <c r="K52" s="3"/>
      <c r="L52" s="3"/>
      <c r="M52" s="3"/>
      <c r="N52" s="3"/>
      <c r="O52" s="3"/>
      <c r="P52" s="3"/>
      <c r="Q52" s="3"/>
      <c r="R52" s="3"/>
      <c r="S52" s="3"/>
      <c r="T52" s="3"/>
    </row>
    <row r="53" spans="1:20" ht="15">
      <c r="A53" s="3"/>
      <c r="B53" s="3"/>
      <c r="C53" s="29"/>
      <c r="D53" s="29"/>
      <c r="E53" s="29"/>
      <c r="F53" s="29"/>
      <c r="G53" s="28"/>
      <c r="H53" s="3"/>
      <c r="I53" s="3"/>
      <c r="J53" s="3"/>
      <c r="K53" s="3"/>
      <c r="L53" s="3"/>
      <c r="M53" s="3"/>
      <c r="N53" s="3"/>
      <c r="O53" s="3"/>
      <c r="P53" s="3"/>
      <c r="Q53" s="3"/>
      <c r="R53" s="3"/>
      <c r="S53" s="3"/>
      <c r="T53" s="3"/>
    </row>
    <row r="54" spans="1:20" ht="15">
      <c r="A54" s="3"/>
      <c r="B54" s="3"/>
      <c r="C54" s="29"/>
      <c r="D54" s="29"/>
      <c r="E54" s="29"/>
      <c r="F54" s="29"/>
      <c r="G54" s="28"/>
      <c r="H54" s="3"/>
      <c r="I54" s="3"/>
      <c r="J54" s="3"/>
      <c r="K54" s="3"/>
      <c r="L54" s="3"/>
      <c r="M54" s="3"/>
      <c r="N54" s="3"/>
      <c r="O54" s="3"/>
      <c r="P54" s="3"/>
      <c r="Q54" s="3"/>
      <c r="R54" s="3"/>
      <c r="S54" s="3"/>
      <c r="T54" s="3"/>
    </row>
    <row r="55" spans="1:20" ht="15">
      <c r="A55" s="3"/>
      <c r="B55" s="3"/>
      <c r="C55" s="29"/>
      <c r="D55" s="29"/>
      <c r="E55" s="29"/>
      <c r="F55" s="29"/>
      <c r="G55" s="28"/>
      <c r="H55" s="3"/>
      <c r="I55" s="3"/>
      <c r="J55" s="3"/>
      <c r="K55" s="3"/>
      <c r="L55" s="3"/>
      <c r="M55" s="3"/>
      <c r="N55" s="3"/>
      <c r="O55" s="3"/>
      <c r="P55" s="3"/>
      <c r="Q55" s="3"/>
      <c r="R55" s="3"/>
      <c r="S55" s="3"/>
      <c r="T55" s="3"/>
    </row>
    <row r="56" spans="1:20" ht="15">
      <c r="A56" s="3"/>
      <c r="B56" s="3"/>
      <c r="C56" s="29"/>
      <c r="D56" s="29"/>
      <c r="E56" s="29"/>
      <c r="F56" s="29"/>
      <c r="G56" s="28"/>
      <c r="H56" s="3"/>
      <c r="I56" s="3"/>
      <c r="J56" s="3"/>
      <c r="K56" s="3"/>
      <c r="L56" s="3"/>
      <c r="M56" s="3"/>
      <c r="N56" s="3"/>
      <c r="O56" s="3"/>
      <c r="P56" s="3"/>
      <c r="Q56" s="3"/>
      <c r="R56" s="3"/>
      <c r="S56" s="3"/>
      <c r="T56" s="3"/>
    </row>
    <row r="57" spans="1:20" ht="15">
      <c r="A57" s="3"/>
      <c r="B57" s="3"/>
      <c r="C57" s="29"/>
      <c r="D57" s="29"/>
      <c r="E57" s="29"/>
      <c r="F57" s="29"/>
      <c r="G57" s="28"/>
      <c r="H57" s="3"/>
      <c r="I57" s="3"/>
      <c r="J57" s="3"/>
      <c r="K57" s="3"/>
      <c r="L57" s="3"/>
      <c r="M57" s="3"/>
      <c r="N57" s="3"/>
      <c r="O57" s="3"/>
      <c r="P57" s="3"/>
      <c r="Q57" s="3"/>
      <c r="R57" s="3"/>
      <c r="S57" s="3"/>
      <c r="T57" s="3"/>
    </row>
    <row r="58" spans="1:20" ht="15">
      <c r="A58" s="3"/>
      <c r="B58" s="3"/>
      <c r="C58" s="29"/>
      <c r="D58" s="29"/>
      <c r="E58" s="29"/>
      <c r="F58" s="29"/>
      <c r="G58" s="28"/>
      <c r="H58" s="3"/>
      <c r="I58" s="3"/>
      <c r="J58" s="3"/>
      <c r="K58" s="3"/>
      <c r="L58" s="3"/>
      <c r="M58" s="3"/>
      <c r="N58" s="3"/>
      <c r="O58" s="3"/>
      <c r="P58" s="3"/>
      <c r="Q58" s="3"/>
      <c r="R58" s="3"/>
      <c r="S58" s="3"/>
      <c r="T58" s="3"/>
    </row>
    <row r="59" spans="1:20" ht="15">
      <c r="A59" s="3"/>
      <c r="B59" s="3"/>
      <c r="C59" s="29"/>
      <c r="D59" s="29"/>
      <c r="E59" s="29"/>
      <c r="F59" s="29"/>
      <c r="G59" s="28"/>
      <c r="H59" s="3"/>
      <c r="I59" s="3"/>
      <c r="J59" s="3"/>
      <c r="K59" s="3"/>
      <c r="L59" s="3"/>
      <c r="M59" s="3"/>
      <c r="N59" s="3"/>
      <c r="O59" s="3"/>
      <c r="P59" s="3"/>
      <c r="Q59" s="3"/>
      <c r="R59" s="3"/>
      <c r="S59" s="3"/>
      <c r="T59" s="3"/>
    </row>
    <row r="60" spans="1:20" ht="15">
      <c r="A60" s="3"/>
      <c r="B60" s="3"/>
      <c r="C60" s="29"/>
      <c r="D60" s="29"/>
      <c r="E60" s="29"/>
      <c r="F60" s="29"/>
      <c r="G60" s="28"/>
      <c r="H60" s="3"/>
      <c r="I60" s="3"/>
      <c r="J60" s="3"/>
      <c r="K60" s="3"/>
      <c r="L60" s="3"/>
      <c r="M60" s="3"/>
      <c r="N60" s="3"/>
      <c r="O60" s="3"/>
      <c r="P60" s="3"/>
      <c r="Q60" s="3"/>
      <c r="R60" s="3"/>
      <c r="S60" s="3"/>
      <c r="T60" s="3"/>
    </row>
    <row r="61" spans="1:20" ht="12.75">
      <c r="A61" s="3"/>
      <c r="B61" s="3"/>
      <c r="C61" s="28"/>
      <c r="D61" s="28"/>
      <c r="E61" s="28"/>
      <c r="F61" s="28"/>
      <c r="G61" s="28"/>
      <c r="H61" s="3"/>
      <c r="I61" s="3"/>
      <c r="J61" s="3"/>
      <c r="K61" s="3"/>
      <c r="L61" s="3"/>
      <c r="M61" s="3"/>
      <c r="N61" s="3"/>
      <c r="O61" s="3"/>
      <c r="P61" s="3"/>
      <c r="Q61" s="3"/>
      <c r="R61" s="3"/>
      <c r="S61" s="3"/>
      <c r="T61" s="3"/>
    </row>
    <row r="62" spans="1:20" ht="12.75">
      <c r="A62" s="3"/>
      <c r="B62" s="3"/>
      <c r="C62" s="3"/>
      <c r="D62" s="3"/>
      <c r="E62" s="3"/>
      <c r="F62" s="3"/>
      <c r="G62" s="3"/>
      <c r="H62" s="3"/>
      <c r="I62" s="3"/>
      <c r="J62" s="3"/>
      <c r="K62" s="3"/>
      <c r="L62" s="3"/>
      <c r="M62" s="3"/>
      <c r="N62" s="3"/>
      <c r="O62" s="3"/>
      <c r="P62" s="3"/>
      <c r="Q62" s="3"/>
      <c r="R62" s="3"/>
      <c r="S62" s="3"/>
      <c r="T62" s="3"/>
    </row>
    <row r="63" spans="1:20" ht="12.75">
      <c r="A63" s="3"/>
      <c r="B63" s="3"/>
      <c r="C63" s="3"/>
      <c r="D63" s="3"/>
      <c r="E63" s="3"/>
      <c r="F63" s="3"/>
      <c r="G63" s="3"/>
      <c r="H63" s="3"/>
      <c r="I63" s="3"/>
      <c r="J63" s="3"/>
      <c r="K63" s="3"/>
      <c r="L63" s="3"/>
      <c r="M63" s="3"/>
      <c r="N63" s="3"/>
      <c r="O63" s="3"/>
      <c r="P63" s="3"/>
      <c r="Q63" s="3"/>
      <c r="R63" s="3"/>
      <c r="S63" s="3"/>
      <c r="T63" s="3"/>
    </row>
    <row r="64" spans="1:20" ht="12.75">
      <c r="A64" s="3"/>
      <c r="B64" s="3"/>
      <c r="C64" s="3"/>
      <c r="D64" s="3"/>
      <c r="E64" s="3"/>
      <c r="F64" s="3"/>
      <c r="G64" s="3"/>
      <c r="H64" s="3"/>
      <c r="I64" s="3"/>
      <c r="J64" s="3"/>
      <c r="K64" s="3"/>
      <c r="L64" s="3"/>
      <c r="M64" s="3"/>
      <c r="N64" s="3"/>
      <c r="O64" s="3"/>
      <c r="P64" s="3"/>
      <c r="Q64" s="3"/>
      <c r="R64" s="3"/>
      <c r="S64" s="3"/>
      <c r="T64"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Quake3 forever!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Kapany3</dc:creator>
  <cp:keywords/>
  <dc:description/>
  <cp:lastModifiedBy>Мужичкова Елена Владимировна</cp:lastModifiedBy>
  <cp:lastPrinted>2011-04-29T05:36:18Z</cp:lastPrinted>
  <dcterms:created xsi:type="dcterms:W3CDTF">2004-07-27T10:27:31Z</dcterms:created>
  <dcterms:modified xsi:type="dcterms:W3CDTF">2012-05-05T06:59:26Z</dcterms:modified>
  <cp:category/>
  <cp:version/>
  <cp:contentType/>
  <cp:contentStatus/>
</cp:coreProperties>
</file>