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6768" tabRatio="785"/>
  </bookViews>
  <sheets>
    <sheet name="Форма РОИВ и ОМСУ. Метод.реко" sheetId="1" r:id="rId1"/>
    <sheet name="Расчеты" sheetId="3" state="hidden" r:id="rId2"/>
    <sheet name="Форма ФОИВ и МФЦ. Мероприятия" sheetId="2" r:id="rId3"/>
  </sheets>
  <definedNames>
    <definedName name="Print_Area" localSheetId="0">'Форма РОИВ и ОМСУ. Метод.реко'!$A$1:$F$22</definedName>
    <definedName name="Print_Area" localSheetId="2">'Форма ФОИВ и МФЦ. Мероприятия'!$A$1:$C$39</definedName>
    <definedName name="prnt" localSheetId="0">'Форма РОИВ и ОМСУ. Метод.реко'!$A$1:$E$22</definedName>
    <definedName name="Квартал">Расчеты!$I$1:$I$5</definedName>
    <definedName name="_xlnm.Print_Area" localSheetId="2">'Форма ФОИВ и МФЦ. Мероприятия'!$A$1:$C$40</definedName>
    <definedName name="п.1.3">Расчеты!$A$9:$A$11</definedName>
    <definedName name="п.1.4">Расчеты!$A$14:$A$16</definedName>
    <definedName name="п.1.5">Расчеты!$A$19:$A$21</definedName>
    <definedName name="п.2.1">Расчеты!$A$24:$A$26</definedName>
    <definedName name="п.2.2">Расчеты!$A$29:$A$31</definedName>
    <definedName name="п.2.3">Расчеты!$A$34:$A$36</definedName>
    <definedName name="п.2.4">Расчеты!$A$39:$A$41</definedName>
    <definedName name="п.2.5">Расчеты!$A$44:$A$46</definedName>
    <definedName name="п.2.6">Расчеты!$A$49:$A$51</definedName>
    <definedName name="п.3">Расчеты!$A$54:$A$67</definedName>
    <definedName name="п.4">Расчеты!$A$70:$A$79</definedName>
    <definedName name="Расчет">Расчеты!$A$3:$A$6</definedName>
    <definedName name="Субъект">Расчеты!$H$2:$H$88</definedName>
    <definedName name="ФОИВ">Расчеты!$L$2:$L$63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6" i="1"/>
  <c r="E21" i="1"/>
  <c r="E19" i="1"/>
  <c r="E17" i="1"/>
  <c r="E16" i="1"/>
  <c r="E15" i="1"/>
  <c r="E14" i="1"/>
  <c r="E13" i="1"/>
  <c r="E12" i="1"/>
  <c r="E10" i="1"/>
  <c r="E9" i="1"/>
  <c r="E8" i="1"/>
  <c r="E23" i="1" l="1"/>
  <c r="E22" i="1" l="1"/>
</calcChain>
</file>

<file path=xl/sharedStrings.xml><?xml version="1.0" encoding="utf-8"?>
<sst xmlns="http://schemas.openxmlformats.org/spreadsheetml/2006/main" count="450" uniqueCount="344">
  <si>
    <t>№ п/п</t>
  </si>
  <si>
    <t>Показатели</t>
  </si>
  <si>
    <t>Максимальное значение показателя (проценты)</t>
  </si>
  <si>
    <t>1.1</t>
  </si>
  <si>
    <t>Размещены и обновляются</t>
  </si>
  <si>
    <t>1.2</t>
  </si>
  <si>
    <t>1.3</t>
  </si>
  <si>
    <t>1.4</t>
  </si>
  <si>
    <t>1.5</t>
  </si>
  <si>
    <t>2.</t>
  </si>
  <si>
    <t>2.1</t>
  </si>
  <si>
    <t>2.2</t>
  </si>
  <si>
    <t>2.3</t>
  </si>
  <si>
    <t>2.4</t>
  </si>
  <si>
    <t>2.5</t>
  </si>
  <si>
    <t>2.6</t>
  </si>
  <si>
    <t>3.</t>
  </si>
  <si>
    <t>4.</t>
  </si>
  <si>
    <t>5.</t>
  </si>
  <si>
    <t>Итоговый рейтинг</t>
  </si>
  <si>
    <t>1.1, 1.2</t>
  </si>
  <si>
    <t>максимум</t>
  </si>
  <si>
    <t>Видеоролики размещены</t>
  </si>
  <si>
    <t>Система информирования внедрена</t>
  </si>
  <si>
    <t>Баннеры-ссылки на ЕПГУ размещены</t>
  </si>
  <si>
    <t>Виджеты размещены</t>
  </si>
  <si>
    <t>Контент-материалы размещены</t>
  </si>
  <si>
    <t>Текстовые описания размещены</t>
  </si>
  <si>
    <t>Инфографика размещена</t>
  </si>
  <si>
    <t>Балл</t>
  </si>
  <si>
    <t>Информирование граждан в помещениях органов власти и организаций</t>
  </si>
  <si>
    <t>Размещение плакатов и постеров из Репозитория Минкомсвязи России</t>
  </si>
  <si>
    <t>Размещение буклетов и листовок для печати из Репозитория Минкомсвязи России</t>
  </si>
  <si>
    <t>Размещение макетов оформления интерьера и окон подачи документов из Репозитория Минкомсвязи России</t>
  </si>
  <si>
    <t>Размещение видеороликов на информационных панелях из Репозитория Минкомсвязи России</t>
  </si>
  <si>
    <t>Внедрение и использование текстовых скриптов для коллцентров и служб автоматического информирования по телефону из Репозитория Минкомсвязи России</t>
  </si>
  <si>
    <t>Информирование (размещение материалов) на официальных сайтах в сети Интернет</t>
  </si>
  <si>
    <t>Баннерыссылки на ЕПГУ из Репозитория Минкомсвязи России</t>
  </si>
  <si>
    <t>Виджеты государственных и муниципальных услуг, предоставляемых в электронной форме, из Репозитория Минкомсвязи России</t>
  </si>
  <si>
    <t>Контент материалы о государственных и муниципальных услугах, предоставляемых в электронной форме, из Репозитория Минкомсвязи России: новости для сайтов в сети Интернет; графические материалы для сайтов в сети Интернет новости и графические материалы для официальных аккаунтов в социальных медиа; статьи о предоставлении государственных и муниципальных услуг в электронной форме; обучающие материалы о предоставлении государственных и муниципальных услуг в электронной форме.</t>
  </si>
  <si>
    <t>Текстовые описания государственных и муниципальных услуг, предоставляемых в электронной форме, из Репозитория Минкомсвязи России</t>
  </si>
  <si>
    <t>Инфографика о государственных и муниципальных услугах, предоставляемых в электронной форме, из Репозитория Минкомсвязи России</t>
  </si>
  <si>
    <t>Видеоролики о государственных и муниципальных услугах, предоставляемых в электронной форме, из Репозитория Минкомсвязи России</t>
  </si>
  <si>
    <t>Корректность использования руководств и справочников по предоставлению государственных и муниципальных услуг в электронной форме из Репозитария Минкомсвязи России</t>
  </si>
  <si>
    <t>Дополнительные мероприятия по информированию граждан о преимуществах получения государственных и муниципальных услуг в электронной форме на сайтах и в местах предоставления услуг</t>
  </si>
  <si>
    <r>
      <t xml:space="preserve">Видеоролики </t>
    </r>
    <r>
      <rPr>
        <b/>
        <sz val="11"/>
        <color theme="1"/>
        <rFont val="Calibri"/>
        <family val="2"/>
        <charset val="204"/>
        <scheme val="minor"/>
      </rPr>
      <t>НЕ</t>
    </r>
    <r>
      <rPr>
        <sz val="11"/>
        <color theme="1"/>
        <rFont val="Calibri"/>
        <family val="2"/>
        <charset val="204"/>
        <scheme val="minor"/>
      </rPr>
      <t xml:space="preserve"> размещены</t>
    </r>
  </si>
  <si>
    <r>
      <t xml:space="preserve">Инфографика </t>
    </r>
    <r>
      <rPr>
        <b/>
        <sz val="11"/>
        <color theme="1"/>
        <rFont val="Calibri"/>
        <family val="2"/>
        <charset val="204"/>
        <scheme val="minor"/>
      </rPr>
      <t>НЕ</t>
    </r>
    <r>
      <rPr>
        <sz val="11"/>
        <color theme="1"/>
        <rFont val="Calibri"/>
        <family val="2"/>
        <charset val="204"/>
        <scheme val="minor"/>
      </rPr>
      <t xml:space="preserve"> размещена</t>
    </r>
  </si>
  <si>
    <r>
      <t xml:space="preserve">Текстовые описания </t>
    </r>
    <r>
      <rPr>
        <b/>
        <sz val="11"/>
        <color theme="1"/>
        <rFont val="Calibri"/>
        <family val="2"/>
        <charset val="204"/>
        <scheme val="minor"/>
      </rPr>
      <t>НЕ</t>
    </r>
    <r>
      <rPr>
        <sz val="11"/>
        <color theme="1"/>
        <rFont val="Calibri"/>
        <family val="2"/>
        <charset val="204"/>
        <scheme val="minor"/>
      </rPr>
      <t xml:space="preserve"> размещены</t>
    </r>
  </si>
  <si>
    <r>
      <t xml:space="preserve">Контент-материалы </t>
    </r>
    <r>
      <rPr>
        <b/>
        <sz val="11"/>
        <color theme="1"/>
        <rFont val="Calibri"/>
        <family val="2"/>
        <charset val="204"/>
        <scheme val="minor"/>
      </rPr>
      <t>НЕ</t>
    </r>
    <r>
      <rPr>
        <sz val="11"/>
        <color theme="1"/>
        <rFont val="Calibri"/>
        <family val="2"/>
        <charset val="204"/>
        <scheme val="minor"/>
      </rPr>
      <t xml:space="preserve"> размещены</t>
    </r>
  </si>
  <si>
    <r>
      <t xml:space="preserve">Виджеты </t>
    </r>
    <r>
      <rPr>
        <b/>
        <sz val="11"/>
        <color theme="1"/>
        <rFont val="Calibri"/>
        <family val="2"/>
        <charset val="204"/>
        <scheme val="minor"/>
      </rPr>
      <t>НЕ</t>
    </r>
    <r>
      <rPr>
        <sz val="11"/>
        <color theme="1"/>
        <rFont val="Calibri"/>
        <family val="2"/>
        <charset val="204"/>
        <scheme val="minor"/>
      </rPr>
      <t xml:space="preserve"> размещены</t>
    </r>
  </si>
  <si>
    <r>
      <t>Баннеры-ссылки на ЕПГУ</t>
    </r>
    <r>
      <rPr>
        <b/>
        <sz val="11"/>
        <color theme="1"/>
        <rFont val="Calibri"/>
        <family val="2"/>
        <charset val="204"/>
        <scheme val="minor"/>
      </rPr>
      <t xml:space="preserve"> НЕ</t>
    </r>
    <r>
      <rPr>
        <sz val="11"/>
        <color theme="1"/>
        <rFont val="Calibri"/>
        <family val="2"/>
        <charset val="204"/>
        <scheme val="minor"/>
      </rPr>
      <t xml:space="preserve"> размещены</t>
    </r>
  </si>
  <si>
    <r>
      <t xml:space="preserve">Система информирования </t>
    </r>
    <r>
      <rPr>
        <b/>
        <sz val="11"/>
        <color theme="1"/>
        <rFont val="Calibri"/>
        <family val="2"/>
        <charset val="204"/>
        <scheme val="minor"/>
      </rPr>
      <t>НЕ</t>
    </r>
    <r>
      <rPr>
        <sz val="11"/>
        <color theme="1"/>
        <rFont val="Calibri"/>
        <family val="2"/>
        <charset val="204"/>
        <scheme val="minor"/>
      </rPr>
      <t xml:space="preserve"> внедрена</t>
    </r>
  </si>
  <si>
    <r>
      <rPr>
        <b/>
        <sz val="11"/>
        <color theme="1"/>
        <rFont val="Calibri"/>
        <family val="2"/>
        <charset val="204"/>
        <scheme val="minor"/>
      </rPr>
      <t>НЕ</t>
    </r>
    <r>
      <rPr>
        <sz val="11"/>
        <color theme="1"/>
        <rFont val="Calibri"/>
        <family val="2"/>
        <charset val="204"/>
        <scheme val="minor"/>
      </rPr>
      <t xml:space="preserve"> размещены</t>
    </r>
  </si>
  <si>
    <t>Сколько дополнительных 
мероприятий было проведено:</t>
  </si>
  <si>
    <t>Сколько используется
руководств и справочников:</t>
  </si>
  <si>
    <r>
      <rPr>
        <b/>
        <sz val="11"/>
        <color theme="1"/>
        <rFont val="Calibri"/>
        <family val="2"/>
        <charset val="204"/>
        <scheme val="minor"/>
      </rPr>
      <t>НЕ</t>
    </r>
    <r>
      <rPr>
        <sz val="11"/>
        <color theme="1"/>
        <rFont val="Calibri"/>
        <family val="2"/>
        <charset val="204"/>
        <scheme val="minor"/>
      </rPr>
      <t xml:space="preserve"> проводились доп. мероприятия</t>
    </r>
  </si>
  <si>
    <r>
      <t xml:space="preserve">Руководства и справочники </t>
    </r>
    <r>
      <rPr>
        <b/>
        <sz val="11"/>
        <color theme="1"/>
        <rFont val="Calibri"/>
        <family val="2"/>
        <charset val="204"/>
        <scheme val="minor"/>
      </rPr>
      <t>НЕ</t>
    </r>
    <r>
      <rPr>
        <sz val="11"/>
        <color theme="1"/>
        <rFont val="Calibri"/>
        <family val="2"/>
        <charset val="204"/>
        <scheme val="minor"/>
      </rPr>
      <t xml:space="preserve"> используются</t>
    </r>
  </si>
  <si>
    <t>Выберите из выпадающего списка:</t>
  </si>
  <si>
    <t>Оформлены окна подачи документов и интерьер</t>
  </si>
  <si>
    <r>
      <rPr>
        <b/>
        <sz val="11"/>
        <color theme="1"/>
        <rFont val="Calibri"/>
        <family val="2"/>
        <charset val="204"/>
        <scheme val="minor"/>
      </rPr>
      <t>НЕ</t>
    </r>
    <r>
      <rPr>
        <sz val="11"/>
        <color theme="1"/>
        <rFont val="Calibri"/>
        <family val="2"/>
        <charset val="204"/>
        <scheme val="minor"/>
      </rPr>
      <t xml:space="preserve"> оформлены окна подачи документов и интерьер</t>
    </r>
  </si>
  <si>
    <r>
      <t xml:space="preserve">Размещены, </t>
    </r>
    <r>
      <rPr>
        <b/>
        <sz val="11"/>
        <color theme="1"/>
        <rFont val="Calibri"/>
        <family val="2"/>
        <charset val="204"/>
        <scheme val="minor"/>
      </rPr>
      <t>НЕ</t>
    </r>
    <r>
      <rPr>
        <sz val="11"/>
        <color theme="1"/>
        <rFont val="Calibri"/>
        <family val="2"/>
        <charset val="204"/>
        <scheme val="minor"/>
      </rPr>
      <t xml:space="preserve"> обновляются</t>
    </r>
  </si>
  <si>
    <t>1. Мероприятия по информированию на официальных сайтах в сети Интернет</t>
  </si>
  <si>
    <t>№</t>
  </si>
  <si>
    <t>2. Мероприятия по информированию и консультированию в местах приема граждан</t>
  </si>
  <si>
    <t>Субъект</t>
  </si>
  <si>
    <t>Код региона</t>
  </si>
  <si>
    <t>Тульская область</t>
  </si>
  <si>
    <t>Томская область</t>
  </si>
  <si>
    <t>Алтайский край</t>
  </si>
  <si>
    <t>Белгородская область</t>
  </si>
  <si>
    <t>Владимирская область</t>
  </si>
  <si>
    <t>Красноярский край</t>
  </si>
  <si>
    <t>Иркутская область</t>
  </si>
  <si>
    <t>Забайкальский край</t>
  </si>
  <si>
    <t>Орловская область</t>
  </si>
  <si>
    <t>Новосибирская область</t>
  </si>
  <si>
    <t xml:space="preserve">Кемеровская область </t>
  </si>
  <si>
    <t>Республика Тыва</t>
  </si>
  <si>
    <t>Республика Хакасия</t>
  </si>
  <si>
    <t>Республика Алтай</t>
  </si>
  <si>
    <t>Республика Карелия</t>
  </si>
  <si>
    <t>Республика Бурятия</t>
  </si>
  <si>
    <t>Смоленская область</t>
  </si>
  <si>
    <t>Псковская область</t>
  </si>
  <si>
    <t>Вологодская область</t>
  </si>
  <si>
    <t>Воронежская область</t>
  </si>
  <si>
    <t xml:space="preserve">г. Санкт - Петербург </t>
  </si>
  <si>
    <t xml:space="preserve">Кировская область       </t>
  </si>
  <si>
    <t>Костромская область</t>
  </si>
  <si>
    <t>Курская область</t>
  </si>
  <si>
    <t>Ленинградская область</t>
  </si>
  <si>
    <t>Липецкая область</t>
  </si>
  <si>
    <t>Московская область</t>
  </si>
  <si>
    <t>Нижегородская область</t>
  </si>
  <si>
    <t>Новгородская область</t>
  </si>
  <si>
    <t xml:space="preserve">Омская область </t>
  </si>
  <si>
    <t>Пензенская область</t>
  </si>
  <si>
    <t>Республика Марий Эл</t>
  </si>
  <si>
    <t>Рязанская область</t>
  </si>
  <si>
    <t>Саратовская область</t>
  </si>
  <si>
    <t>Ульяновская область</t>
  </si>
  <si>
    <t>Москва</t>
  </si>
  <si>
    <t xml:space="preserve">Оренбургская область </t>
  </si>
  <si>
    <t>Республика Мордовия</t>
  </si>
  <si>
    <t xml:space="preserve">Самарская область </t>
  </si>
  <si>
    <t xml:space="preserve">Тверская область </t>
  </si>
  <si>
    <t>Краснодарский край</t>
  </si>
  <si>
    <t>Республика Калмыкия</t>
  </si>
  <si>
    <t>Тюменская область</t>
  </si>
  <si>
    <t>Ханты-Мансийский автономный округ - Югра</t>
  </si>
  <si>
    <t>Ямало-Ненецкий АО</t>
  </si>
  <si>
    <t>Курганская область</t>
  </si>
  <si>
    <t>Республика Татарстан</t>
  </si>
  <si>
    <t>Республика Башкортостан</t>
  </si>
  <si>
    <t>Волгоградская область</t>
  </si>
  <si>
    <t>Калининградская область</t>
  </si>
  <si>
    <t>Ивановская область</t>
  </si>
  <si>
    <t>Чувашская республика</t>
  </si>
  <si>
    <t>Астраханская область</t>
  </si>
  <si>
    <t>Пермский край</t>
  </si>
  <si>
    <t>Ростовская область</t>
  </si>
  <si>
    <t>Архангельская область</t>
  </si>
  <si>
    <t>Калужская область</t>
  </si>
  <si>
    <t>Удмуртская республика</t>
  </si>
  <si>
    <t>Челябинская область</t>
  </si>
  <si>
    <t>Свердловская область</t>
  </si>
  <si>
    <t>Республика Коми</t>
  </si>
  <si>
    <t>Республика Адыгея</t>
  </si>
  <si>
    <t>Амурская область</t>
  </si>
  <si>
    <t>Брянская область</t>
  </si>
  <si>
    <t>Еврейская автономная область</t>
  </si>
  <si>
    <t>Кабардино-Балкарская Республика</t>
  </si>
  <si>
    <t>Камчатский край</t>
  </si>
  <si>
    <t>Карачаево-Черкесская Республика</t>
  </si>
  <si>
    <t>Магаданская область</t>
  </si>
  <si>
    <t>Мурманская область</t>
  </si>
  <si>
    <t>Приморский край</t>
  </si>
  <si>
    <t>Республика Дагестан</t>
  </si>
  <si>
    <t>Республика Ингушетия</t>
  </si>
  <si>
    <t>Республика Саха (Якутия)</t>
  </si>
  <si>
    <t>Республика Северная Осетия-Алания</t>
  </si>
  <si>
    <t>Сахалинская область</t>
  </si>
  <si>
    <t>Ставропольский край</t>
  </si>
  <si>
    <t>Тамбовская область</t>
  </si>
  <si>
    <t>Хабаровский край</t>
  </si>
  <si>
    <t>Чеченская Республика</t>
  </si>
  <si>
    <t>Чукотская АО</t>
  </si>
  <si>
    <t>Ярославская область</t>
  </si>
  <si>
    <t>город и космодром Байконур</t>
  </si>
  <si>
    <t>Ненецкий автономный округ</t>
  </si>
  <si>
    <t>Республика Крым</t>
  </si>
  <si>
    <t>Севастополь, город федерального значения</t>
  </si>
  <si>
    <t>или выберите из выпадающего списка:</t>
  </si>
  <si>
    <t>Количество баллов</t>
  </si>
  <si>
    <t>РЕГИОН:</t>
  </si>
  <si>
    <t>введите код субъекта</t>
  </si>
  <si>
    <t>при необходимости добавьте строку</t>
  </si>
  <si>
    <t>№, п/п</t>
  </si>
  <si>
    <t>Способ доставки</t>
  </si>
  <si>
    <t>Россвязь</t>
  </si>
  <si>
    <t>МЭДО</t>
  </si>
  <si>
    <t>Росстат</t>
  </si>
  <si>
    <t>Роскомнадзор</t>
  </si>
  <si>
    <t>МЧC России</t>
  </si>
  <si>
    <t>ФСС России</t>
  </si>
  <si>
    <t>Ростуризм</t>
  </si>
  <si>
    <t>Минтранс России</t>
  </si>
  <si>
    <t>Росфинмониторинг</t>
  </si>
  <si>
    <t>ФССП России</t>
  </si>
  <si>
    <t>Минкомсвязь России</t>
  </si>
  <si>
    <t>Роспатент</t>
  </si>
  <si>
    <t>Минфин России</t>
  </si>
  <si>
    <t>Минэнерго России</t>
  </si>
  <si>
    <t>Росалкогольрегулирование</t>
  </si>
  <si>
    <t>ФТС России</t>
  </si>
  <si>
    <t>Росимущество</t>
  </si>
  <si>
    <t>Роспечать</t>
  </si>
  <si>
    <t>МВД России</t>
  </si>
  <si>
    <t>Росмолодежь</t>
  </si>
  <si>
    <t>Ространснадзор</t>
  </si>
  <si>
    <t>Россельхознадзор</t>
  </si>
  <si>
    <t>Роспотребнадзор</t>
  </si>
  <si>
    <t>Росздравнадзор</t>
  </si>
  <si>
    <t>Минюст России</t>
  </si>
  <si>
    <t>Роснедра</t>
  </si>
  <si>
    <t>ФСКН России</t>
  </si>
  <si>
    <t>Росводресурсы</t>
  </si>
  <si>
    <t>Росприроднадзор</t>
  </si>
  <si>
    <t>Росгидромет</t>
  </si>
  <si>
    <t>ФСТЭК России</t>
  </si>
  <si>
    <t>ФМБА России</t>
  </si>
  <si>
    <t>ФСТ России</t>
  </si>
  <si>
    <t>Ростехнадзор</t>
  </si>
  <si>
    <t>ФАС России</t>
  </si>
  <si>
    <t>Росрыболовство</t>
  </si>
  <si>
    <t>Минэкономразвития России</t>
  </si>
  <si>
    <t>Минсельхоз России</t>
  </si>
  <si>
    <t>Минтруд России</t>
  </si>
  <si>
    <t>Росморречфлот</t>
  </si>
  <si>
    <t>ФСБ России</t>
  </si>
  <si>
    <t>Росаккредитация</t>
  </si>
  <si>
    <t>Росавтодор</t>
  </si>
  <si>
    <t>ФМС России</t>
  </si>
  <si>
    <t>ПФР</t>
  </si>
  <si>
    <t>Росавиация</t>
  </si>
  <si>
    <t>Роструд</t>
  </si>
  <si>
    <t>Рособрнадзор</t>
  </si>
  <si>
    <t>Минобороны России</t>
  </si>
  <si>
    <t>Росжелдор</t>
  </si>
  <si>
    <t>Росстандарт</t>
  </si>
  <si>
    <t>Минкультуры России</t>
  </si>
  <si>
    <t>Минстрой России</t>
  </si>
  <si>
    <t>Минпромторг России</t>
  </si>
  <si>
    <t>МИД России</t>
  </si>
  <si>
    <t>ФНС России</t>
  </si>
  <si>
    <t>Росреестр</t>
  </si>
  <si>
    <t>Минздрав России</t>
  </si>
  <si>
    <t>Роскосмос</t>
  </si>
  <si>
    <t>Минобрнауки России</t>
  </si>
  <si>
    <t>Минприроды России</t>
  </si>
  <si>
    <t>Росархив</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</si>
  <si>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</si>
  <si>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</si>
  <si>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</si>
  <si>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</si>
  <si>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</si>
  <si>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</si>
  <si>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</si>
  <si>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</si>
  <si>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</si>
  <si>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</si>
  <si>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</si>
  <si>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</si>
  <si>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</si>
  <si>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</si>
  <si>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</si>
  <si>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</si>
  <si>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</si>
  <si>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</si>
  <si>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</si>
  <si>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</si>
  <si>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</si>
  <si>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</si>
  <si>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</si>
  <si>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</si>
  <si>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</si>
  <si>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</si>
  <si>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</si>
  <si>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</si>
  <si>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</si>
  <si>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</si>
  <si>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</si>
  <si>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</si>
  <si>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</si>
  <si>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</si>
  <si>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</si>
  <si>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</si>
  <si>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</si>
  <si>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</si>
  <si>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</si>
  <si>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</si>
  <si>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</si>
  <si>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</si>
  <si>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</si>
  <si>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</si>
  <si>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</si>
  <si>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</si>
  <si>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</si>
  <si>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</si>
  <si>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</si>
  <si>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</si>
  <si>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</si>
  <si>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</si>
  <si>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</si>
  <si>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</si>
  <si>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</si>
  <si>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</si>
  <si>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</si>
  <si>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</si>
  <si>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</si>
  <si>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</si>
  <si>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</si>
  <si>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ФОИВ</t>
  </si>
  <si>
    <t>Подтверждение выполнения: Примечание / ссылки на размещенные материалы</t>
  </si>
  <si>
    <r>
      <t>Отчет о проведенных мероприятиях по повышению уровня информированности граждан о мерах,</t>
    </r>
    <r>
      <rPr>
        <b/>
        <sz val="12"/>
        <color theme="1"/>
        <rFont val="Calibri"/>
        <family val="2"/>
        <charset val="204"/>
        <scheme val="minor"/>
      </rPr>
      <t xml:space="preserve"> 
</t>
    </r>
    <r>
      <rPr>
        <sz val="12"/>
        <color theme="1"/>
        <rFont val="Calibri"/>
        <family val="2"/>
        <charset val="204"/>
        <scheme val="minor"/>
      </rPr>
      <t>направленных на переход к предоставлению государственных и муниципальных услуг в электронной форме</t>
    </r>
  </si>
  <si>
    <t>Наименование мероприятия (Опишите проведенное мероприятие. Тезисно)</t>
  </si>
  <si>
    <t>пример</t>
  </si>
  <si>
    <t>Ссылка на раздел официального сайта (если ссылок по одному мероприятию несколько - разделите запятыми ",")</t>
  </si>
  <si>
    <t>отправляется по факту оказания гражданину услуги, после записи на прием, за 15 минут до наступления электронной очереди и т.п.</t>
  </si>
  <si>
    <t>Событие по которому происходит рассылка (Если событий несколько - разделите запятыми ",")</t>
  </si>
  <si>
    <t>СМС уведомление</t>
  </si>
  <si>
    <t>Тип рассылки (СМС / Email / Другие)</t>
  </si>
  <si>
    <t>Размещены баннеры на портале ХХХХ, ведущие на портал Госуслуг
Размещены статьи по услугам ХХХ и YYYY</t>
  </si>
  <si>
    <t>http://government.ru/news/22400/, http://minsvyaz.ru/ru/activity/directions/7/</t>
  </si>
  <si>
    <t>Размещены плакаты по услуге ХХХ в месте приема граждам
Оформлены окна подачи документов стикерами Госуслуг</t>
  </si>
  <si>
    <t>Количество реализованных мероприятий 
(число мест / приемных в которых мероприятие было реализовано)</t>
  </si>
  <si>
    <t>2
15</t>
  </si>
  <si>
    <t>КВАРТАЛ:</t>
  </si>
  <si>
    <t>I</t>
  </si>
  <si>
    <t>II</t>
  </si>
  <si>
    <t>III</t>
  </si>
  <si>
    <t>IV</t>
  </si>
  <si>
    <t>Выберите квартал</t>
  </si>
  <si>
    <t>Cтепень исполнения</t>
  </si>
  <si>
    <t>Поле для дополнительных комментариев (количество символов не ограничено)</t>
  </si>
  <si>
    <r>
      <rPr>
        <b/>
        <sz val="10"/>
        <color theme="1"/>
        <rFont val="Calibri"/>
        <family val="2"/>
        <charset val="204"/>
        <scheme val="minor"/>
      </rPr>
      <t>1.</t>
    </r>
    <r>
      <rPr>
        <sz val="10"/>
        <color theme="1"/>
        <rFont val="Calibri"/>
        <family val="2"/>
        <charset val="204"/>
        <scheme val="minor"/>
      </rPr>
      <t xml:space="preserve"> Выберите отчетный квартал и укажите регион
</t>
    </r>
    <r>
      <rPr>
        <b/>
        <sz val="10"/>
        <color theme="1"/>
        <rFont val="Calibri"/>
        <family val="2"/>
        <charset val="204"/>
        <scheme val="minor"/>
      </rPr>
      <t xml:space="preserve">2. </t>
    </r>
    <r>
      <rPr>
        <sz val="10"/>
        <color theme="1"/>
        <rFont val="Calibri"/>
        <family val="2"/>
        <charset val="204"/>
        <scheme val="minor"/>
      </rPr>
      <t xml:space="preserve">Выберите один из вариантов в поле "Степень исполнения" в каждом показателе и заполните поле "Примечание / ссылки"
</t>
    </r>
    <r>
      <rPr>
        <b/>
        <sz val="10"/>
        <color theme="1"/>
        <rFont val="Calibri"/>
        <family val="2"/>
        <charset val="204"/>
        <scheme val="minor"/>
      </rPr>
      <t>3.</t>
    </r>
    <r>
      <rPr>
        <sz val="10"/>
        <color theme="1"/>
        <rFont val="Calibri"/>
        <family val="2"/>
        <charset val="204"/>
        <scheme val="minor"/>
      </rPr>
      <t xml:space="preserve"> При необходимости внесите комментарии в поле "Дополнительные комментарии"
</t>
    </r>
    <r>
      <rPr>
        <b/>
        <sz val="10"/>
        <color theme="1"/>
        <rFont val="Calibri"/>
        <family val="2"/>
        <charset val="204"/>
        <scheme val="minor"/>
      </rPr>
      <t xml:space="preserve">4. </t>
    </r>
    <r>
      <rPr>
        <sz val="10"/>
        <color theme="1"/>
        <rFont val="Calibri"/>
        <family val="2"/>
        <charset val="204"/>
        <scheme val="minor"/>
      </rPr>
      <t>Сохраните файл в формате .xls и отправьте в установленном порядке в Минкомсвязи и на адрес электронной почты mr@minsvyaz.ru</t>
    </r>
  </si>
  <si>
    <r>
      <rPr>
        <b/>
        <sz val="10"/>
        <color theme="1"/>
        <rFont val="Calibri"/>
        <family val="2"/>
        <charset val="204"/>
        <scheme val="minor"/>
      </rPr>
      <t>1.</t>
    </r>
    <r>
      <rPr>
        <sz val="10"/>
        <color theme="1"/>
        <rFont val="Calibri"/>
        <family val="2"/>
        <charset val="204"/>
        <scheme val="minor"/>
      </rPr>
      <t xml:space="preserve"> Выберите отчетный квартал и укажите принадлежность
</t>
    </r>
    <r>
      <rPr>
        <b/>
        <sz val="10"/>
        <color theme="1"/>
        <rFont val="Calibri"/>
        <family val="2"/>
        <charset val="204"/>
        <scheme val="minor"/>
      </rPr>
      <t>2.</t>
    </r>
    <r>
      <rPr>
        <sz val="10"/>
        <color theme="1"/>
        <rFont val="Calibri"/>
        <family val="2"/>
        <charset val="204"/>
        <scheme val="minor"/>
      </rPr>
      <t xml:space="preserve"> Заполните построчно мероприятия с указанием их количества и ссылок на разделы сайта
</t>
    </r>
    <r>
      <rPr>
        <b/>
        <sz val="10"/>
        <color theme="1"/>
        <rFont val="Calibri"/>
        <family val="2"/>
        <charset val="204"/>
        <scheme val="minor"/>
      </rPr>
      <t>3</t>
    </r>
    <r>
      <rPr>
        <sz val="10"/>
        <color theme="1"/>
        <rFont val="Calibri"/>
        <family val="2"/>
        <charset val="204"/>
        <scheme val="minor"/>
      </rPr>
      <t xml:space="preserve">. При необходимости внесите комментарии в поле "Дополнительные комментарии"
</t>
    </r>
    <r>
      <rPr>
        <b/>
        <sz val="10"/>
        <color theme="1"/>
        <rFont val="Calibri"/>
        <family val="2"/>
        <charset val="204"/>
        <scheme val="minor"/>
      </rPr>
      <t>4</t>
    </r>
    <r>
      <rPr>
        <sz val="10"/>
        <color theme="1"/>
        <rFont val="Calibri"/>
        <family val="2"/>
        <charset val="204"/>
        <scheme val="minor"/>
      </rPr>
      <t xml:space="preserve">. Сохраните файл в формате .xls и отправьте в установленном порядке в Минкомсвязи и на адрес электронной почты </t>
    </r>
    <r>
      <rPr>
        <b/>
        <sz val="10"/>
        <color theme="1"/>
        <rFont val="Calibri"/>
        <family val="2"/>
        <charset val="204"/>
        <scheme val="minor"/>
      </rPr>
      <t>mr@minsvyaz.ru</t>
    </r>
  </si>
  <si>
    <t>ПРИНАДЛЕЖНОСТЬ:</t>
  </si>
  <si>
    <r>
      <t xml:space="preserve">Отчет о проведенных мероприятиях по повышению уровня информированности граждан о мерах, </t>
    </r>
    <r>
      <rPr>
        <b/>
        <sz val="12"/>
        <color theme="1"/>
        <rFont val="Calibri"/>
        <family val="2"/>
        <charset val="204"/>
        <scheme val="minor"/>
      </rPr>
      <t xml:space="preserve">
</t>
    </r>
    <r>
      <rPr>
        <sz val="12"/>
        <color theme="1"/>
        <rFont val="Calibri"/>
        <family val="2"/>
        <charset val="204"/>
        <scheme val="minor"/>
      </rPr>
      <t>направленных на переход к предоставлению государственных и муниципальных услуг в электронной форме</t>
    </r>
  </si>
  <si>
    <t>3. Дополнительная информация. 
Используете ли вы какие-либо инструменты односторонней массовой коммуникации с гражданами (рассылки email, СМС, другие) ?</t>
  </si>
  <si>
    <t>http://admoblkaluga.ru/main/</t>
  </si>
  <si>
    <t>http://admoblkaluga.ru/sub/min_inform/activities/gosuslugi/video/</t>
  </si>
  <si>
    <t>На официальном интернет-портале органов власти Калужской области размещен баннер, ведущий на ЕПГУ</t>
  </si>
  <si>
    <t>На портале министерства развития информационного общества Калужской области размещена инструкция по порядку регистрации на ЕПГУ.</t>
  </si>
  <si>
    <t>http://admoblkaluga.ru/upload/min_inform/activities/gosuslugi/reg_gos.pdf</t>
  </si>
  <si>
    <t>На портале министерства развития информационного общества Калужской области размещены видеоматериалы о порядке регистрации на ЕПГУ.</t>
  </si>
  <si>
    <t>http://admoblkaluga.ru/sub/min_inform/activities/gosuslugi/list.php</t>
  </si>
  <si>
    <t>На портале министерства развития информационного общества опубликован перечень государственных и мунципальных услуг оказываемый в электронной форме.</t>
  </si>
  <si>
    <t>В органах исполнительной власти Калужской области оказывающих государственные услуги в электронном виде размещены объявления о возможности получить услуги посредством ЕПГУ и РПГУ.</t>
  </si>
  <si>
    <t xml:space="preserve">В филиальной сети МФЦ обеспечено распространение брошюр, содержащих инструкцию по регистрации на портале государственных услуг </t>
  </si>
  <si>
    <t>В филиальной сети МФЦ предоставляется услуга по регистрации в личном кабинете налогоплатилльщика</t>
  </si>
  <si>
    <t xml:space="preserve">В филиальной сети МФЦ обеспечено распространение листовок, содержащих информацию о возможности получения услуг Росреестра в эл. виде </t>
  </si>
  <si>
    <t>В органах местного самоуправления Калужской области размещены объявления о возможности получить услуги в электронном виде посредством ЕПГУ и РПГУ.</t>
  </si>
  <si>
    <t>В филиальной сети МФЦ предоставляется услуга по подаче заявления в электронной форме  в УФНС по Калужской области на получение свидетельства о постановке на налоговый учет (ИНН)- для индивидуальных предпринимателей</t>
  </si>
  <si>
    <t xml:space="preserve">В филиалах МФЦ: Людиновского, Малоярославецкого районов, г. Калуга обеспечена в порядке эксперимента подача заявления в эл. форме  для постановки в очередь в дошкольное образовательное учреждение </t>
  </si>
  <si>
    <t>В филиалах МФЦ:  г. Калуга и г. Обнинск обеспечена трансляция видеоролика о преимуществах получения услуг Росреестра в электронном виде</t>
  </si>
  <si>
    <t>В социальных сетях размещается информация: о введении в МФЦ новых услуг,включая услуги в электронной форме, предоставлдяемые с использованием инфраструктуры МФЦ; о  проведении мероприятий (семинаров, встреч с представмителями органов власти, предоставляющих государственые услуги, в том числе в электронном виде)</t>
  </si>
  <si>
    <t>непосредственно при ведении новых услуг в МФЦ; за 5 дней до проведения меропрриятия</t>
  </si>
  <si>
    <t xml:space="preserve">1. Руководство по 
использованию бренда.
2. Руководство по использованию упрощенных наименований информационных систем Минкомсвязи России.
3. Руководство по созданию новостных материалов.
4. Руководство по созданию статей.
5. Методические  рекомендации органам государственной власти субъектов РФ и ОМСУ  по информированию граждан о преимуществах получения государственных и муниципальных услуг в электронной форме.
</t>
  </si>
  <si>
    <t xml:space="preserve">http://admoblkaluga.ru/sub/min_inform/activities/gosuslugi/video/
https://www.kaluga-gov.ru/attendance/portal
http://www.kaluga-gov.ru/attendance/portal/news
http://nedelya40.ru/spravochnik_kaluzhanina/sk_sotsialnaya-sfera/
https://twitter.com/Kaluga_Gov2014
https://www.facebook.com/Городская-Управа-города-Калуги-104889313007527/?ref=bookmarks
http://www.kaluga-gov.ru/attendance
http://www.admoblkaluga.ru/sub/minsocial/gosusl/
http://www.admoblkaluga.ru/sub/econom/
http://admduminichi.ru/index.php?mact=News,cntnt01,detail,0&amp;cntnt01articleid=268&amp;cntnt01returnid=15
http://admduminichi.ru/sotsialnaya-sfera-2/mnogofunktsionalnyj-tsentr/edinyj-portal-gosudarstvennyh-i-munitsipalnyh-uslug-rossii
http://www.adm-zhizdra.ru/mfts
http://www.admoblkaluga.ru/sub/min_inform/activities/gosuslugi/
http://kozelskadm.ru/social/1447
http://kozelskadm.ru/news/topic/10
http://medyn.ru/information/gosuslugi.php?clear_cache=Y
http://www.meshovsk.ru/index.php/links/index/499
http://www.adm-mosalsk.ru/transportnyj-nalog-kak-izbegat-dolgov.html
http://www.adm-mosalsk.ru/voditelskie-prava-kak-poluchit-zamenit-i-sdelat-mezhdunarodnye.html
http://www.adm-mosalsk.ru/pochemu-prihodyat-sudebnye-pristavy.html
http://www.info-suhinichi.ru
https://mo.tarusa.ru/gosuslugi.html#gu_el
http://ulianovo.ru/gosimunuslugi/_/
http://ulianovo.ru/gosimunuslugi/
http://www.хвастовичский-район.рф/category/левое-меню/органы-власти/госуслуги-в-электронной-форме
</t>
  </si>
  <si>
    <t>http://www.kaluga-gov.ru/attendance/portal/infographics 
http://www.admoblkaluga.ru/sub/minsocial/gosusl/
http://www.admoblkaluga.ru/sub/minsocial/gosusl/
http://www.admoblkaluga.ru/sub/econom/transport/taxi/
http://kozelskadm.ru/social/1082
http://medyn.ru/
http://www.meshovsk.ru/index.php/links/index/499
http://www.info-suhinichi.ru
http://www.хвастовичский-район.рф/category/левое-меню/органы-власти/госуслуги-в-электронной-форме</t>
  </si>
  <si>
    <t>https://www.kaluga-gov.ru/attendance
http://www.admoblkaluga.ru/sub/econom/priemnaya/Gos_uslugi.php
http://www.admoblkaluga.ru/sub/econom/transport/taxi/npa.php 
http://www.adm-zhizdra.ru/mfts
http://www.admoblkaluga.ru/sub/min_inform/activities/gosuslugi/list.php
http://kozelskadm.ru/social/1461
http://medyn.ru/information/gosuslugi.php?clear_cache=Y
http://www.info-suhinichi.ru/index.php/gosuslugi
http://www.хвастовичский-район.рф/category/левое-меню/органы-власти/госуслуги-в-электронной-форме
http://uhnov.ru/index.php?page=mun-i-gos-uslugi
http://uhnov.ru/index.php?page=proekty-2
ГЖИ40.рф</t>
  </si>
  <si>
    <t>http://www.admoblkaluga.ru/sub/min_inform/activities/gosuslugi/ 
http://mfc40.ru/all_news?newsId=all
http://www.kaluga-gov.ru/attendance/portal/video
http://www.admoblkaluga.ru/sub/econom/details.php?ID=205932
http://www.adm-zhizdra.ru/mfts
http://www.adm-zhizdra.ru/munitsipalnye-uslugi
http://www.adminkirov.ru/uslugi/
http://kozelskadm.ru/social/1448
http://www.meshovsk.ru/links/805/gosuslugi_video_.html
http:// http://www.info-suhinichi.ru/index.php/gosuslugi
http://ulianovo.ru/gosimunuslugi/
http://uhnov.ru/index.php?page=mun-i-gos-uslugi
www.info-suhinichi.ru/index.php/gosuslugi
http://uhnov.ru/index.php?page=mun-i-gos-gi</t>
  </si>
  <si>
    <t xml:space="preserve">
http://nedelya40.ru/arhiv_nomerov/
http://ulianovo.ru/novosty_smart/ 
http://uhnov.ru/index.php?page=mun-i-gos-uslugi
http://uhnov.ru/index.php?page=mun-i-gos-uslugi
                                                                                           </t>
  </si>
  <si>
    <t xml:space="preserve">http://admoblkaluga.ru/main/
http://www.kaluga-gov.ru/
http://www.kaluga-gov.ru/attendance/portal
http://nedelya40.ru/news/
http://www.admoblkaluga.ru/sub/minsocial/ 
http://www.admoblkaluga.ru/sub/minsocial/gosusl/
http://www.admoblkaluga.ru/sub/econom/priemnaya/Gos_uslugi.php
http://admababyn.ru
http://baryatino40.ru
http://admduminichi.ru
http://www.adm-zhizdra.ru/mfts
http://www.admoblkaluga.ru/sub/zags/GosUsl/
http://www.adminkirov.ru/uslugi/
http://kozelskadm.ru 
http://medyn.ru/
http://www.meshovsk.ru
http://www.adm-mosalsk.ru/administrativnye-reglamentygosusudarstvennye-i-municipalnye-uslugi.html
http://www.info-suhinichi.ru
https://mo.tarusa.ru/gosuslugi.html
http://www.хвастовичский-район.рф/
http://uhnov.ru/index.php?page=mun-i-gos-ugi 
http://www.dobrota-kaluga.ru/
http://www.detstvo-centr.ru/
http://kalugadoverie.ru/
http://www.duminichi-centr.edusite.ru/
http://www.tovarcovo-rodnik.ru/
http://polzavint.ru/
http://www.gku-gkcson.ru/
http://cso-kirov.ru/
http://lcso.ru/
http://www.maloyaroslaveckij-center.ru/
http://xn----btbvinbcbyh0c.xn--p1ai/
http://www.soz.webservis.ru/
http://novoslobodsky-d.ucoz.ru/
http://internat-rusino.ru/
http://kirovpni.jimdo.com/
http://internatdoshino.ru/
</t>
  </si>
  <si>
    <t>Система информирования НЕ внедрена</t>
  </si>
  <si>
    <t>Виджеты НЕ размещены</t>
  </si>
  <si>
    <t>Разработана и размещена инструкция по регистрации на ЕПГУ</t>
  </si>
  <si>
    <t xml:space="preserve">http://www.admoblkaluga.ru/upload/min_inform/activities/gosuslugi/reg_gos.pdf </t>
  </si>
  <si>
    <t>Разработаны официальные страницы портала госуслуг в социальных сетях</t>
  </si>
  <si>
    <t xml:space="preserve">https://www.facebook.com/gosuslugikaluga/
https://vk.com/mfc_kaluga
</t>
  </si>
  <si>
    <t xml:space="preserve">http://www.admoblkaluga.ru/sub/min_inform/activities/gosuslugi/reports.php 
</t>
  </si>
  <si>
    <t xml:space="preserve">http://www.admoblkaluga.ru/sub/min_inform/activities/gosuslugi/reports.php </t>
  </si>
  <si>
    <t>http://www.admoblkaluga.ru/sub/min_inform/activities/gosuslugi/reports.php</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</si>
</sst>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b/>
      <sz val="11"/>
      <color theme="1"/>
      <name val="Calibri"/>
      <family val="2"/>
      <charset val="204"/>
      <scheme val="minor"/>
    </font>
    <font>
      <b/>
      <sz val="20"/>
      <color theme="1"/>
      <name val="Calibri"/>
      <family val="2"/>
      <charset val="204"/>
      <scheme val="minor"/>
    </font>
    <font>
      <b/>
      <sz val="12"/>
      <color theme="1"/>
      <name val="Calibri"/>
      <family val="2"/>
      <charset val="204"/>
      <scheme val="minor"/>
    </font>
    <font>
      <sz val="11"/>
      <color theme="0"/>
      <name val="Calibri"/>
      <family val="2"/>
      <charset val="204"/>
      <scheme val="minor"/>
    </font>
    <font>
      <i/>
      <sz val="11"/>
      <color theme="1"/>
      <name val="Calibri"/>
      <family val="2"/>
      <charset val="204"/>
      <scheme val="minor"/>
    </font>
    <font>
      <sz val="16"/>
      <color theme="1"/>
      <name val="Calibri"/>
      <family val="2"/>
      <charset val="204"/>
      <scheme val="minor"/>
    </font>
    <font>
      <b/>
      <sz val="11"/>
      <color rgb="FF000000"/>
      <name val="Calibri"/>
      <family val="2"/>
      <charset val="204"/>
      <scheme val="minor"/>
    </font>
    <font>
      <sz val="10"/>
      <name val="Calibri"/>
      <family val="2"/>
      <charset val="204"/>
      <scheme val="minor"/>
    </font>
    <font>
      <b/>
      <sz val="10"/>
      <name val="Calibri"/>
      <family val="2"/>
      <charset val="204"/>
      <scheme val="minor"/>
    </font>
    <font>
      <sz val="10"/>
      <color theme="1"/>
      <name val="Calibri"/>
      <family val="2"/>
      <charset val="204"/>
      <scheme val="minor"/>
    </font>
    <font>
      <sz val="10"/>
      <color rgb="FF000000"/>
      <name val="Calibri"/>
      <family val="2"/>
      <charset val="204"/>
      <scheme val="minor"/>
    </font>
    <font>
      <b/>
      <sz val="10"/>
      <color theme="1"/>
      <name val="Calibri"/>
      <family val="2"/>
      <charset val="204"/>
      <scheme val="minor"/>
    </font>
    <font>
      <i/>
      <sz val="10"/>
      <color theme="1"/>
      <name val="Calibri"/>
      <family val="2"/>
      <charset val="204"/>
      <scheme val="minor"/>
    </font>
    <font>
      <sz val="11"/>
      <color rgb="FF000000"/>
      <name val="Calibri"/>
      <family val="2"/>
      <charset val="204"/>
      <scheme val="minor"/>
    </font>
    <font>
      <i/>
      <sz val="11"/>
      <color theme="0" tint="-0.499984740745262"/>
      <name val="Calibri"/>
      <family val="2"/>
      <charset val="204"/>
      <scheme val="minor"/>
    </font>
    <font>
      <b/>
      <sz val="10"/>
      <color theme="1"/>
      <name val="Times New Roman"/>
      <family val="1"/>
      <charset val="204"/>
    </font>
    <font>
      <sz val="10"/>
      <color theme="1"/>
      <name val="Times New Roman"/>
      <family val="1"/>
      <charset val="204"/>
    </font>
    <font>
      <u/>
      <sz val="11"/>
      <color theme="10"/>
      <name val="Calibri"/>
      <family val="2"/>
      <charset val="204"/>
      <scheme val="minor"/>
    </font>
    <font>
      <sz val="12"/>
      <color theme="1"/>
      <name val="Calibri"/>
      <family val="2"/>
      <charset val="204"/>
      <scheme val="minor"/>
    </font>
    <font>
      <i/>
      <u/>
      <sz val="11"/>
      <color theme="0" tint="-0.499984740745262"/>
      <name val="Calibri"/>
      <family val="2"/>
      <charset val="204"/>
      <scheme val="minor"/>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90">
    <xf numFmtId="0" fontId="0" fillId="0" borderId="0" xfId="0"/>
    <xf numFmtId="0" fontId="0" fillId="0" borderId="0" xfId="0" applyAlignment="1">
      <alignment horizontal="center"/>
    </xf>
    <xf numFmtId="0" fontId="1" fillId="0" borderId="0" xfId="0" applyFont="1" applyAlignment="1">
      <alignment horizontal="center" wrapText="1"/>
    </xf>
    <xf numFmtId="49" fontId="0" fillId="0" borderId="0" xfId="0" applyNumberFormat="1"/>
    <xf numFmtId="0" fontId="0" fillId="0" borderId="0" xfId="0" applyAlignment="1">
      <alignment horizontal="left"/>
    </xf>
    <xf numFmtId="49" fontId="5" fillId="0" borderId="0" xfId="0" applyNumberFormat="1" applyFont="1"/>
    <xf numFmtId="0" fontId="1" fillId="2" borderId="1" xfId="0" applyFont="1" applyFill="1" applyBorder="1" applyAlignment="1">
      <alignment wrapText="1"/>
    </xf>
    <xf numFmtId="49" fontId="0" fillId="0" borderId="1" xfId="0" applyNumberFormat="1" applyBorder="1" applyAlignment="1" applyProtection="1">
      <alignment horizontal="center" vertical="center"/>
    </xf>
    <xf numFmtId="0" fontId="0" fillId="0" borderId="1" xfId="0" applyBorder="1" applyAlignment="1" applyProtection="1">
      <alignment vertical="top" wrapText="1"/>
    </xf>
    <xf numFmtId="49" fontId="1" fillId="4" borderId="1" xfId="0" applyNumberFormat="1" applyFont="1" applyFill="1" applyBorder="1" applyAlignment="1" applyProtection="1">
      <alignment horizontal="center" vertical="center"/>
    </xf>
    <xf numFmtId="49" fontId="0" fillId="2" borderId="1" xfId="0" applyNumberFormat="1" applyFill="1" applyBorder="1" applyAlignment="1" applyProtection="1">
      <alignment horizontal="center" vertical="center"/>
    </xf>
    <xf numFmtId="0" fontId="1" fillId="2" borderId="1" xfId="0" applyFont="1" applyFill="1" applyBorder="1" applyProtection="1"/>
    <xf numFmtId="0" fontId="0" fillId="2" borderId="1" xfId="0" applyFill="1" applyBorder="1" applyProtection="1"/>
    <xf numFmtId="0" fontId="0" fillId="0" borderId="1" xfId="0" applyBorder="1" applyProtection="1"/>
    <xf numFmtId="0" fontId="0" fillId="2" borderId="1" xfId="0" applyFill="1" applyBorder="1" applyProtection="1">
      <protection locked="0"/>
    </xf>
    <xf numFmtId="0" fontId="0" fillId="0" borderId="1" xfId="0" applyBorder="1" applyProtection="1">
      <protection locked="0"/>
    </xf>
    <xf numFmtId="0" fontId="4" fillId="0" borderId="0" xfId="0" applyFont="1"/>
    <xf numFmtId="0" fontId="0" fillId="0" borderId="1" xfId="0" applyFont="1" applyFill="1" applyBorder="1" applyAlignment="1" applyProtection="1">
      <alignment horizontal="center" vertical="center"/>
      <protection locked="0"/>
    </xf>
    <xf numFmtId="0" fontId="0" fillId="4" borderId="0" xfId="0" applyFill="1"/>
    <xf numFmtId="0" fontId="0" fillId="3" borderId="0" xfId="0" applyFill="1"/>
    <xf numFmtId="0" fontId="0" fillId="6" borderId="0" xfId="0" applyFill="1"/>
    <xf numFmtId="0" fontId="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49" fontId="8" fillId="0" borderId="1" xfId="0" applyNumberFormat="1" applyFont="1" applyFill="1" applyBorder="1" applyAlignment="1">
      <alignment horizontal="left" wrapText="1"/>
    </xf>
    <xf numFmtId="0" fontId="9" fillId="9" borderId="1" xfId="0" applyNumberFormat="1" applyFont="1" applyFill="1" applyBorder="1" applyAlignment="1">
      <alignment horizontal="center" wrapText="1"/>
    </xf>
    <xf numFmtId="49" fontId="10" fillId="0" borderId="5" xfId="0" applyNumberFormat="1" applyFont="1" applyFill="1" applyBorder="1" applyAlignment="1">
      <alignment horizontal="left" wrapText="1"/>
    </xf>
    <xf numFmtId="49" fontId="11" fillId="0" borderId="5" xfId="0" applyNumberFormat="1" applyFont="1" applyFill="1" applyBorder="1" applyAlignment="1">
      <alignment horizontal="left"/>
    </xf>
    <xf numFmtId="49" fontId="10" fillId="0" borderId="5" xfId="0" applyNumberFormat="1" applyFont="1" applyFill="1" applyBorder="1" applyAlignment="1">
      <alignment horizontal="left"/>
    </xf>
    <xf numFmtId="49" fontId="8" fillId="0" borderId="5" xfId="0" applyNumberFormat="1" applyFont="1" applyFill="1" applyBorder="1" applyAlignment="1">
      <alignment horizontal="left"/>
    </xf>
    <xf numFmtId="49" fontId="10" fillId="0" borderId="1" xfId="0" applyNumberFormat="1" applyFont="1" applyFill="1" applyBorder="1" applyAlignment="1">
      <alignment horizontal="left" wrapText="1"/>
    </xf>
    <xf numFmtId="49" fontId="10" fillId="0" borderId="1" xfId="0" applyNumberFormat="1" applyFont="1" applyFill="1" applyBorder="1" applyAlignment="1">
      <alignment horizontal="left"/>
    </xf>
    <xf numFmtId="49" fontId="8" fillId="0" borderId="5" xfId="0" applyNumberFormat="1" applyFont="1" applyFill="1" applyBorder="1" applyAlignment="1">
      <alignment horizontal="left" wrapText="1"/>
    </xf>
    <xf numFmtId="49" fontId="11" fillId="0" borderId="1" xfId="0" applyNumberFormat="1" applyFont="1" applyFill="1" applyBorder="1" applyAlignment="1">
      <alignment horizontal="left"/>
    </xf>
    <xf numFmtId="49" fontId="8" fillId="0" borderId="2" xfId="0" applyNumberFormat="1" applyFont="1" applyFill="1" applyBorder="1" applyAlignment="1">
      <alignment horizontal="left" wrapText="1"/>
    </xf>
    <xf numFmtId="0" fontId="14" fillId="8" borderId="1" xfId="0" applyFont="1" applyFill="1" applyBorder="1" applyAlignment="1">
      <alignment horizontal="center" vertical="center"/>
    </xf>
    <xf numFmtId="0" fontId="1" fillId="0" borderId="1" xfId="0" applyFont="1" applyBorder="1" applyAlignment="1" applyProtection="1">
      <alignment horizontal="center" vertical="center" wrapText="1"/>
    </xf>
    <xf numFmtId="0" fontId="0" fillId="0" borderId="1" xfId="0" applyBorder="1" applyProtection="1">
      <protection hidden="1"/>
    </xf>
    <xf numFmtId="0" fontId="0" fillId="2" borderId="1" xfId="0" applyFill="1" applyBorder="1" applyProtection="1">
      <protection hidden="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2" borderId="1" xfId="1" applyFill="1" applyBorder="1" applyProtection="1">
      <protection locked="0"/>
    </xf>
    <xf numFmtId="0" fontId="0" fillId="0" borderId="3" xfId="0" applyBorder="1" applyProtection="1">
      <protection locked="0"/>
    </xf>
    <xf numFmtId="0" fontId="0" fillId="0" borderId="1" xfId="0" applyBorder="1" applyAlignment="1" applyProtection="1">
      <alignment wrapText="1"/>
      <protection locked="0"/>
    </xf>
    <xf numFmtId="0" fontId="18" fillId="0" borderId="1" xfId="1" applyBorder="1" applyAlignment="1" applyProtection="1">
      <alignment wrapText="1"/>
      <protection locked="0"/>
    </xf>
    <xf numFmtId="0" fontId="5" fillId="9" borderId="1" xfId="0" applyFont="1" applyFill="1" applyBorder="1" applyAlignment="1">
      <alignment horizontal="center" vertical="center"/>
    </xf>
    <xf numFmtId="0" fontId="5" fillId="9"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5" fillId="0" borderId="1" xfId="0" applyFont="1" applyBorder="1" applyAlignment="1" applyProtection="1">
      <alignment horizontal="center" vertical="center"/>
    </xf>
    <xf numFmtId="0" fontId="15" fillId="0" borderId="1" xfId="0" applyFont="1" applyBorder="1" applyAlignment="1" applyProtection="1">
      <alignment horizontal="left" vertical="center" wrapText="1"/>
    </xf>
    <xf numFmtId="0" fontId="20" fillId="0" borderId="1" xfId="1" applyFont="1" applyBorder="1" applyAlignment="1" applyProtection="1">
      <alignment horizontal="left" vertical="center" wrapText="1"/>
    </xf>
    <xf numFmtId="0" fontId="15" fillId="0" borderId="1" xfId="0" applyFont="1" applyBorder="1" applyAlignment="1" applyProtection="1">
      <alignment horizontal="left" vertical="center"/>
    </xf>
    <xf numFmtId="0" fontId="1" fillId="0" borderId="7" xfId="0" applyFont="1" applyBorder="1" applyAlignment="1" applyProtection="1">
      <alignment horizontal="center" vertical="center" wrapText="1"/>
    </xf>
    <xf numFmtId="0" fontId="12" fillId="5" borderId="8" xfId="0" applyFont="1" applyFill="1" applyBorder="1" applyAlignment="1">
      <alignment horizontal="center" vertical="center" wrapText="1"/>
    </xf>
    <xf numFmtId="0" fontId="13" fillId="10" borderId="9" xfId="0" applyFont="1" applyFill="1" applyBorder="1" applyAlignment="1" applyProtection="1">
      <alignment horizontal="center" vertical="center" wrapText="1"/>
      <protection locked="0"/>
    </xf>
    <xf numFmtId="0" fontId="13" fillId="10" borderId="12" xfId="0" applyFont="1" applyFill="1" applyBorder="1" applyAlignment="1" applyProtection="1">
      <alignment horizontal="center" vertical="center" wrapText="1"/>
      <protection locked="0"/>
    </xf>
    <xf numFmtId="0" fontId="13" fillId="10" borderId="13" xfId="0" applyFont="1" applyFill="1" applyBorder="1" applyAlignment="1" applyProtection="1">
      <alignment horizontal="center" vertical="center" wrapText="1"/>
      <protection locked="0" hidden="1"/>
    </xf>
    <xf numFmtId="0" fontId="5" fillId="12" borderId="1" xfId="0" applyFont="1" applyFill="1" applyBorder="1" applyAlignment="1" applyProtection="1">
      <alignment horizontal="center" wrapText="1"/>
      <protection locked="0"/>
    </xf>
    <xf numFmtId="0" fontId="1" fillId="4" borderId="1" xfId="0" applyFont="1" applyFill="1" applyBorder="1" applyAlignment="1" applyProtection="1">
      <alignment vertical="center" wrapText="1"/>
    </xf>
    <xf numFmtId="0" fontId="0" fillId="4" borderId="1" xfId="0" applyFill="1" applyBorder="1" applyAlignment="1">
      <alignment vertical="center"/>
    </xf>
    <xf numFmtId="0" fontId="1" fillId="4" borderId="1" xfId="0" applyFont="1" applyFill="1" applyBorder="1" applyAlignment="1" applyProtection="1">
      <alignment vertical="center"/>
    </xf>
    <xf numFmtId="0" fontId="1" fillId="4" borderId="1" xfId="0" applyFont="1" applyFill="1" applyBorder="1" applyAlignment="1" applyProtection="1">
      <alignment horizontal="center" vertical="center"/>
      <protection hidden="1"/>
    </xf>
    <xf numFmtId="0" fontId="13" fillId="10" borderId="17" xfId="0" applyFont="1" applyFill="1" applyBorder="1" applyAlignment="1" applyProtection="1">
      <alignment horizontal="center" vertical="center" wrapText="1"/>
      <protection locked="0"/>
    </xf>
    <xf numFmtId="0" fontId="18" fillId="0" borderId="1" xfId="1" applyBorder="1" applyAlignment="1" applyProtection="1">
      <alignment horizontal="left" wrapText="1"/>
      <protection locked="0"/>
    </xf>
    <xf numFmtId="0" fontId="2" fillId="0" borderId="0" xfId="0" applyFont="1" applyBorder="1" applyAlignment="1">
      <alignment horizontal="center" wrapText="1"/>
    </xf>
    <xf numFmtId="0" fontId="0" fillId="2" borderId="1" xfId="0" applyFill="1" applyBorder="1" applyAlignment="1" applyProtection="1">
      <alignment vertical="top" wrapText="1"/>
    </xf>
    <xf numFmtId="49" fontId="0" fillId="2" borderId="1" xfId="0" applyNumberFormat="1" applyFill="1" applyBorder="1" applyAlignment="1" applyProtection="1">
      <alignment horizontal="center" vertical="center"/>
    </xf>
    <xf numFmtId="0" fontId="1" fillId="2" borderId="3"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0" fillId="11" borderId="0" xfId="0" applyFont="1" applyFill="1" applyBorder="1" applyAlignment="1">
      <alignment horizontal="left" vertical="top" wrapText="1"/>
    </xf>
    <xf numFmtId="0" fontId="10" fillId="11" borderId="14" xfId="0" applyFont="1" applyFill="1" applyBorder="1" applyAlignment="1">
      <alignment horizontal="left" vertical="top" wrapText="1"/>
    </xf>
    <xf numFmtId="0" fontId="10" fillId="11" borderId="6" xfId="0" applyFont="1" applyFill="1" applyBorder="1" applyAlignment="1">
      <alignment horizontal="left" vertical="top" wrapText="1"/>
    </xf>
    <xf numFmtId="0" fontId="10" fillId="11" borderId="15" xfId="0" applyFont="1" applyFill="1" applyBorder="1" applyAlignment="1">
      <alignment horizontal="left" vertical="top" wrapText="1"/>
    </xf>
    <xf numFmtId="0" fontId="2" fillId="0" borderId="0" xfId="0" applyFont="1" applyBorder="1" applyAlignment="1">
      <alignment horizontal="center" vertical="center" wrapText="1"/>
    </xf>
    <xf numFmtId="0" fontId="6" fillId="7" borderId="7" xfId="0" applyFont="1" applyFill="1" applyBorder="1" applyAlignment="1">
      <alignment horizontal="left" vertical="top" wrapText="1"/>
    </xf>
    <xf numFmtId="0" fontId="6" fillId="7" borderId="1" xfId="0" applyFont="1" applyFill="1" applyBorder="1" applyAlignment="1">
      <alignment horizontal="left" vertical="top" wrapText="1"/>
    </xf>
    <xf numFmtId="0" fontId="15" fillId="0" borderId="3" xfId="0" applyFont="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5" fillId="12" borderId="3" xfId="0" applyFont="1" applyFill="1" applyBorder="1" applyAlignment="1" applyProtection="1">
      <alignment horizontal="center" wrapText="1"/>
      <protection locked="0"/>
    </xf>
    <xf numFmtId="0" fontId="5" fillId="12" borderId="4" xfId="0" applyFont="1" applyFill="1" applyBorder="1" applyAlignment="1" applyProtection="1">
      <alignment horizontal="center" wrapText="1"/>
      <protection locked="0"/>
    </xf>
    <xf numFmtId="0" fontId="5" fillId="12" borderId="5" xfId="0" applyFont="1" applyFill="1" applyBorder="1" applyAlignment="1" applyProtection="1">
      <alignment horizontal="center" wrapText="1"/>
      <protection locked="0"/>
    </xf>
    <xf numFmtId="0" fontId="10" fillId="11" borderId="0" xfId="0" applyFont="1" applyFill="1" applyBorder="1" applyAlignment="1">
      <alignment horizontal="left" vertical="top" wrapText="1" indent="7"/>
    </xf>
    <xf numFmtId="0" fontId="9" fillId="5" borderId="16" xfId="0" applyFont="1" applyFill="1" applyBorder="1" applyAlignment="1">
      <alignment horizontal="right" vertical="center" wrapText="1"/>
    </xf>
    <xf numFmtId="0" fontId="9" fillId="5" borderId="18" xfId="0" applyFont="1" applyFill="1" applyBorder="1" applyAlignment="1">
      <alignment horizontal="right" vertical="center" wrapText="1"/>
    </xf>
    <xf numFmtId="0" fontId="6" fillId="10" borderId="1" xfId="0" applyFont="1" applyFill="1" applyBorder="1" applyAlignment="1">
      <alignment horizontal="left" vertical="top" wrapText="1"/>
    </xf>
  </cellXfs>
  <cellStyles count="2">
    <cellStyle name="Гиперссылка" xfId="1" builtinId="8"/>
    <cellStyle name="Обычный" xfId="0" builtinId="0"/>
  </cellStyles>
  <dxfs count="14">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dmoblkaluga.ru/sub/min_inform/activities/gosuslugi/reports.php" TargetMode="External"/><Relationship Id="rId3" Type="http://schemas.openxmlformats.org/officeDocument/2006/relationships/hyperlink" Target="http://admoblkaluga.ru/main/" TargetMode="External"/><Relationship Id="rId7" Type="http://schemas.openxmlformats.org/officeDocument/2006/relationships/hyperlink" Target="http://www.admoblkaluga.ru/sub/min_inform/activities/gosuslugi/reports.php" TargetMode="External"/><Relationship Id="rId2" Type="http://schemas.openxmlformats.org/officeDocument/2006/relationships/hyperlink" Target="http://www.admoblkaluga.ru/sub/min_inform/activities/gosuslugi/" TargetMode="External"/><Relationship Id="rId1" Type="http://schemas.openxmlformats.org/officeDocument/2006/relationships/hyperlink" Target="http://admoblkaluga.ru/sub/min_inform/activities/gosuslugi/video/" TargetMode="External"/><Relationship Id="rId6" Type="http://schemas.openxmlformats.org/officeDocument/2006/relationships/hyperlink" Target="http://ulianovo.ru/novosty_smart/" TargetMode="External"/><Relationship Id="rId11" Type="http://schemas.openxmlformats.org/officeDocument/2006/relationships/printerSettings" Target="../printerSettings/printerSettings1.bin"/><Relationship Id="rId5" Type="http://schemas.openxmlformats.org/officeDocument/2006/relationships/hyperlink" Target="http://www.kaluga-gov.ru/attendance/portal/infographics" TargetMode="External"/><Relationship Id="rId10" Type="http://schemas.openxmlformats.org/officeDocument/2006/relationships/hyperlink" Target="http://www.admoblkaluga.ru/sub/min_inform/activities/gosuslugi/reports.php" TargetMode="External"/><Relationship Id="rId4" Type="http://schemas.openxmlformats.org/officeDocument/2006/relationships/hyperlink" Target="https://www.kaluga-gov.ru/attendance" TargetMode="External"/><Relationship Id="rId9" Type="http://schemas.openxmlformats.org/officeDocument/2006/relationships/hyperlink" Target="http://www.admoblkaluga.ru/sub/min_inform/activities/gosuslugi/reports.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admoblkaluga.ru/sub/min_inform/activities/gosuslugi/list.php" TargetMode="External"/><Relationship Id="rId7" Type="http://schemas.openxmlformats.org/officeDocument/2006/relationships/printerSettings" Target="../printerSettings/printerSettings2.bin"/><Relationship Id="rId2" Type="http://schemas.openxmlformats.org/officeDocument/2006/relationships/hyperlink" Target="http://admoblkaluga.ru/upload/min_inform/activities/gosuslugi/reg_gos.pdf" TargetMode="External"/><Relationship Id="rId1" Type="http://schemas.openxmlformats.org/officeDocument/2006/relationships/hyperlink" Target="http://government.ru/news/22400/," TargetMode="External"/><Relationship Id="rId6" Type="http://schemas.openxmlformats.org/officeDocument/2006/relationships/hyperlink" Target="https://www.facebook.com/gosuslugikaluga/" TargetMode="External"/><Relationship Id="rId5" Type="http://schemas.openxmlformats.org/officeDocument/2006/relationships/hyperlink" Target="http://www.admoblkaluga.ru/upload/min_inform/activities/gosuslugi/reg_gos.pdf" TargetMode="External"/><Relationship Id="rId4" Type="http://schemas.openxmlformats.org/officeDocument/2006/relationships/hyperlink" Target="http://admoblkaluga.ru/sub/min_inform/activities/gosuslugi/vide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tabSelected="1" zoomScale="85" zoomScaleNormal="85" workbookViewId="0">
      <selection activeCell="G12" sqref="G12"/>
    </sheetView>
  </sheetViews>
  <sheetFormatPr defaultRowHeight="14.4" x14ac:dyDescent="0.3"/>
  <cols>
    <col min="1" max="1" width="6.88671875" bestFit="1" customWidth="1"/>
    <col min="2" max="2" width="62.5546875" customWidth="1"/>
    <col min="3" max="3" width="57.33203125" customWidth="1"/>
    <col min="4" max="4" width="12.5546875" customWidth="1"/>
    <col min="5" max="5" width="18.88671875" customWidth="1"/>
    <col min="6" max="6" width="42.88671875" customWidth="1"/>
  </cols>
  <sheetData>
    <row r="1" spans="1:11" ht="52.5" customHeight="1" thickBot="1" x14ac:dyDescent="0.55000000000000004">
      <c r="A1" s="66" t="s">
        <v>284</v>
      </c>
      <c r="B1" s="66"/>
      <c r="C1" s="66"/>
      <c r="D1" s="66"/>
      <c r="E1" s="66"/>
      <c r="F1" s="66"/>
      <c r="G1" s="1"/>
      <c r="H1" s="1"/>
      <c r="I1" s="1"/>
      <c r="J1" s="1"/>
      <c r="K1" s="1"/>
    </row>
    <row r="2" spans="1:11" ht="21.75" customHeight="1" x14ac:dyDescent="0.3">
      <c r="A2" s="73" t="s">
        <v>305</v>
      </c>
      <c r="B2" s="73"/>
      <c r="C2" s="74"/>
      <c r="D2" s="55" t="s">
        <v>297</v>
      </c>
      <c r="E2" s="71" t="s">
        <v>154</v>
      </c>
      <c r="F2" s="72"/>
      <c r="G2" s="1"/>
      <c r="H2" s="1"/>
      <c r="I2" s="1"/>
      <c r="J2" s="1"/>
      <c r="K2" s="1"/>
    </row>
    <row r="3" spans="1:11" ht="31.5" customHeight="1" thickBot="1" x14ac:dyDescent="0.35">
      <c r="A3" s="75"/>
      <c r="B3" s="75"/>
      <c r="C3" s="76"/>
      <c r="D3" s="56" t="s">
        <v>299</v>
      </c>
      <c r="E3" s="57" t="s">
        <v>155</v>
      </c>
      <c r="F3" s="58" t="s">
        <v>122</v>
      </c>
      <c r="G3" s="1"/>
      <c r="H3" s="1"/>
      <c r="I3" s="1"/>
      <c r="J3" s="1"/>
      <c r="K3" s="1"/>
    </row>
    <row r="4" spans="1:11" ht="42.75" customHeight="1" x14ac:dyDescent="0.3">
      <c r="A4" s="35" t="s">
        <v>0</v>
      </c>
      <c r="B4" s="35" t="s">
        <v>1</v>
      </c>
      <c r="C4" s="35" t="s">
        <v>303</v>
      </c>
      <c r="D4" s="54" t="s">
        <v>2</v>
      </c>
      <c r="E4" s="54" t="s">
        <v>153</v>
      </c>
      <c r="F4" s="54" t="s">
        <v>283</v>
      </c>
      <c r="G4" s="2"/>
      <c r="H4" s="2"/>
      <c r="I4" s="2"/>
      <c r="J4" s="2"/>
      <c r="K4" s="2"/>
    </row>
    <row r="5" spans="1:11" ht="30" customHeight="1" x14ac:dyDescent="0.3">
      <c r="A5" s="10">
        <v>1</v>
      </c>
      <c r="B5" s="69" t="s">
        <v>30</v>
      </c>
      <c r="C5" s="70"/>
      <c r="D5" s="11">
        <v>50</v>
      </c>
      <c r="E5" s="12"/>
      <c r="F5" s="42"/>
    </row>
    <row r="6" spans="1:11" ht="28.8" x14ac:dyDescent="0.3">
      <c r="A6" s="7" t="s">
        <v>3</v>
      </c>
      <c r="B6" s="8" t="s">
        <v>31</v>
      </c>
      <c r="C6" s="17" t="s">
        <v>4</v>
      </c>
      <c r="D6" s="13">
        <v>10</v>
      </c>
      <c r="E6" s="36">
        <f>IF(C6="Размещены и обновляются",10,IF(C6="Размещены, НЕ обновляются",5,0))</f>
        <v>10</v>
      </c>
      <c r="F6" s="65" t="s">
        <v>342</v>
      </c>
    </row>
    <row r="7" spans="1:11" ht="43.2" x14ac:dyDescent="0.3">
      <c r="A7" s="7" t="s">
        <v>5</v>
      </c>
      <c r="B7" s="8" t="s">
        <v>32</v>
      </c>
      <c r="C7" s="17" t="s">
        <v>4</v>
      </c>
      <c r="D7" s="13">
        <v>10</v>
      </c>
      <c r="E7" s="36">
        <f>IF(C7="Размещены и обновляются",10,IF(C7="Размещены, НЕ обновляются",5,0))</f>
        <v>10</v>
      </c>
      <c r="F7" s="45" t="s">
        <v>341</v>
      </c>
    </row>
    <row r="8" spans="1:11" ht="28.8" x14ac:dyDescent="0.3">
      <c r="A8" s="7" t="s">
        <v>6</v>
      </c>
      <c r="B8" s="8" t="s">
        <v>33</v>
      </c>
      <c r="C8" s="17" t="s">
        <v>58</v>
      </c>
      <c r="D8" s="13">
        <v>10</v>
      </c>
      <c r="E8" s="36">
        <f>IF(C8="Оформлены окна подачи документов и интерьер",10,0)</f>
        <v>10</v>
      </c>
      <c r="F8" s="45" t="s">
        <v>343</v>
      </c>
    </row>
    <row r="9" spans="1:11" ht="28.8" x14ac:dyDescent="0.3">
      <c r="A9" s="7" t="s">
        <v>7</v>
      </c>
      <c r="B9" s="8" t="s">
        <v>34</v>
      </c>
      <c r="C9" s="17" t="s">
        <v>22</v>
      </c>
      <c r="D9" s="13">
        <v>10</v>
      </c>
      <c r="E9" s="36">
        <f>IF(C9="Видеоролики размещены",10,0)</f>
        <v>10</v>
      </c>
      <c r="F9" s="45" t="s">
        <v>343</v>
      </c>
    </row>
    <row r="10" spans="1:11" ht="43.2" x14ac:dyDescent="0.3">
      <c r="A10" s="7" t="s">
        <v>8</v>
      </c>
      <c r="B10" s="8" t="s">
        <v>35</v>
      </c>
      <c r="C10" s="17" t="s">
        <v>335</v>
      </c>
      <c r="D10" s="13">
        <v>10</v>
      </c>
      <c r="E10" s="36">
        <f>IF(C10="Система информирования внедрена",10,0)</f>
        <v>0</v>
      </c>
      <c r="F10" s="15"/>
    </row>
    <row r="11" spans="1:11" ht="30" customHeight="1" x14ac:dyDescent="0.3">
      <c r="A11" s="10" t="s">
        <v>9</v>
      </c>
      <c r="B11" s="69" t="s">
        <v>36</v>
      </c>
      <c r="C11" s="70"/>
      <c r="D11" s="11">
        <v>30</v>
      </c>
      <c r="E11" s="37"/>
      <c r="F11" s="14"/>
    </row>
    <row r="12" spans="1:11" ht="409.6" x14ac:dyDescent="0.3">
      <c r="A12" s="7" t="s">
        <v>10</v>
      </c>
      <c r="B12" s="8" t="s">
        <v>37</v>
      </c>
      <c r="C12" s="17" t="s">
        <v>24</v>
      </c>
      <c r="D12" s="13">
        <v>5</v>
      </c>
      <c r="E12" s="36">
        <f>IF(C12="Баннеры-ссылки на ЕПГУ размещены",5,0)</f>
        <v>5</v>
      </c>
      <c r="F12" s="45" t="s">
        <v>334</v>
      </c>
    </row>
    <row r="13" spans="1:11" ht="28.8" x14ac:dyDescent="0.3">
      <c r="A13" s="7" t="s">
        <v>11</v>
      </c>
      <c r="B13" s="8" t="s">
        <v>38</v>
      </c>
      <c r="C13" s="17" t="s">
        <v>336</v>
      </c>
      <c r="D13" s="13">
        <v>5</v>
      </c>
      <c r="E13" s="36">
        <f>IF(C13="Виджеты размещены",5,0)</f>
        <v>0</v>
      </c>
      <c r="F13" s="15"/>
    </row>
    <row r="14" spans="1:11" ht="409.6" x14ac:dyDescent="0.3">
      <c r="A14" s="7" t="s">
        <v>12</v>
      </c>
      <c r="B14" s="8" t="s">
        <v>39</v>
      </c>
      <c r="C14" s="17" t="s">
        <v>26</v>
      </c>
      <c r="D14" s="13">
        <v>5</v>
      </c>
      <c r="E14" s="36">
        <f>IF(C14="Контент-материалы размещены",5,0)</f>
        <v>5</v>
      </c>
      <c r="F14" s="45" t="s">
        <v>329</v>
      </c>
    </row>
    <row r="15" spans="1:11" ht="259.2" x14ac:dyDescent="0.3">
      <c r="A15" s="7" t="s">
        <v>13</v>
      </c>
      <c r="B15" s="8" t="s">
        <v>40</v>
      </c>
      <c r="C15" s="17" t="s">
        <v>27</v>
      </c>
      <c r="D15" s="13">
        <v>5</v>
      </c>
      <c r="E15" s="36">
        <f>IF(C15="Текстовые описания размещены",5,0)</f>
        <v>5</v>
      </c>
      <c r="F15" s="45" t="s">
        <v>331</v>
      </c>
    </row>
    <row r="16" spans="1:11" ht="230.4" x14ac:dyDescent="0.3">
      <c r="A16" s="7" t="s">
        <v>14</v>
      </c>
      <c r="B16" s="8" t="s">
        <v>41</v>
      </c>
      <c r="C16" s="17" t="s">
        <v>28</v>
      </c>
      <c r="D16" s="13">
        <v>5</v>
      </c>
      <c r="E16" s="36">
        <f>IF(C16="Инфографика размещена",5,0)</f>
        <v>5</v>
      </c>
      <c r="F16" s="45" t="s">
        <v>330</v>
      </c>
    </row>
    <row r="17" spans="1:6" ht="273.60000000000002" x14ac:dyDescent="0.3">
      <c r="A17" s="7" t="s">
        <v>15</v>
      </c>
      <c r="B17" s="8" t="s">
        <v>42</v>
      </c>
      <c r="C17" s="17" t="s">
        <v>22</v>
      </c>
      <c r="D17" s="13">
        <v>5</v>
      </c>
      <c r="E17" s="36">
        <f>IF(C17="Видеоролики размещены",5,0)</f>
        <v>5</v>
      </c>
      <c r="F17" s="45" t="s">
        <v>332</v>
      </c>
    </row>
    <row r="18" spans="1:6" ht="29.25" customHeight="1" x14ac:dyDescent="0.3">
      <c r="A18" s="68" t="s">
        <v>16</v>
      </c>
      <c r="B18" s="67" t="s">
        <v>43</v>
      </c>
      <c r="C18" s="6" t="s">
        <v>54</v>
      </c>
      <c r="D18" s="12"/>
      <c r="E18" s="37"/>
      <c r="F18" s="15"/>
    </row>
    <row r="19" spans="1:6" ht="201.6" x14ac:dyDescent="0.3">
      <c r="A19" s="68"/>
      <c r="B19" s="67"/>
      <c r="C19" s="17">
        <v>5</v>
      </c>
      <c r="D19" s="11">
        <v>12</v>
      </c>
      <c r="E19" s="37">
        <f>IF(C19="Руководства и справочники НЕ используются",0,IF(C19="Выберите из выпадающего списка:",0,C19))</f>
        <v>5</v>
      </c>
      <c r="F19" s="44" t="s">
        <v>328</v>
      </c>
    </row>
    <row r="20" spans="1:6" ht="31.5" customHeight="1" x14ac:dyDescent="0.3">
      <c r="A20" s="68" t="s">
        <v>17</v>
      </c>
      <c r="B20" s="67" t="s">
        <v>44</v>
      </c>
      <c r="C20" s="6" t="s">
        <v>53</v>
      </c>
      <c r="D20" s="11"/>
      <c r="E20" s="37"/>
      <c r="F20" s="45" t="s">
        <v>333</v>
      </c>
    </row>
    <row r="21" spans="1:6" x14ac:dyDescent="0.3">
      <c r="A21" s="68"/>
      <c r="B21" s="67"/>
      <c r="C21" s="17">
        <v>8</v>
      </c>
      <c r="D21" s="11">
        <v>8</v>
      </c>
      <c r="E21" s="37">
        <f>IF(C21="НЕ проводились доп. мероприятия",0,IF(C21="Выберите из выпадающего списка:",0,C21))</f>
        <v>8</v>
      </c>
      <c r="F21" s="15"/>
    </row>
    <row r="22" spans="1:6" ht="30" customHeight="1" x14ac:dyDescent="0.3">
      <c r="A22" s="9" t="s">
        <v>18</v>
      </c>
      <c r="B22" s="60" t="s">
        <v>19</v>
      </c>
      <c r="C22" s="61"/>
      <c r="D22" s="62">
        <v>100</v>
      </c>
      <c r="E22" s="63" t="str">
        <f>SUM(E6:E21) &amp;" из 100"</f>
        <v>78 из 100</v>
      </c>
      <c r="F22" s="59"/>
    </row>
    <row r="23" spans="1:6" x14ac:dyDescent="0.3">
      <c r="A23" s="3"/>
      <c r="E23" s="16">
        <f>SUM(E6:E21)</f>
        <v>78</v>
      </c>
    </row>
    <row r="24" spans="1:6" x14ac:dyDescent="0.3">
      <c r="A24" s="3"/>
    </row>
    <row r="25" spans="1:6" x14ac:dyDescent="0.3">
      <c r="A25" s="3"/>
    </row>
    <row r="26" spans="1:6" x14ac:dyDescent="0.3">
      <c r="A26" s="3"/>
    </row>
    <row r="27" spans="1:6" x14ac:dyDescent="0.3">
      <c r="A27" s="3"/>
    </row>
    <row r="28" spans="1:6" x14ac:dyDescent="0.3">
      <c r="A28" s="3"/>
    </row>
    <row r="29" spans="1:6" x14ac:dyDescent="0.3">
      <c r="A29" s="3"/>
    </row>
    <row r="30" spans="1:6" x14ac:dyDescent="0.3">
      <c r="A30" s="3"/>
    </row>
    <row r="31" spans="1:6" x14ac:dyDescent="0.3">
      <c r="A31" s="3"/>
    </row>
    <row r="32" spans="1:6" x14ac:dyDescent="0.3">
      <c r="A32" s="3"/>
    </row>
    <row r="33" spans="1:1" x14ac:dyDescent="0.3">
      <c r="A33" s="3"/>
    </row>
    <row r="34" spans="1:1" x14ac:dyDescent="0.3">
      <c r="A34" s="3"/>
    </row>
    <row r="35" spans="1:1" x14ac:dyDescent="0.3">
      <c r="A35" s="3"/>
    </row>
    <row r="36" spans="1:1" x14ac:dyDescent="0.3">
      <c r="A36" s="3"/>
    </row>
    <row r="37" spans="1:1" x14ac:dyDescent="0.3">
      <c r="A37" s="3"/>
    </row>
    <row r="38" spans="1:1" x14ac:dyDescent="0.3">
      <c r="A38" s="3"/>
    </row>
    <row r="39" spans="1:1" x14ac:dyDescent="0.3">
      <c r="A39" s="3"/>
    </row>
    <row r="40" spans="1:1" x14ac:dyDescent="0.3">
      <c r="A40" s="3"/>
    </row>
    <row r="41" spans="1:1" x14ac:dyDescent="0.3">
      <c r="A41" s="3"/>
    </row>
    <row r="42" spans="1:1" x14ac:dyDescent="0.3">
      <c r="A42" s="3"/>
    </row>
    <row r="43" spans="1:1" x14ac:dyDescent="0.3">
      <c r="A43" s="3"/>
    </row>
    <row r="44" spans="1:1" x14ac:dyDescent="0.3">
      <c r="A44" s="3"/>
    </row>
    <row r="45" spans="1:1" x14ac:dyDescent="0.3">
      <c r="A45" s="3"/>
    </row>
    <row r="46" spans="1:1" x14ac:dyDescent="0.3">
      <c r="A46" s="3"/>
    </row>
    <row r="47" spans="1:1" x14ac:dyDescent="0.3">
      <c r="A47" s="3"/>
    </row>
    <row r="48" spans="1:1" x14ac:dyDescent="0.3">
      <c r="A48" s="3"/>
    </row>
    <row r="49" spans="1:1" x14ac:dyDescent="0.3">
      <c r="A49" s="3"/>
    </row>
    <row r="50" spans="1:1" x14ac:dyDescent="0.3">
      <c r="A50" s="3"/>
    </row>
    <row r="51" spans="1:1" x14ac:dyDescent="0.3">
      <c r="A51" s="3"/>
    </row>
    <row r="52" spans="1:1" x14ac:dyDescent="0.3">
      <c r="A52" s="3"/>
    </row>
    <row r="53" spans="1:1" x14ac:dyDescent="0.3">
      <c r="A53" s="3"/>
    </row>
    <row r="54" spans="1:1" x14ac:dyDescent="0.3">
      <c r="A54" s="3"/>
    </row>
    <row r="55" spans="1:1" x14ac:dyDescent="0.3">
      <c r="A55" s="3"/>
    </row>
    <row r="56" spans="1:1" x14ac:dyDescent="0.3">
      <c r="A56" s="3"/>
    </row>
    <row r="57" spans="1:1" x14ac:dyDescent="0.3">
      <c r="A57" s="3"/>
    </row>
    <row r="58" spans="1:1" x14ac:dyDescent="0.3">
      <c r="A58" s="3"/>
    </row>
    <row r="59" spans="1:1" x14ac:dyDescent="0.3">
      <c r="A59" s="3"/>
    </row>
    <row r="60" spans="1:1" x14ac:dyDescent="0.3">
      <c r="A60" s="3"/>
    </row>
    <row r="61" spans="1:1" x14ac:dyDescent="0.3">
      <c r="A61" s="3"/>
    </row>
    <row r="62" spans="1:1" x14ac:dyDescent="0.3">
      <c r="A62" s="3"/>
    </row>
    <row r="63" spans="1:1" x14ac:dyDescent="0.3">
      <c r="A63" s="3"/>
    </row>
    <row r="64" spans="1:1" x14ac:dyDescent="0.3">
      <c r="A64" s="3"/>
    </row>
    <row r="65" spans="1:1" x14ac:dyDescent="0.3">
      <c r="A65" s="3"/>
    </row>
    <row r="66" spans="1:1" x14ac:dyDescent="0.3">
      <c r="A66" s="3"/>
    </row>
    <row r="67" spans="1:1" x14ac:dyDescent="0.3">
      <c r="A67" s="3"/>
    </row>
    <row r="68" spans="1:1" x14ac:dyDescent="0.3">
      <c r="A68" s="3"/>
    </row>
    <row r="69" spans="1:1" x14ac:dyDescent="0.3">
      <c r="A69" s="3"/>
    </row>
    <row r="70" spans="1:1" x14ac:dyDescent="0.3">
      <c r="A70" s="3"/>
    </row>
    <row r="71" spans="1:1" x14ac:dyDescent="0.3">
      <c r="A71" s="3"/>
    </row>
    <row r="72" spans="1:1" x14ac:dyDescent="0.3">
      <c r="A72" s="3"/>
    </row>
    <row r="73" spans="1:1" x14ac:dyDescent="0.3">
      <c r="A73" s="3"/>
    </row>
    <row r="74" spans="1:1" x14ac:dyDescent="0.3">
      <c r="A74" s="3"/>
    </row>
    <row r="75" spans="1:1" x14ac:dyDescent="0.3">
      <c r="A75" s="3"/>
    </row>
    <row r="76" spans="1:1" x14ac:dyDescent="0.3">
      <c r="A76" s="3"/>
    </row>
    <row r="77" spans="1:1" x14ac:dyDescent="0.3">
      <c r="A77" s="3"/>
    </row>
    <row r="78" spans="1:1" x14ac:dyDescent="0.3">
      <c r="A78" s="3"/>
    </row>
    <row r="79" spans="1:1" x14ac:dyDescent="0.3">
      <c r="A79" s="3"/>
    </row>
    <row r="80" spans="1:1" x14ac:dyDescent="0.3">
      <c r="A80" s="3"/>
    </row>
    <row r="81" spans="1:1" x14ac:dyDescent="0.3">
      <c r="A81" s="3"/>
    </row>
    <row r="82" spans="1:1" x14ac:dyDescent="0.3">
      <c r="A82" s="3"/>
    </row>
    <row r="83" spans="1:1" x14ac:dyDescent="0.3">
      <c r="A83" s="3"/>
    </row>
    <row r="84" spans="1:1" x14ac:dyDescent="0.3">
      <c r="A84" s="3"/>
    </row>
    <row r="85" spans="1:1" x14ac:dyDescent="0.3">
      <c r="A85" s="3"/>
    </row>
    <row r="86" spans="1:1" x14ac:dyDescent="0.3">
      <c r="A86" s="3"/>
    </row>
    <row r="87" spans="1:1" x14ac:dyDescent="0.3">
      <c r="A87" s="3"/>
    </row>
    <row r="88" spans="1:1" x14ac:dyDescent="0.3">
      <c r="A88" s="3"/>
    </row>
  </sheetData>
  <sheetProtection insertHyperlinks="0"/>
  <mergeCells count="9">
    <mergeCell ref="A1:F1"/>
    <mergeCell ref="B18:B19"/>
    <mergeCell ref="A18:A19"/>
    <mergeCell ref="B20:B21"/>
    <mergeCell ref="A20:A21"/>
    <mergeCell ref="B5:C5"/>
    <mergeCell ref="B11:C11"/>
    <mergeCell ref="E2:F2"/>
    <mergeCell ref="A2:C3"/>
  </mergeCells>
  <conditionalFormatting sqref="C8">
    <cfRule type="containsText" dxfId="13" priority="15" operator="containsText" text="НЕ оформлены окна подачи документов и интерьер">
      <formula>NOT(ISERROR(SEARCH("НЕ оформлены окна подачи документов и интерьер",C8)))</formula>
    </cfRule>
    <cfRule type="containsText" dxfId="12" priority="16" operator="containsText" text="Оформлены окна подачи документов и интерьер">
      <formula>NOT(ISERROR(SEARCH("Оформлены окна подачи документов и интерьер",C8)))</formula>
    </cfRule>
  </conditionalFormatting>
  <conditionalFormatting sqref="C9">
    <cfRule type="containsText" dxfId="11" priority="14" operator="containsText" text="Видеоролики размещены">
      <formula>NOT(ISERROR(SEARCH("Видеоролики размещены",C9)))</formula>
    </cfRule>
  </conditionalFormatting>
  <conditionalFormatting sqref="C10">
    <cfRule type="containsText" dxfId="10" priority="12" operator="containsText" text="Система информирования НЕ внедрена">
      <formula>NOT(ISERROR(SEARCH("Система информирования НЕ внедрена",C10)))</formula>
    </cfRule>
    <cfRule type="containsText" dxfId="9" priority="13" operator="containsText" text="Система информирования внедрена">
      <formula>NOT(ISERROR(SEARCH("Система информирования внедрена",C10)))</formula>
    </cfRule>
  </conditionalFormatting>
  <conditionalFormatting sqref="C12">
    <cfRule type="containsText" dxfId="8" priority="11" operator="containsText" text="Баннеры-ссылки на ЕПГУ размещены">
      <formula>NOT(ISERROR(SEARCH("Баннеры-ссылки на ЕПГУ размещены",C12)))</formula>
    </cfRule>
  </conditionalFormatting>
  <conditionalFormatting sqref="C13">
    <cfRule type="containsText" dxfId="7" priority="10" operator="containsText" text="Виджеты размещены">
      <formula>NOT(ISERROR(SEARCH("Виджеты размещены",C13)))</formula>
    </cfRule>
  </conditionalFormatting>
  <conditionalFormatting sqref="C12:C17">
    <cfRule type="containsText" dxfId="6" priority="8" operator="containsText" text="НЕ размещены">
      <formula>NOT(ISERROR(SEARCH("НЕ размещены",C12)))</formula>
    </cfRule>
    <cfRule type="containsText" dxfId="5" priority="9" operator="containsText" text="размещены">
      <formula>NOT(ISERROR(SEARCH("размещены",C12)))</formula>
    </cfRule>
  </conditionalFormatting>
  <conditionalFormatting sqref="C16">
    <cfRule type="containsText" dxfId="4" priority="6" operator="containsText" text="Инфографика НЕ размещена">
      <formula>NOT(ISERROR(SEARCH("Инфографика НЕ размещена",C16)))</formula>
    </cfRule>
    <cfRule type="containsText" dxfId="3" priority="7" operator="containsText" text="Инфографика размещена">
      <formula>NOT(ISERROR(SEARCH("Инфографика размещена",C16)))</formula>
    </cfRule>
  </conditionalFormatting>
  <conditionalFormatting sqref="C19">
    <cfRule type="colorScale" priority="5">
      <colorScale>
        <cfvo type="num" val="1"/>
        <cfvo type="num" val="4"/>
        <cfvo type="num" val="12"/>
        <color rgb="FFF8696B"/>
        <color rgb="FFFFEB84"/>
        <color rgb="FF63BE7B"/>
      </colorScale>
    </cfRule>
  </conditionalFormatting>
  <conditionalFormatting sqref="C21">
    <cfRule type="colorScale" priority="4">
      <colorScale>
        <cfvo type="num" val="1"/>
        <cfvo type="num" val="3"/>
        <cfvo type="num" val="8"/>
        <color rgb="FFF8696B"/>
        <color rgb="FFFFEB84"/>
        <color rgb="FF63BE7B"/>
      </colorScale>
    </cfRule>
  </conditionalFormatting>
  <conditionalFormatting sqref="C6:C7">
    <cfRule type="containsText" dxfId="2" priority="1" operator="containsText" text="Размещены, не обновляются">
      <formula>NOT(ISERROR(SEARCH("Размещены, не обновляются",C6)))</formula>
    </cfRule>
    <cfRule type="containsText" dxfId="1" priority="3" operator="containsText" text="НЕ размещены">
      <formula>NOT(ISERROR(SEARCH("НЕ размещены",C6)))</formula>
    </cfRule>
    <cfRule type="containsText" dxfId="0" priority="18" operator="containsText" text="Размещены и обновляются">
      <formula>NOT(ISERROR(SEARCH("Размещены и обновляются",C6)))</formula>
    </cfRule>
  </conditionalFormatting>
  <dataValidations count="14">
    <dataValidation type="list" allowBlank="1" showInputMessage="1" showErrorMessage="1" sqref="C6:C7">
      <formula1>Расчет</formula1>
    </dataValidation>
    <dataValidation type="list" allowBlank="1" showInputMessage="1" showErrorMessage="1" sqref="C8">
      <formula1>п.1.3</formula1>
    </dataValidation>
    <dataValidation type="list" allowBlank="1" showInputMessage="1" showErrorMessage="1" sqref="C9">
      <formula1>п.1.4</formula1>
    </dataValidation>
    <dataValidation type="list" allowBlank="1" showInputMessage="1" showErrorMessage="1" sqref="C10">
      <formula1>п.1.5</formula1>
    </dataValidation>
    <dataValidation type="list" allowBlank="1" showInputMessage="1" showErrorMessage="1" sqref="C12">
      <formula1>п.2.1</formula1>
    </dataValidation>
    <dataValidation type="list" allowBlank="1" showInputMessage="1" showErrorMessage="1" sqref="C13">
      <formula1>п.2.2</formula1>
    </dataValidation>
    <dataValidation type="list" allowBlank="1" showInputMessage="1" showErrorMessage="1" sqref="C14">
      <formula1>п.2.3</formula1>
    </dataValidation>
    <dataValidation type="list" allowBlank="1" showInputMessage="1" showErrorMessage="1" sqref="C15">
      <formula1>п.2.4</formula1>
    </dataValidation>
    <dataValidation type="list" allowBlank="1" showInputMessage="1" showErrorMessage="1" sqref="C16">
      <formula1>п.2.5</formula1>
    </dataValidation>
    <dataValidation type="list" allowBlank="1" showInputMessage="1" showErrorMessage="1" sqref="C17">
      <formula1>п.2.6</formula1>
    </dataValidation>
    <dataValidation type="list" allowBlank="1" showInputMessage="1" showErrorMessage="1" sqref="C21">
      <formula1>п.4</formula1>
    </dataValidation>
    <dataValidation type="list" allowBlank="1" showInputMessage="1" showErrorMessage="1" sqref="C19">
      <formula1>п.3</formula1>
    </dataValidation>
    <dataValidation type="list" allowBlank="1" showInputMessage="1" showErrorMessage="1" sqref="F3">
      <formula1>Субъект</formula1>
    </dataValidation>
    <dataValidation type="list" allowBlank="1" showInputMessage="1" showErrorMessage="1" sqref="D3">
      <formula1>Квартал</formula1>
    </dataValidation>
  </dataValidations>
  <hyperlinks>
    <hyperlink ref="F14" r:id="rId1" display="http://admoblkaluga.ru/sub/min_inform/activities/gosuslugi/video/"/>
    <hyperlink ref="F17" r:id="rId2" display="http://www.admoblkaluga.ru/sub/min_inform/activities/gosuslugi/ "/>
    <hyperlink ref="F12" r:id="rId3" display="http://admoblkaluga.ru/main/"/>
    <hyperlink ref="F15" r:id="rId4" display="https://www.kaluga-gov.ru/attendance    "/>
    <hyperlink ref="F16" r:id="rId5" display="http://www.kaluga-gov.ru/attendance/portal/infographics "/>
    <hyperlink ref="F20" r:id="rId6" display="http://ulianovo.ru/novosty_smart/ _x000a_                                                                                           "/>
    <hyperlink ref="F6" r:id="rId7"/>
    <hyperlink ref="F7" r:id="rId8"/>
    <hyperlink ref="F8" r:id="rId9"/>
    <hyperlink ref="F9" r:id="rId10"/>
  </hyperlinks>
  <pageMargins left="0.25" right="0.25" top="0.75" bottom="0.75" header="0.3" footer="0.3"/>
  <pageSetup paperSize="9" scale="60" orientation="landscape" horizontalDpi="4294967295" verticalDpi="4294967295" r:id="rId11"/>
  <extLst>
    <ext xmlns:x14="http://schemas.microsoft.com/office/spreadsheetml/2009/9/main" uri="{78C0D931-6437-407d-A8EE-F0AAD7539E65}">
      <x14:conditionalFormattings>
        <x14:conditionalFormatting xmlns:xm="http://schemas.microsoft.com/office/excel/2006/main">
          <x14:cfRule type="iconSet" priority="21" id="{008E7FB9-CA44-4CB1-8230-6B340D8788AB}">
            <x14:iconSet iconSet="5Quarters" custom="1">
              <x14:cfvo type="percent">
                <xm:f>0</xm:f>
              </x14:cfvo>
              <x14:cfvo type="num">
                <xm:f>0</xm:f>
              </x14:cfvo>
              <x14:cfvo type="num" gte="0">
                <xm:f>0</xm:f>
              </x14:cfvo>
              <x14:cfvo type="num" gte="0">
                <xm:f>35</xm:f>
              </x14:cfvo>
              <x14:cfvo type="num" gte="0">
                <xm:f>75</xm:f>
              </x14:cfvo>
              <x14:cfIcon iconSet="NoIcons" iconId="0"/>
              <x14:cfIcon iconSet="NoIcons" iconId="0"/>
              <x14:cfIcon iconSet="5Quarters" iconId="2"/>
              <x14:cfIcon iconSet="5Quarters" iconId="3"/>
              <x14:cfIcon iconSet="4RedToBlack" iconId="0"/>
            </x14:iconSet>
          </x14:cfRule>
          <xm:sqref>E22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opLeftCell="B1" workbookViewId="0">
      <selection activeCell="I1" sqref="I1"/>
    </sheetView>
  </sheetViews>
  <sheetFormatPr defaultRowHeight="14.4" x14ac:dyDescent="0.3"/>
  <cols>
    <col min="1" max="1" width="26.44140625" bestFit="1" customWidth="1"/>
    <col min="3" max="3" width="10.33203125" bestFit="1" customWidth="1"/>
    <col min="7" max="8" width="29" customWidth="1"/>
    <col min="11" max="13" width="18.88671875" customWidth="1"/>
  </cols>
  <sheetData>
    <row r="1" spans="1:13" x14ac:dyDescent="0.3">
      <c r="A1" s="3" t="s">
        <v>20</v>
      </c>
      <c r="B1" t="s">
        <v>29</v>
      </c>
      <c r="C1" t="s">
        <v>21</v>
      </c>
      <c r="G1" s="22" t="s">
        <v>65</v>
      </c>
      <c r="H1" s="21" t="s">
        <v>64</v>
      </c>
      <c r="I1" t="s">
        <v>302</v>
      </c>
      <c r="K1" s="38" t="s">
        <v>157</v>
      </c>
      <c r="L1" s="38" t="s">
        <v>282</v>
      </c>
      <c r="M1" s="39" t="s">
        <v>158</v>
      </c>
    </row>
    <row r="2" spans="1:13" x14ac:dyDescent="0.3">
      <c r="A2" s="3"/>
      <c r="G2" s="22" t="s">
        <v>155</v>
      </c>
      <c r="H2" s="34" t="s">
        <v>152</v>
      </c>
      <c r="I2" t="s">
        <v>298</v>
      </c>
      <c r="L2" s="34" t="s">
        <v>57</v>
      </c>
    </row>
    <row r="3" spans="1:13" x14ac:dyDescent="0.3">
      <c r="A3" s="5" t="s">
        <v>57</v>
      </c>
      <c r="G3" s="24">
        <v>22</v>
      </c>
      <c r="H3" s="23" t="s">
        <v>68</v>
      </c>
      <c r="I3" t="s">
        <v>299</v>
      </c>
      <c r="K3" s="40" t="s">
        <v>238</v>
      </c>
      <c r="L3" s="41" t="s">
        <v>177</v>
      </c>
      <c r="M3" s="40" t="s">
        <v>160</v>
      </c>
    </row>
    <row r="4" spans="1:13" x14ac:dyDescent="0.3">
      <c r="A4" s="19" t="s">
        <v>60</v>
      </c>
      <c r="B4">
        <v>0.05</v>
      </c>
      <c r="C4">
        <v>10</v>
      </c>
      <c r="G4" s="24">
        <v>28</v>
      </c>
      <c r="H4" s="29" t="s">
        <v>128</v>
      </c>
      <c r="I4" t="s">
        <v>300</v>
      </c>
      <c r="K4" s="40" t="s">
        <v>274</v>
      </c>
      <c r="L4" s="41" t="s">
        <v>213</v>
      </c>
      <c r="M4" s="40" t="s">
        <v>160</v>
      </c>
    </row>
    <row r="5" spans="1:13" x14ac:dyDescent="0.3">
      <c r="A5" s="18" t="s">
        <v>4</v>
      </c>
      <c r="B5">
        <v>0.1</v>
      </c>
      <c r="G5" s="24">
        <v>29</v>
      </c>
      <c r="H5" s="30" t="s">
        <v>121</v>
      </c>
      <c r="I5" t="s">
        <v>301</v>
      </c>
      <c r="K5" s="40" t="s">
        <v>277</v>
      </c>
      <c r="L5" s="41" t="s">
        <v>216</v>
      </c>
      <c r="M5" s="40" t="s">
        <v>160</v>
      </c>
    </row>
    <row r="6" spans="1:13" x14ac:dyDescent="0.3">
      <c r="A6" s="20" t="s">
        <v>52</v>
      </c>
      <c r="B6">
        <v>0</v>
      </c>
      <c r="G6" s="24">
        <v>30</v>
      </c>
      <c r="H6" s="30" t="s">
        <v>118</v>
      </c>
      <c r="K6" s="40" t="s">
        <v>230</v>
      </c>
      <c r="L6" s="41" t="s">
        <v>169</v>
      </c>
      <c r="M6" s="40" t="s">
        <v>160</v>
      </c>
    </row>
    <row r="7" spans="1:13" x14ac:dyDescent="0.3">
      <c r="G7" s="24">
        <v>31</v>
      </c>
      <c r="H7" s="23" t="s">
        <v>69</v>
      </c>
      <c r="K7" s="40" t="s">
        <v>271</v>
      </c>
      <c r="L7" s="41" t="s">
        <v>210</v>
      </c>
      <c r="M7" s="40" t="s">
        <v>160</v>
      </c>
    </row>
    <row r="8" spans="1:13" x14ac:dyDescent="0.3">
      <c r="A8" s="3" t="s">
        <v>6</v>
      </c>
      <c r="C8">
        <v>10</v>
      </c>
      <c r="G8" s="24">
        <v>32</v>
      </c>
      <c r="H8" s="29" t="s">
        <v>129</v>
      </c>
      <c r="K8" s="40" t="s">
        <v>268</v>
      </c>
      <c r="L8" s="41" t="s">
        <v>207</v>
      </c>
      <c r="M8" s="40" t="s">
        <v>160</v>
      </c>
    </row>
    <row r="9" spans="1:13" x14ac:dyDescent="0.3">
      <c r="A9" s="5" t="s">
        <v>57</v>
      </c>
      <c r="G9" s="24">
        <v>33</v>
      </c>
      <c r="H9" s="23" t="s">
        <v>70</v>
      </c>
      <c r="K9" s="40" t="s">
        <v>279</v>
      </c>
      <c r="L9" s="41" t="s">
        <v>218</v>
      </c>
      <c r="M9" s="40" t="s">
        <v>160</v>
      </c>
    </row>
    <row r="10" spans="1:13" x14ac:dyDescent="0.3">
      <c r="A10" t="s">
        <v>58</v>
      </c>
      <c r="B10">
        <v>0.1</v>
      </c>
      <c r="G10" s="24">
        <v>34</v>
      </c>
      <c r="H10" s="30" t="s">
        <v>114</v>
      </c>
      <c r="K10" s="40" t="s">
        <v>280</v>
      </c>
      <c r="L10" s="41" t="s">
        <v>219</v>
      </c>
      <c r="M10" s="40" t="s">
        <v>160</v>
      </c>
    </row>
    <row r="11" spans="1:13" x14ac:dyDescent="0.3">
      <c r="A11" t="s">
        <v>59</v>
      </c>
      <c r="B11">
        <v>0</v>
      </c>
      <c r="G11" s="24">
        <v>35</v>
      </c>
      <c r="H11" s="29" t="s">
        <v>84</v>
      </c>
      <c r="K11" s="40" t="s">
        <v>273</v>
      </c>
      <c r="L11" s="41" t="s">
        <v>212</v>
      </c>
      <c r="M11" s="40" t="s">
        <v>160</v>
      </c>
    </row>
    <row r="12" spans="1:13" x14ac:dyDescent="0.3">
      <c r="G12" s="24">
        <v>36</v>
      </c>
      <c r="H12" s="32" t="s">
        <v>85</v>
      </c>
      <c r="K12" s="40" t="s">
        <v>257</v>
      </c>
      <c r="L12" s="41" t="s">
        <v>196</v>
      </c>
      <c r="M12" s="40" t="s">
        <v>160</v>
      </c>
    </row>
    <row r="13" spans="1:13" x14ac:dyDescent="0.3">
      <c r="A13" s="3" t="s">
        <v>7</v>
      </c>
      <c r="C13">
        <v>10</v>
      </c>
      <c r="G13" s="24">
        <v>78</v>
      </c>
      <c r="H13" s="30" t="s">
        <v>86</v>
      </c>
      <c r="K13" s="40" t="s">
        <v>272</v>
      </c>
      <c r="L13" s="41" t="s">
        <v>211</v>
      </c>
      <c r="M13" s="40" t="s">
        <v>160</v>
      </c>
    </row>
    <row r="14" spans="1:13" x14ac:dyDescent="0.3">
      <c r="A14" s="5" t="s">
        <v>57</v>
      </c>
      <c r="G14" s="24">
        <v>99</v>
      </c>
      <c r="H14" s="29" t="s">
        <v>148</v>
      </c>
      <c r="K14" s="40" t="s">
        <v>227</v>
      </c>
      <c r="L14" s="41" t="s">
        <v>166</v>
      </c>
      <c r="M14" s="40" t="s">
        <v>160</v>
      </c>
    </row>
    <row r="15" spans="1:13" x14ac:dyDescent="0.3">
      <c r="A15" t="s">
        <v>22</v>
      </c>
      <c r="B15">
        <v>0.1</v>
      </c>
      <c r="G15" s="24">
        <v>79</v>
      </c>
      <c r="H15" s="29" t="s">
        <v>130</v>
      </c>
      <c r="K15" s="40" t="s">
        <v>258</v>
      </c>
      <c r="L15" s="41" t="s">
        <v>197</v>
      </c>
      <c r="M15" s="40" t="s">
        <v>160</v>
      </c>
    </row>
    <row r="16" spans="1:13" x14ac:dyDescent="0.3">
      <c r="A16" t="s">
        <v>45</v>
      </c>
      <c r="B16">
        <v>0</v>
      </c>
      <c r="G16" s="24">
        <v>75</v>
      </c>
      <c r="H16" s="23" t="s">
        <v>73</v>
      </c>
      <c r="K16" s="40" t="s">
        <v>232</v>
      </c>
      <c r="L16" s="41" t="s">
        <v>171</v>
      </c>
      <c r="M16" s="40" t="s">
        <v>160</v>
      </c>
    </row>
    <row r="17" spans="1:13" ht="26.4" x14ac:dyDescent="0.3">
      <c r="G17" s="24">
        <v>37</v>
      </c>
      <c r="H17" s="30" t="s">
        <v>116</v>
      </c>
      <c r="K17" s="40" t="s">
        <v>256</v>
      </c>
      <c r="L17" s="41" t="s">
        <v>195</v>
      </c>
      <c r="M17" s="40" t="s">
        <v>160</v>
      </c>
    </row>
    <row r="18" spans="1:13" x14ac:dyDescent="0.3">
      <c r="A18" s="3" t="s">
        <v>8</v>
      </c>
      <c r="C18">
        <v>10</v>
      </c>
      <c r="G18" s="24">
        <v>38</v>
      </c>
      <c r="H18" s="23" t="s">
        <v>72</v>
      </c>
      <c r="K18" s="40" t="s">
        <v>233</v>
      </c>
      <c r="L18" s="41" t="s">
        <v>172</v>
      </c>
      <c r="M18" s="40" t="s">
        <v>160</v>
      </c>
    </row>
    <row r="19" spans="1:13" ht="27.6" x14ac:dyDescent="0.3">
      <c r="A19" s="5" t="s">
        <v>57</v>
      </c>
      <c r="G19" s="24">
        <v>7</v>
      </c>
      <c r="H19" s="29" t="s">
        <v>131</v>
      </c>
      <c r="K19" s="40" t="s">
        <v>244</v>
      </c>
      <c r="L19" s="41" t="s">
        <v>183</v>
      </c>
      <c r="M19" s="40" t="s">
        <v>160</v>
      </c>
    </row>
    <row r="20" spans="1:13" x14ac:dyDescent="0.3">
      <c r="A20" t="s">
        <v>23</v>
      </c>
      <c r="B20">
        <v>0.1</v>
      </c>
      <c r="G20" s="24">
        <v>39</v>
      </c>
      <c r="H20" s="30" t="s">
        <v>115</v>
      </c>
      <c r="K20" s="40" t="s">
        <v>224</v>
      </c>
      <c r="L20" s="41" t="s">
        <v>163</v>
      </c>
      <c r="M20" s="40" t="s">
        <v>160</v>
      </c>
    </row>
    <row r="21" spans="1:13" x14ac:dyDescent="0.3">
      <c r="A21" t="s">
        <v>51</v>
      </c>
      <c r="B21">
        <v>0</v>
      </c>
      <c r="G21" s="24">
        <v>40</v>
      </c>
      <c r="H21" s="27" t="s">
        <v>122</v>
      </c>
      <c r="K21" s="40" t="s">
        <v>264</v>
      </c>
      <c r="L21" s="41" t="s">
        <v>203</v>
      </c>
      <c r="M21" s="40" t="s">
        <v>160</v>
      </c>
    </row>
    <row r="22" spans="1:13" x14ac:dyDescent="0.3">
      <c r="G22" s="24">
        <v>41</v>
      </c>
      <c r="H22" s="25" t="s">
        <v>132</v>
      </c>
      <c r="K22" s="40" t="s">
        <v>265</v>
      </c>
      <c r="L22" s="41" t="s">
        <v>204</v>
      </c>
      <c r="M22" s="40" t="s">
        <v>160</v>
      </c>
    </row>
    <row r="23" spans="1:13" x14ac:dyDescent="0.3">
      <c r="A23" s="3" t="s">
        <v>10</v>
      </c>
      <c r="C23">
        <v>5</v>
      </c>
      <c r="G23" s="24">
        <v>9</v>
      </c>
      <c r="H23" s="25" t="s">
        <v>133</v>
      </c>
      <c r="K23" s="40" t="s">
        <v>262</v>
      </c>
      <c r="L23" s="41" t="s">
        <v>201</v>
      </c>
      <c r="M23" s="40" t="s">
        <v>160</v>
      </c>
    </row>
    <row r="24" spans="1:13" x14ac:dyDescent="0.3">
      <c r="A24" s="5" t="s">
        <v>57</v>
      </c>
      <c r="G24" s="24">
        <v>42</v>
      </c>
      <c r="H24" s="31" t="s">
        <v>76</v>
      </c>
      <c r="K24" s="40" t="s">
        <v>261</v>
      </c>
      <c r="L24" s="41" t="s">
        <v>200</v>
      </c>
      <c r="M24" s="40" t="s">
        <v>160</v>
      </c>
    </row>
    <row r="25" spans="1:13" ht="26.4" x14ac:dyDescent="0.3">
      <c r="A25" t="s">
        <v>24</v>
      </c>
      <c r="B25">
        <v>0.5</v>
      </c>
      <c r="G25" s="24">
        <v>43</v>
      </c>
      <c r="H25" s="27" t="s">
        <v>87</v>
      </c>
      <c r="K25" s="40" t="s">
        <v>234</v>
      </c>
      <c r="L25" s="41" t="s">
        <v>173</v>
      </c>
      <c r="M25" s="40" t="s">
        <v>160</v>
      </c>
    </row>
    <row r="26" spans="1:13" x14ac:dyDescent="0.3">
      <c r="A26" t="s">
        <v>50</v>
      </c>
      <c r="B26">
        <v>0</v>
      </c>
      <c r="G26" s="24">
        <v>44</v>
      </c>
      <c r="H26" s="27" t="s">
        <v>88</v>
      </c>
      <c r="K26" s="40" t="s">
        <v>281</v>
      </c>
      <c r="L26" s="41" t="s">
        <v>220</v>
      </c>
      <c r="M26" s="40" t="s">
        <v>160</v>
      </c>
    </row>
    <row r="27" spans="1:13" x14ac:dyDescent="0.3">
      <c r="G27" s="24">
        <v>23</v>
      </c>
      <c r="H27" s="27" t="s">
        <v>106</v>
      </c>
      <c r="K27" s="40" t="s">
        <v>247</v>
      </c>
      <c r="L27" s="41" t="s">
        <v>186</v>
      </c>
      <c r="M27" s="40" t="s">
        <v>160</v>
      </c>
    </row>
    <row r="28" spans="1:13" x14ac:dyDescent="0.3">
      <c r="A28" s="3" t="s">
        <v>11</v>
      </c>
      <c r="C28">
        <v>5</v>
      </c>
      <c r="G28" s="24">
        <v>24</v>
      </c>
      <c r="H28" s="31" t="s">
        <v>71</v>
      </c>
      <c r="K28" s="40" t="s">
        <v>249</v>
      </c>
      <c r="L28" s="41" t="s">
        <v>188</v>
      </c>
      <c r="M28" s="40" t="s">
        <v>160</v>
      </c>
    </row>
    <row r="29" spans="1:13" x14ac:dyDescent="0.3">
      <c r="A29" s="5" t="s">
        <v>57</v>
      </c>
      <c r="G29" s="24">
        <v>45</v>
      </c>
      <c r="H29" s="27" t="s">
        <v>111</v>
      </c>
      <c r="K29" s="40" t="s">
        <v>269</v>
      </c>
      <c r="L29" s="41" t="s">
        <v>208</v>
      </c>
      <c r="M29" s="40" t="s">
        <v>160</v>
      </c>
    </row>
    <row r="30" spans="1:13" x14ac:dyDescent="0.3">
      <c r="A30" t="s">
        <v>25</v>
      </c>
      <c r="B30">
        <v>0.5</v>
      </c>
      <c r="G30" s="24">
        <v>46</v>
      </c>
      <c r="H30" s="26" t="s">
        <v>89</v>
      </c>
      <c r="K30" s="40" t="s">
        <v>243</v>
      </c>
      <c r="L30" s="41" t="s">
        <v>182</v>
      </c>
      <c r="M30" s="40" t="s">
        <v>160</v>
      </c>
    </row>
    <row r="31" spans="1:13" x14ac:dyDescent="0.3">
      <c r="A31" t="s">
        <v>49</v>
      </c>
      <c r="B31">
        <v>0</v>
      </c>
      <c r="G31" s="24">
        <v>47</v>
      </c>
      <c r="H31" s="26" t="s">
        <v>90</v>
      </c>
      <c r="K31" s="40" t="s">
        <v>236</v>
      </c>
      <c r="L31" s="41" t="s">
        <v>175</v>
      </c>
      <c r="M31" s="40" t="s">
        <v>160</v>
      </c>
    </row>
    <row r="32" spans="1:13" x14ac:dyDescent="0.3">
      <c r="G32" s="24">
        <v>48</v>
      </c>
      <c r="H32" s="26" t="s">
        <v>91</v>
      </c>
      <c r="K32" s="40" t="s">
        <v>223</v>
      </c>
      <c r="L32" s="41" t="s">
        <v>162</v>
      </c>
      <c r="M32" s="40" t="s">
        <v>160</v>
      </c>
    </row>
    <row r="33" spans="1:13" x14ac:dyDescent="0.3">
      <c r="A33" s="3" t="s">
        <v>12</v>
      </c>
      <c r="C33">
        <v>5</v>
      </c>
      <c r="G33" s="24">
        <v>49</v>
      </c>
      <c r="H33" s="25" t="s">
        <v>134</v>
      </c>
      <c r="K33" s="40" t="s">
        <v>278</v>
      </c>
      <c r="L33" s="41" t="s">
        <v>217</v>
      </c>
      <c r="M33" s="40" t="s">
        <v>160</v>
      </c>
    </row>
    <row r="34" spans="1:13" x14ac:dyDescent="0.3">
      <c r="A34" s="5" t="s">
        <v>57</v>
      </c>
      <c r="G34" s="24">
        <v>77</v>
      </c>
      <c r="H34" s="27" t="s">
        <v>101</v>
      </c>
      <c r="K34" s="40" t="s">
        <v>239</v>
      </c>
      <c r="L34" s="41" t="s">
        <v>178</v>
      </c>
      <c r="M34" s="40" t="s">
        <v>160</v>
      </c>
    </row>
    <row r="35" spans="1:13" x14ac:dyDescent="0.3">
      <c r="A35" t="s">
        <v>26</v>
      </c>
      <c r="B35">
        <v>0.5</v>
      </c>
      <c r="G35" s="24">
        <v>50</v>
      </c>
      <c r="H35" s="25" t="s">
        <v>92</v>
      </c>
      <c r="K35" s="40" t="s">
        <v>259</v>
      </c>
      <c r="L35" s="41" t="s">
        <v>198</v>
      </c>
      <c r="M35" s="40" t="s">
        <v>160</v>
      </c>
    </row>
    <row r="36" spans="1:13" x14ac:dyDescent="0.3">
      <c r="A36" t="s">
        <v>48</v>
      </c>
      <c r="B36">
        <v>0</v>
      </c>
      <c r="G36" s="24">
        <v>51</v>
      </c>
      <c r="H36" s="25" t="s">
        <v>135</v>
      </c>
      <c r="K36" s="40" t="s">
        <v>245</v>
      </c>
      <c r="L36" s="41" t="s">
        <v>184</v>
      </c>
      <c r="M36" s="40" t="s">
        <v>160</v>
      </c>
    </row>
    <row r="37" spans="1:13" x14ac:dyDescent="0.3">
      <c r="G37" s="24">
        <v>83</v>
      </c>
      <c r="H37" s="25" t="s">
        <v>149</v>
      </c>
      <c r="K37" s="40" t="s">
        <v>267</v>
      </c>
      <c r="L37" s="41" t="s">
        <v>206</v>
      </c>
      <c r="M37" s="40" t="s">
        <v>160</v>
      </c>
    </row>
    <row r="38" spans="1:13" x14ac:dyDescent="0.3">
      <c r="A38" s="3" t="s">
        <v>13</v>
      </c>
      <c r="C38">
        <v>5</v>
      </c>
      <c r="G38" s="24">
        <v>52</v>
      </c>
      <c r="H38" s="28" t="s">
        <v>93</v>
      </c>
      <c r="K38" s="40" t="s">
        <v>231</v>
      </c>
      <c r="L38" s="41" t="s">
        <v>170</v>
      </c>
      <c r="M38" s="40" t="s">
        <v>160</v>
      </c>
    </row>
    <row r="39" spans="1:13" x14ac:dyDescent="0.3">
      <c r="A39" s="5" t="s">
        <v>57</v>
      </c>
      <c r="G39" s="24">
        <v>53</v>
      </c>
      <c r="H39" s="26" t="s">
        <v>94</v>
      </c>
      <c r="K39" s="40" t="s">
        <v>237</v>
      </c>
      <c r="L39" s="41" t="s">
        <v>176</v>
      </c>
      <c r="M39" s="40" t="s">
        <v>160</v>
      </c>
    </row>
    <row r="40" spans="1:13" x14ac:dyDescent="0.3">
      <c r="A40" t="s">
        <v>27</v>
      </c>
      <c r="B40">
        <v>0.5</v>
      </c>
      <c r="G40" s="24">
        <v>54</v>
      </c>
      <c r="H40" s="31" t="s">
        <v>75</v>
      </c>
      <c r="K40" s="40" t="s">
        <v>242</v>
      </c>
      <c r="L40" s="41" t="s">
        <v>181</v>
      </c>
      <c r="M40" s="40" t="s">
        <v>160</v>
      </c>
    </row>
    <row r="41" spans="1:13" x14ac:dyDescent="0.3">
      <c r="A41" t="s">
        <v>47</v>
      </c>
      <c r="B41">
        <v>0</v>
      </c>
      <c r="G41" s="24">
        <v>55</v>
      </c>
      <c r="H41" s="26" t="s">
        <v>95</v>
      </c>
      <c r="K41" s="40" t="s">
        <v>248</v>
      </c>
      <c r="L41" s="41" t="s">
        <v>187</v>
      </c>
      <c r="M41" s="40" t="s">
        <v>160</v>
      </c>
    </row>
    <row r="42" spans="1:13" x14ac:dyDescent="0.3">
      <c r="G42" s="24">
        <v>56</v>
      </c>
      <c r="H42" s="27" t="s">
        <v>102</v>
      </c>
      <c r="K42" s="40" t="s">
        <v>276</v>
      </c>
      <c r="L42" s="41" t="s">
        <v>215</v>
      </c>
      <c r="M42" s="40" t="s">
        <v>160</v>
      </c>
    </row>
    <row r="43" spans="1:13" x14ac:dyDescent="0.3">
      <c r="A43" s="3" t="s">
        <v>14</v>
      </c>
      <c r="C43">
        <v>5</v>
      </c>
      <c r="G43" s="24">
        <v>57</v>
      </c>
      <c r="H43" s="31" t="s">
        <v>74</v>
      </c>
      <c r="K43" s="40" t="s">
        <v>255</v>
      </c>
      <c r="L43" s="41" t="s">
        <v>194</v>
      </c>
      <c r="M43" s="40" t="s">
        <v>160</v>
      </c>
    </row>
    <row r="44" spans="1:13" x14ac:dyDescent="0.3">
      <c r="A44" s="5" t="s">
        <v>57</v>
      </c>
      <c r="G44" s="24">
        <v>58</v>
      </c>
      <c r="H44" s="27" t="s">
        <v>96</v>
      </c>
      <c r="K44" s="40" t="s">
        <v>221</v>
      </c>
      <c r="L44" s="41" t="s">
        <v>159</v>
      </c>
      <c r="M44" s="40" t="s">
        <v>160</v>
      </c>
    </row>
    <row r="45" spans="1:13" x14ac:dyDescent="0.3">
      <c r="A45" t="s">
        <v>28</v>
      </c>
      <c r="B45">
        <v>0.5</v>
      </c>
      <c r="G45" s="24">
        <v>59</v>
      </c>
      <c r="H45" s="27" t="s">
        <v>119</v>
      </c>
      <c r="K45" s="40" t="s">
        <v>241</v>
      </c>
      <c r="L45" s="41" t="s">
        <v>180</v>
      </c>
      <c r="M45" s="40" t="s">
        <v>160</v>
      </c>
    </row>
    <row r="46" spans="1:13" x14ac:dyDescent="0.3">
      <c r="A46" t="s">
        <v>46</v>
      </c>
      <c r="B46">
        <v>0</v>
      </c>
      <c r="G46" s="24">
        <v>25</v>
      </c>
      <c r="H46" s="25" t="s">
        <v>136</v>
      </c>
      <c r="K46" s="40" t="s">
        <v>270</v>
      </c>
      <c r="L46" s="41" t="s">
        <v>209</v>
      </c>
      <c r="M46" s="40" t="s">
        <v>160</v>
      </c>
    </row>
    <row r="47" spans="1:13" x14ac:dyDescent="0.3">
      <c r="G47" s="24">
        <v>60</v>
      </c>
      <c r="H47" s="33" t="s">
        <v>83</v>
      </c>
      <c r="K47" s="40" t="s">
        <v>222</v>
      </c>
      <c r="L47" s="41" t="s">
        <v>161</v>
      </c>
      <c r="M47" s="40" t="s">
        <v>160</v>
      </c>
    </row>
    <row r="48" spans="1:13" x14ac:dyDescent="0.3">
      <c r="A48" s="3" t="s">
        <v>15</v>
      </c>
      <c r="C48">
        <v>5</v>
      </c>
      <c r="G48" s="24">
        <v>1</v>
      </c>
      <c r="H48" s="27" t="s">
        <v>127</v>
      </c>
      <c r="K48" s="40" t="s">
        <v>253</v>
      </c>
      <c r="L48" s="41" t="s">
        <v>192</v>
      </c>
      <c r="M48" s="40" t="s">
        <v>160</v>
      </c>
    </row>
    <row r="49" spans="1:13" x14ac:dyDescent="0.3">
      <c r="A49" s="5" t="s">
        <v>57</v>
      </c>
      <c r="G49" s="24">
        <v>4</v>
      </c>
      <c r="H49" s="31" t="s">
        <v>79</v>
      </c>
      <c r="K49" s="40" t="s">
        <v>240</v>
      </c>
      <c r="L49" s="41" t="s">
        <v>179</v>
      </c>
      <c r="M49" s="40" t="s">
        <v>160</v>
      </c>
    </row>
    <row r="50" spans="1:13" x14ac:dyDescent="0.3">
      <c r="A50" t="s">
        <v>22</v>
      </c>
      <c r="B50">
        <v>0.5</v>
      </c>
      <c r="G50" s="24">
        <v>2</v>
      </c>
      <c r="H50" s="27" t="s">
        <v>113</v>
      </c>
      <c r="K50" s="40" t="s">
        <v>266</v>
      </c>
      <c r="L50" s="41" t="s">
        <v>205</v>
      </c>
      <c r="M50" s="40" t="s">
        <v>160</v>
      </c>
    </row>
    <row r="51" spans="1:13" x14ac:dyDescent="0.3">
      <c r="A51" t="s">
        <v>45</v>
      </c>
      <c r="B51">
        <v>0</v>
      </c>
      <c r="G51" s="24">
        <v>3</v>
      </c>
      <c r="H51" s="31" t="s">
        <v>81</v>
      </c>
      <c r="K51" s="40" t="s">
        <v>226</v>
      </c>
      <c r="L51" s="41" t="s">
        <v>165</v>
      </c>
      <c r="M51" s="40" t="s">
        <v>160</v>
      </c>
    </row>
    <row r="52" spans="1:13" x14ac:dyDescent="0.3">
      <c r="G52" s="24">
        <v>5</v>
      </c>
      <c r="H52" s="25" t="s">
        <v>137</v>
      </c>
      <c r="K52" s="40" t="s">
        <v>228</v>
      </c>
      <c r="L52" s="41" t="s">
        <v>167</v>
      </c>
      <c r="M52" s="40" t="s">
        <v>160</v>
      </c>
    </row>
    <row r="53" spans="1:13" x14ac:dyDescent="0.3">
      <c r="A53" s="4">
        <v>3</v>
      </c>
      <c r="C53">
        <v>12</v>
      </c>
      <c r="G53" s="24">
        <v>6</v>
      </c>
      <c r="H53" s="25" t="s">
        <v>138</v>
      </c>
      <c r="K53" s="40" t="s">
        <v>254</v>
      </c>
      <c r="L53" s="41" t="s">
        <v>193</v>
      </c>
      <c r="M53" s="40" t="s">
        <v>160</v>
      </c>
    </row>
    <row r="54" spans="1:13" x14ac:dyDescent="0.3">
      <c r="A54" s="5" t="s">
        <v>57</v>
      </c>
      <c r="G54" s="24">
        <v>8</v>
      </c>
      <c r="H54" s="27" t="s">
        <v>107</v>
      </c>
      <c r="K54" s="40" t="s">
        <v>251</v>
      </c>
      <c r="L54" s="41" t="s">
        <v>190</v>
      </c>
      <c r="M54" s="40" t="s">
        <v>160</v>
      </c>
    </row>
    <row r="55" spans="1:13" x14ac:dyDescent="0.3">
      <c r="A55" s="4" t="s">
        <v>56</v>
      </c>
      <c r="B55">
        <v>0</v>
      </c>
      <c r="G55" s="24">
        <v>10</v>
      </c>
      <c r="H55" s="31" t="s">
        <v>80</v>
      </c>
      <c r="K55" s="40" t="s">
        <v>263</v>
      </c>
      <c r="L55" s="41" t="s">
        <v>202</v>
      </c>
      <c r="M55" s="40" t="s">
        <v>160</v>
      </c>
    </row>
    <row r="56" spans="1:13" x14ac:dyDescent="0.3">
      <c r="A56">
        <v>1</v>
      </c>
      <c r="B56">
        <v>0.1</v>
      </c>
      <c r="G56" s="24">
        <v>11</v>
      </c>
      <c r="H56" s="27" t="s">
        <v>126</v>
      </c>
      <c r="K56" s="40" t="s">
        <v>275</v>
      </c>
      <c r="L56" s="41" t="s">
        <v>214</v>
      </c>
      <c r="M56" s="40" t="s">
        <v>160</v>
      </c>
    </row>
    <row r="57" spans="1:13" x14ac:dyDescent="0.3">
      <c r="A57">
        <v>2</v>
      </c>
      <c r="B57">
        <v>0.2</v>
      </c>
      <c r="G57" s="24">
        <v>91</v>
      </c>
      <c r="H57" s="25" t="s">
        <v>150</v>
      </c>
      <c r="K57" s="40" t="s">
        <v>260</v>
      </c>
      <c r="L57" s="41" t="s">
        <v>199</v>
      </c>
      <c r="M57" s="40" t="s">
        <v>160</v>
      </c>
    </row>
    <row r="58" spans="1:13" x14ac:dyDescent="0.3">
      <c r="A58">
        <v>3</v>
      </c>
      <c r="B58">
        <v>0.3</v>
      </c>
      <c r="G58" s="24">
        <v>12</v>
      </c>
      <c r="H58" s="27" t="s">
        <v>97</v>
      </c>
      <c r="K58" s="40" t="s">
        <v>246</v>
      </c>
      <c r="L58" s="41" t="s">
        <v>185</v>
      </c>
      <c r="M58" s="40" t="s">
        <v>160</v>
      </c>
    </row>
    <row r="59" spans="1:13" x14ac:dyDescent="0.3">
      <c r="A59">
        <v>4</v>
      </c>
      <c r="B59">
        <v>0.4</v>
      </c>
      <c r="G59" s="24">
        <v>13</v>
      </c>
      <c r="H59" s="27" t="s">
        <v>103</v>
      </c>
      <c r="K59" s="40" t="s">
        <v>225</v>
      </c>
      <c r="L59" s="41" t="s">
        <v>164</v>
      </c>
      <c r="M59" s="40" t="s">
        <v>160</v>
      </c>
    </row>
    <row r="60" spans="1:13" x14ac:dyDescent="0.3">
      <c r="A60">
        <v>5</v>
      </c>
      <c r="B60">
        <v>0.5</v>
      </c>
      <c r="G60" s="24">
        <v>14</v>
      </c>
      <c r="H60" s="25" t="s">
        <v>139</v>
      </c>
      <c r="K60" s="40" t="s">
        <v>229</v>
      </c>
      <c r="L60" s="41" t="s">
        <v>168</v>
      </c>
      <c r="M60" s="40" t="s">
        <v>160</v>
      </c>
    </row>
    <row r="61" spans="1:13" ht="27.6" x14ac:dyDescent="0.3">
      <c r="A61">
        <v>6</v>
      </c>
      <c r="B61">
        <v>0.6</v>
      </c>
      <c r="G61" s="24">
        <v>15</v>
      </c>
      <c r="H61" s="25" t="s">
        <v>140</v>
      </c>
      <c r="K61" s="40" t="s">
        <v>252</v>
      </c>
      <c r="L61" s="41" t="s">
        <v>191</v>
      </c>
      <c r="M61" s="40" t="s">
        <v>160</v>
      </c>
    </row>
    <row r="62" spans="1:13" x14ac:dyDescent="0.3">
      <c r="A62">
        <v>7</v>
      </c>
      <c r="B62">
        <v>0.7</v>
      </c>
      <c r="G62" s="24">
        <v>16</v>
      </c>
      <c r="H62" s="27" t="s">
        <v>112</v>
      </c>
      <c r="K62" s="40" t="s">
        <v>250</v>
      </c>
      <c r="L62" s="41" t="s">
        <v>189</v>
      </c>
      <c r="M62" s="40" t="s">
        <v>160</v>
      </c>
    </row>
    <row r="63" spans="1:13" x14ac:dyDescent="0.3">
      <c r="A63">
        <v>8</v>
      </c>
      <c r="B63">
        <v>0.8</v>
      </c>
      <c r="G63" s="24">
        <v>17</v>
      </c>
      <c r="H63" s="31" t="s">
        <v>77</v>
      </c>
      <c r="K63" s="40" t="s">
        <v>235</v>
      </c>
      <c r="L63" s="41" t="s">
        <v>174</v>
      </c>
      <c r="M63" s="40" t="s">
        <v>160</v>
      </c>
    </row>
    <row r="64" spans="1:13" x14ac:dyDescent="0.3">
      <c r="A64">
        <v>9</v>
      </c>
      <c r="B64">
        <v>0.9</v>
      </c>
      <c r="G64" s="24">
        <v>19</v>
      </c>
      <c r="H64" s="31" t="s">
        <v>78</v>
      </c>
    </row>
    <row r="65" spans="1:8" x14ac:dyDescent="0.3">
      <c r="A65">
        <v>10</v>
      </c>
      <c r="B65">
        <v>1</v>
      </c>
      <c r="G65" s="24">
        <v>61</v>
      </c>
      <c r="H65" s="30" t="s">
        <v>120</v>
      </c>
    </row>
    <row r="66" spans="1:8" x14ac:dyDescent="0.3">
      <c r="A66">
        <v>11</v>
      </c>
      <c r="B66">
        <v>1.1000000000000001</v>
      </c>
      <c r="G66" s="24">
        <v>62</v>
      </c>
      <c r="H66" s="30" t="s">
        <v>98</v>
      </c>
    </row>
    <row r="67" spans="1:8" x14ac:dyDescent="0.3">
      <c r="A67">
        <v>12</v>
      </c>
      <c r="B67">
        <v>1.2</v>
      </c>
      <c r="G67" s="24">
        <v>63</v>
      </c>
      <c r="H67" s="30" t="s">
        <v>104</v>
      </c>
    </row>
    <row r="68" spans="1:8" x14ac:dyDescent="0.3">
      <c r="G68" s="24">
        <v>64</v>
      </c>
      <c r="H68" s="32" t="s">
        <v>99</v>
      </c>
    </row>
    <row r="69" spans="1:8" x14ac:dyDescent="0.3">
      <c r="A69" s="4">
        <v>4</v>
      </c>
      <c r="C69">
        <v>8</v>
      </c>
      <c r="G69" s="24">
        <v>65</v>
      </c>
      <c r="H69" s="29" t="s">
        <v>141</v>
      </c>
    </row>
    <row r="70" spans="1:8" x14ac:dyDescent="0.3">
      <c r="A70" s="5" t="s">
        <v>57</v>
      </c>
      <c r="G70" s="24">
        <v>66</v>
      </c>
      <c r="H70" s="30" t="s">
        <v>125</v>
      </c>
    </row>
    <row r="71" spans="1:8" ht="27.6" x14ac:dyDescent="0.3">
      <c r="A71" s="4" t="s">
        <v>55</v>
      </c>
      <c r="B71">
        <v>0</v>
      </c>
      <c r="G71" s="24">
        <v>92</v>
      </c>
      <c r="H71" s="29" t="s">
        <v>151</v>
      </c>
    </row>
    <row r="72" spans="1:8" x14ac:dyDescent="0.3">
      <c r="A72">
        <v>1</v>
      </c>
      <c r="B72">
        <v>0.1</v>
      </c>
      <c r="G72" s="24">
        <v>67</v>
      </c>
      <c r="H72" s="23" t="s">
        <v>82</v>
      </c>
    </row>
    <row r="73" spans="1:8" x14ac:dyDescent="0.3">
      <c r="A73">
        <v>2</v>
      </c>
      <c r="B73">
        <v>0.2</v>
      </c>
      <c r="G73" s="24">
        <v>26</v>
      </c>
      <c r="H73" s="29" t="s">
        <v>142</v>
      </c>
    </row>
    <row r="74" spans="1:8" x14ac:dyDescent="0.3">
      <c r="A74">
        <v>3</v>
      </c>
      <c r="B74">
        <v>0.3</v>
      </c>
      <c r="G74" s="24">
        <v>68</v>
      </c>
      <c r="H74" s="29" t="s">
        <v>143</v>
      </c>
    </row>
    <row r="75" spans="1:8" x14ac:dyDescent="0.3">
      <c r="A75">
        <v>4</v>
      </c>
      <c r="B75">
        <v>0.4</v>
      </c>
      <c r="G75" s="24">
        <v>69</v>
      </c>
      <c r="H75" s="30" t="s">
        <v>105</v>
      </c>
    </row>
    <row r="76" spans="1:8" x14ac:dyDescent="0.3">
      <c r="A76">
        <v>5</v>
      </c>
      <c r="B76">
        <v>0.5</v>
      </c>
      <c r="G76" s="24">
        <v>70</v>
      </c>
      <c r="H76" s="23" t="s">
        <v>67</v>
      </c>
    </row>
    <row r="77" spans="1:8" x14ac:dyDescent="0.3">
      <c r="A77">
        <v>6</v>
      </c>
      <c r="B77">
        <v>0.6</v>
      </c>
      <c r="G77" s="24">
        <v>71</v>
      </c>
      <c r="H77" s="23" t="s">
        <v>66</v>
      </c>
    </row>
    <row r="78" spans="1:8" x14ac:dyDescent="0.3">
      <c r="A78">
        <v>7</v>
      </c>
      <c r="B78">
        <v>0.7</v>
      </c>
      <c r="G78" s="24">
        <v>72</v>
      </c>
      <c r="H78" s="30" t="s">
        <v>108</v>
      </c>
    </row>
    <row r="79" spans="1:8" x14ac:dyDescent="0.3">
      <c r="A79">
        <v>8</v>
      </c>
      <c r="B79">
        <v>0.8</v>
      </c>
      <c r="G79" s="24">
        <v>18</v>
      </c>
      <c r="H79" s="30" t="s">
        <v>123</v>
      </c>
    </row>
    <row r="80" spans="1:8" x14ac:dyDescent="0.3">
      <c r="G80" s="24">
        <v>73</v>
      </c>
      <c r="H80" s="32" t="s">
        <v>100</v>
      </c>
    </row>
    <row r="81" spans="7:8" x14ac:dyDescent="0.3">
      <c r="G81" s="24">
        <v>27</v>
      </c>
      <c r="H81" s="29" t="s">
        <v>144</v>
      </c>
    </row>
    <row r="82" spans="7:8" x14ac:dyDescent="0.3">
      <c r="G82" s="24">
        <v>86</v>
      </c>
      <c r="H82" s="30" t="s">
        <v>109</v>
      </c>
    </row>
    <row r="83" spans="7:8" x14ac:dyDescent="0.3">
      <c r="G83" s="24">
        <v>74</v>
      </c>
      <c r="H83" s="30" t="s">
        <v>124</v>
      </c>
    </row>
    <row r="84" spans="7:8" x14ac:dyDescent="0.3">
      <c r="G84" s="24">
        <v>20</v>
      </c>
      <c r="H84" s="29" t="s">
        <v>145</v>
      </c>
    </row>
    <row r="85" spans="7:8" x14ac:dyDescent="0.3">
      <c r="G85" s="24">
        <v>21</v>
      </c>
      <c r="H85" s="30" t="s">
        <v>117</v>
      </c>
    </row>
    <row r="86" spans="7:8" x14ac:dyDescent="0.3">
      <c r="G86" s="24">
        <v>87</v>
      </c>
      <c r="H86" s="29" t="s">
        <v>146</v>
      </c>
    </row>
    <row r="87" spans="7:8" x14ac:dyDescent="0.3">
      <c r="G87" s="24">
        <v>89</v>
      </c>
      <c r="H87" s="30" t="s">
        <v>110</v>
      </c>
    </row>
    <row r="88" spans="7:8" x14ac:dyDescent="0.3">
      <c r="G88" s="24">
        <v>76</v>
      </c>
      <c r="H88" s="29" t="s">
        <v>147</v>
      </c>
    </row>
  </sheetData>
  <sheetProtection sheet="1" objects="1" scenarios="1"/>
  <sortState ref="K2:M63">
    <sortCondition ref="L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topLeftCell="A4" zoomScale="85" zoomScaleNormal="85" workbookViewId="0">
      <selection activeCell="C13" sqref="C13"/>
    </sheetView>
  </sheetViews>
  <sheetFormatPr defaultRowHeight="14.4" x14ac:dyDescent="0.3"/>
  <cols>
    <col min="1" max="1" width="9.109375" customWidth="1"/>
    <col min="2" max="2" width="86.44140625" customWidth="1"/>
    <col min="3" max="3" width="79.88671875" customWidth="1"/>
  </cols>
  <sheetData>
    <row r="1" spans="1:3" ht="54" customHeight="1" x14ac:dyDescent="0.3">
      <c r="A1" s="77" t="s">
        <v>308</v>
      </c>
      <c r="B1" s="77"/>
      <c r="C1" s="77"/>
    </row>
    <row r="2" spans="1:3" ht="51.75" customHeight="1" thickBot="1" x14ac:dyDescent="0.35">
      <c r="A2" s="86" t="s">
        <v>306</v>
      </c>
      <c r="B2" s="86"/>
      <c r="C2" s="86"/>
    </row>
    <row r="3" spans="1:3" ht="20.25" customHeight="1" thickBot="1" x14ac:dyDescent="0.35">
      <c r="A3" s="87" t="s">
        <v>297</v>
      </c>
      <c r="B3" s="88"/>
      <c r="C3" s="64" t="s">
        <v>299</v>
      </c>
    </row>
    <row r="4" spans="1:3" ht="18.75" customHeight="1" thickBot="1" x14ac:dyDescent="0.35">
      <c r="A4" s="87" t="s">
        <v>307</v>
      </c>
      <c r="B4" s="88"/>
      <c r="C4" s="64" t="s">
        <v>57</v>
      </c>
    </row>
    <row r="5" spans="1:3" ht="24.75" customHeight="1" x14ac:dyDescent="0.3">
      <c r="A5" s="78" t="s">
        <v>61</v>
      </c>
      <c r="B5" s="78"/>
      <c r="C5" s="78"/>
    </row>
    <row r="6" spans="1:3" ht="28.8" x14ac:dyDescent="0.3">
      <c r="A6" s="48" t="s">
        <v>62</v>
      </c>
      <c r="B6" s="48" t="s">
        <v>285</v>
      </c>
      <c r="C6" s="49" t="s">
        <v>287</v>
      </c>
    </row>
    <row r="7" spans="1:3" ht="28.8" x14ac:dyDescent="0.3">
      <c r="A7" s="50" t="s">
        <v>286</v>
      </c>
      <c r="B7" s="51" t="s">
        <v>292</v>
      </c>
      <c r="C7" s="52" t="s">
        <v>293</v>
      </c>
    </row>
    <row r="8" spans="1:3" ht="28.8" x14ac:dyDescent="0.3">
      <c r="A8" s="15">
        <v>1</v>
      </c>
      <c r="B8" s="44" t="s">
        <v>312</v>
      </c>
      <c r="C8" s="45" t="s">
        <v>310</v>
      </c>
    </row>
    <row r="9" spans="1:3" ht="28.8" x14ac:dyDescent="0.3">
      <c r="A9" s="15">
        <v>2</v>
      </c>
      <c r="B9" s="44" t="s">
        <v>313</v>
      </c>
      <c r="C9" s="45" t="s">
        <v>314</v>
      </c>
    </row>
    <row r="10" spans="1:3" ht="28.8" x14ac:dyDescent="0.3">
      <c r="A10" s="15">
        <v>3</v>
      </c>
      <c r="B10" s="44" t="s">
        <v>315</v>
      </c>
      <c r="C10" s="45" t="s">
        <v>311</v>
      </c>
    </row>
    <row r="11" spans="1:3" ht="28.8" x14ac:dyDescent="0.3">
      <c r="A11" s="15">
        <v>4</v>
      </c>
      <c r="B11" s="44" t="s">
        <v>317</v>
      </c>
      <c r="C11" s="45" t="s">
        <v>316</v>
      </c>
    </row>
    <row r="12" spans="1:3" x14ac:dyDescent="0.3">
      <c r="A12" s="15">
        <v>5</v>
      </c>
      <c r="B12" s="44" t="s">
        <v>337</v>
      </c>
      <c r="C12" s="45" t="s">
        <v>338</v>
      </c>
    </row>
    <row r="13" spans="1:3" ht="43.2" x14ac:dyDescent="0.3">
      <c r="A13" s="15">
        <v>6</v>
      </c>
      <c r="B13" s="44" t="s">
        <v>339</v>
      </c>
      <c r="C13" s="45" t="s">
        <v>340</v>
      </c>
    </row>
    <row r="14" spans="1:3" x14ac:dyDescent="0.3">
      <c r="A14" s="15">
        <v>7</v>
      </c>
      <c r="B14" s="44"/>
      <c r="C14" s="44"/>
    </row>
    <row r="15" spans="1:3" x14ac:dyDescent="0.3">
      <c r="A15" s="15">
        <v>8</v>
      </c>
      <c r="B15" s="44"/>
      <c r="C15" s="44"/>
    </row>
    <row r="16" spans="1:3" x14ac:dyDescent="0.3">
      <c r="A16" s="15">
        <v>9</v>
      </c>
      <c r="B16" s="44"/>
      <c r="C16" s="44"/>
    </row>
    <row r="17" spans="1:3" x14ac:dyDescent="0.3">
      <c r="A17" s="15">
        <v>10</v>
      </c>
      <c r="B17" s="44"/>
      <c r="C17" s="44"/>
    </row>
    <row r="18" spans="1:3" x14ac:dyDescent="0.3">
      <c r="A18" s="80" t="s">
        <v>156</v>
      </c>
      <c r="B18" s="81"/>
      <c r="C18" s="82"/>
    </row>
    <row r="19" spans="1:3" ht="24.75" customHeight="1" x14ac:dyDescent="0.3">
      <c r="A19" s="79" t="s">
        <v>63</v>
      </c>
      <c r="B19" s="79"/>
      <c r="C19" s="79"/>
    </row>
    <row r="20" spans="1:3" ht="28.8" x14ac:dyDescent="0.3">
      <c r="A20" s="48" t="s">
        <v>62</v>
      </c>
      <c r="B20" s="48" t="s">
        <v>285</v>
      </c>
      <c r="C20" s="49" t="s">
        <v>295</v>
      </c>
    </row>
    <row r="21" spans="1:3" ht="28.8" x14ac:dyDescent="0.3">
      <c r="A21" s="53" t="s">
        <v>286</v>
      </c>
      <c r="B21" s="51" t="s">
        <v>294</v>
      </c>
      <c r="C21" s="51" t="s">
        <v>296</v>
      </c>
    </row>
    <row r="22" spans="1:3" ht="43.2" x14ac:dyDescent="0.3">
      <c r="A22" s="15">
        <v>1</v>
      </c>
      <c r="B22" s="44" t="s">
        <v>318</v>
      </c>
      <c r="C22" s="44">
        <v>9</v>
      </c>
    </row>
    <row r="23" spans="1:3" ht="28.8" x14ac:dyDescent="0.3">
      <c r="A23" s="15">
        <v>2</v>
      </c>
      <c r="B23" s="44" t="s">
        <v>322</v>
      </c>
      <c r="C23" s="44">
        <v>26</v>
      </c>
    </row>
    <row r="24" spans="1:3" ht="28.8" x14ac:dyDescent="0.3">
      <c r="A24" s="15">
        <v>3</v>
      </c>
      <c r="B24" s="44" t="s">
        <v>319</v>
      </c>
      <c r="C24" s="44">
        <v>34</v>
      </c>
    </row>
    <row r="25" spans="1:3" ht="28.8" x14ac:dyDescent="0.3">
      <c r="A25" s="15">
        <v>4</v>
      </c>
      <c r="B25" s="44" t="s">
        <v>321</v>
      </c>
      <c r="C25" s="44">
        <v>34</v>
      </c>
    </row>
    <row r="26" spans="1:3" ht="28.8" x14ac:dyDescent="0.3">
      <c r="A26" s="15">
        <v>5</v>
      </c>
      <c r="B26" s="44" t="s">
        <v>320</v>
      </c>
      <c r="C26" s="44">
        <v>34</v>
      </c>
    </row>
    <row r="27" spans="1:3" ht="43.2" x14ac:dyDescent="0.3">
      <c r="A27" s="15">
        <v>6</v>
      </c>
      <c r="B27" s="44" t="s">
        <v>323</v>
      </c>
      <c r="C27" s="44">
        <v>34</v>
      </c>
    </row>
    <row r="28" spans="1:3" ht="43.2" x14ac:dyDescent="0.3">
      <c r="A28" s="15">
        <v>7</v>
      </c>
      <c r="B28" s="44" t="s">
        <v>324</v>
      </c>
      <c r="C28" s="44">
        <v>3</v>
      </c>
    </row>
    <row r="29" spans="1:3" ht="28.8" x14ac:dyDescent="0.3">
      <c r="A29" s="15">
        <v>8</v>
      </c>
      <c r="B29" s="44" t="s">
        <v>325</v>
      </c>
      <c r="C29" s="44">
        <v>4</v>
      </c>
    </row>
    <row r="30" spans="1:3" x14ac:dyDescent="0.3">
      <c r="A30" s="15">
        <v>9</v>
      </c>
      <c r="B30" s="44"/>
      <c r="C30" s="44"/>
    </row>
    <row r="31" spans="1:3" x14ac:dyDescent="0.3">
      <c r="A31" s="15">
        <v>10</v>
      </c>
      <c r="B31" s="44"/>
      <c r="C31" s="44"/>
    </row>
    <row r="32" spans="1:3" x14ac:dyDescent="0.3">
      <c r="A32" s="80" t="s">
        <v>156</v>
      </c>
      <c r="B32" s="81"/>
      <c r="C32" s="82"/>
    </row>
    <row r="33" spans="1:3" ht="45.75" customHeight="1" x14ac:dyDescent="0.3">
      <c r="A33" s="89" t="s">
        <v>309</v>
      </c>
      <c r="B33" s="89"/>
      <c r="C33" s="89"/>
    </row>
    <row r="34" spans="1:3" ht="28.8" x14ac:dyDescent="0.3">
      <c r="A34" s="46" t="s">
        <v>62</v>
      </c>
      <c r="B34" s="46" t="s">
        <v>291</v>
      </c>
      <c r="C34" s="47" t="s">
        <v>289</v>
      </c>
    </row>
    <row r="35" spans="1:3" ht="28.8" x14ac:dyDescent="0.3">
      <c r="A35" s="50" t="s">
        <v>286</v>
      </c>
      <c r="B35" s="50" t="s">
        <v>290</v>
      </c>
      <c r="C35" s="51" t="s">
        <v>288</v>
      </c>
    </row>
    <row r="36" spans="1:3" ht="57.6" x14ac:dyDescent="0.3">
      <c r="A36" s="15">
        <v>1</v>
      </c>
      <c r="B36" s="44" t="s">
        <v>326</v>
      </c>
      <c r="C36" s="44" t="s">
        <v>327</v>
      </c>
    </row>
    <row r="37" spans="1:3" x14ac:dyDescent="0.3">
      <c r="A37" s="15">
        <v>2</v>
      </c>
      <c r="B37" s="44"/>
      <c r="C37" s="44"/>
    </row>
    <row r="38" spans="1:3" x14ac:dyDescent="0.3">
      <c r="A38" s="43">
        <v>3</v>
      </c>
      <c r="B38" s="44"/>
      <c r="C38" s="44"/>
    </row>
    <row r="39" spans="1:3" x14ac:dyDescent="0.3">
      <c r="A39" s="80" t="s">
        <v>156</v>
      </c>
      <c r="B39" s="81"/>
      <c r="C39" s="82"/>
    </row>
    <row r="40" spans="1:3" x14ac:dyDescent="0.3">
      <c r="A40" s="83" t="s">
        <v>304</v>
      </c>
      <c r="B40" s="84"/>
      <c r="C40" s="85"/>
    </row>
  </sheetData>
  <sheetProtection sheet="1" objects="1" scenarios="1" insertRows="0" insertHyperlinks="0"/>
  <mergeCells count="11">
    <mergeCell ref="A1:C1"/>
    <mergeCell ref="A5:C5"/>
    <mergeCell ref="A19:C19"/>
    <mergeCell ref="A18:C18"/>
    <mergeCell ref="A40:C40"/>
    <mergeCell ref="A2:C2"/>
    <mergeCell ref="A4:B4"/>
    <mergeCell ref="A3:B3"/>
    <mergeCell ref="A33:C33"/>
    <mergeCell ref="A39:C39"/>
    <mergeCell ref="A32:C32"/>
  </mergeCells>
  <dataValidations count="2">
    <dataValidation type="list" allowBlank="1" showInputMessage="1" showErrorMessage="1" sqref="C4">
      <formula1>ФОИВ</formula1>
    </dataValidation>
    <dataValidation type="list" allowBlank="1" showInputMessage="1" showErrorMessage="1" sqref="C3">
      <formula1>Квартал</formula1>
    </dataValidation>
  </dataValidations>
  <hyperlinks>
    <hyperlink ref="C7" r:id="rId1" display="http://government.ru/news/22400/, "/>
    <hyperlink ref="C9" r:id="rId2"/>
    <hyperlink ref="C11" r:id="rId3"/>
    <hyperlink ref="C10" r:id="rId4"/>
    <hyperlink ref="C12" r:id="rId5"/>
    <hyperlink ref="C13" r:id="rId6" display="https://www.facebook.com/gosuslugikaluga/_x000a_"/>
  </hyperlinks>
  <pageMargins left="0.25" right="0.25" top="0.75" bottom="0.75" header="0.3" footer="0.3"/>
  <pageSetup paperSize="9" scale="54" orientation="landscape" horizontalDpi="4294967295" verticalDpi="4294967295"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19</vt:i4>
      </vt:variant>
    </vt:vector>
  </HeadingPairs>
  <TitlesOfParts>
    <vt:vector size="22" baseType="lpstr">
      <vt:lpstr>Форма РОИВ и ОМСУ. Метод.реко</vt:lpstr>
      <vt:lpstr>Расчеты</vt:lpstr>
      <vt:lpstr>Форма ФОИВ и МФЦ. Мероприятия</vt:lpstr>
      <vt:lpstr>'Форма РОИВ и ОМСУ. Метод.реко'!Print_Area</vt:lpstr>
      <vt:lpstr>'Форма ФОИВ и МФЦ. Мероприятия'!Print_Area</vt:lpstr>
      <vt:lpstr>'Форма РОИВ и ОМСУ. Метод.реко'!prnt</vt:lpstr>
      <vt:lpstr>Квартал</vt:lpstr>
      <vt:lpstr>'Форма ФОИВ и МФЦ. Мероприятия'!Область_печати</vt:lpstr>
      <vt:lpstr>п.1.3</vt:lpstr>
      <vt:lpstr>п.1.4</vt:lpstr>
      <vt:lpstr>п.1.5</vt:lpstr>
      <vt:lpstr>п.2.1</vt:lpstr>
      <vt:lpstr>п.2.2</vt:lpstr>
      <vt:lpstr>п.2.3</vt:lpstr>
      <vt:lpstr>п.2.4</vt:lpstr>
      <vt:lpstr>п.2.5</vt:lpstr>
      <vt:lpstr>п.2.6</vt:lpstr>
      <vt:lpstr>п.3</vt:lpstr>
      <vt:lpstr>п.4</vt:lpstr>
      <vt:lpstr>Расчет</vt:lpstr>
      <vt:lpstr>Субъект</vt:lpstr>
      <vt:lpstr>ФОИВ</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Крутовцева Л.В.</cp:lastModifiedBy>
  <cp:lastPrinted>2016-04-20T07:52:20Z</cp:lastPrinted>
  <dcterms:created xsi:type="dcterms:W3CDTF">2016-03-30T07:42:25Z</dcterms:created>
  <dcterms:modified xsi:type="dcterms:W3CDTF">2016-07-15T12:32:52Z</dcterms:modified>
</cp:coreProperties>
</file>