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48" windowWidth="15120" windowHeight="7476"/>
  </bookViews>
  <sheets>
    <sheet name="Все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H110" i="1" l="1"/>
  <c r="I110" i="1"/>
  <c r="I109" i="1"/>
  <c r="H109" i="1"/>
  <c r="B64" i="1"/>
  <c r="C64" i="1"/>
  <c r="D64" i="1"/>
  <c r="E64" i="1"/>
  <c r="F64" i="1"/>
  <c r="G64" i="1"/>
  <c r="H64" i="1"/>
  <c r="I64" i="1"/>
  <c r="B65" i="1"/>
  <c r="C65" i="1"/>
  <c r="D65" i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B72" i="1"/>
  <c r="C72" i="1"/>
  <c r="D72" i="1"/>
  <c r="E72" i="1"/>
  <c r="F72" i="1"/>
  <c r="G72" i="1"/>
  <c r="H72" i="1"/>
  <c r="I72" i="1"/>
  <c r="B73" i="1"/>
  <c r="C73" i="1"/>
  <c r="D73" i="1"/>
  <c r="E73" i="1"/>
  <c r="F73" i="1"/>
  <c r="G73" i="1"/>
  <c r="H73" i="1"/>
  <c r="I73" i="1"/>
  <c r="B74" i="1"/>
  <c r="C74" i="1"/>
  <c r="D74" i="1"/>
  <c r="E74" i="1"/>
  <c r="F74" i="1"/>
  <c r="G74" i="1"/>
  <c r="H74" i="1"/>
  <c r="I74" i="1"/>
  <c r="B75" i="1"/>
  <c r="C75" i="1"/>
  <c r="D75" i="1"/>
  <c r="E75" i="1"/>
  <c r="F75" i="1"/>
  <c r="G75" i="1"/>
  <c r="H75" i="1"/>
  <c r="I75" i="1"/>
  <c r="B76" i="1"/>
  <c r="C76" i="1"/>
  <c r="D76" i="1"/>
  <c r="E76" i="1"/>
  <c r="F76" i="1"/>
  <c r="G76" i="1"/>
  <c r="H76" i="1"/>
  <c r="I76" i="1"/>
  <c r="B77" i="1"/>
  <c r="C77" i="1"/>
  <c r="D77" i="1"/>
  <c r="E77" i="1"/>
  <c r="F77" i="1"/>
  <c r="G77" i="1"/>
  <c r="H77" i="1"/>
  <c r="I77" i="1"/>
  <c r="B78" i="1"/>
  <c r="C78" i="1"/>
  <c r="D78" i="1"/>
  <c r="E78" i="1"/>
  <c r="F78" i="1"/>
  <c r="G78" i="1"/>
  <c r="H78" i="1"/>
  <c r="I78" i="1"/>
  <c r="B79" i="1"/>
  <c r="C79" i="1"/>
  <c r="D79" i="1"/>
  <c r="E79" i="1"/>
  <c r="F79" i="1"/>
  <c r="G79" i="1"/>
  <c r="H79" i="1"/>
  <c r="I79" i="1"/>
  <c r="B80" i="1"/>
  <c r="C80" i="1"/>
  <c r="D80" i="1"/>
  <c r="E80" i="1"/>
  <c r="F80" i="1"/>
  <c r="G80" i="1"/>
  <c r="H80" i="1"/>
  <c r="I80" i="1"/>
  <c r="B81" i="1"/>
  <c r="C81" i="1"/>
  <c r="D81" i="1"/>
  <c r="E81" i="1"/>
  <c r="F81" i="1"/>
  <c r="G81" i="1"/>
  <c r="H81" i="1"/>
  <c r="I81" i="1"/>
  <c r="B82" i="1"/>
  <c r="C82" i="1"/>
  <c r="D82" i="1"/>
  <c r="E82" i="1"/>
  <c r="F82" i="1"/>
  <c r="G82" i="1"/>
  <c r="H82" i="1"/>
  <c r="I82" i="1"/>
  <c r="B83" i="1"/>
  <c r="C83" i="1"/>
  <c r="D83" i="1"/>
  <c r="E83" i="1"/>
  <c r="F83" i="1"/>
  <c r="G83" i="1"/>
  <c r="H83" i="1"/>
  <c r="I83" i="1"/>
  <c r="B84" i="1"/>
  <c r="C84" i="1"/>
  <c r="D84" i="1"/>
  <c r="E84" i="1"/>
  <c r="F84" i="1"/>
  <c r="G84" i="1"/>
  <c r="H84" i="1"/>
  <c r="I84" i="1"/>
  <c r="B85" i="1"/>
  <c r="C85" i="1"/>
  <c r="D85" i="1"/>
  <c r="E85" i="1"/>
  <c r="F85" i="1"/>
  <c r="G85" i="1"/>
  <c r="H85" i="1"/>
  <c r="I85" i="1"/>
  <c r="B86" i="1"/>
  <c r="C86" i="1"/>
  <c r="D86" i="1"/>
  <c r="E86" i="1"/>
  <c r="F86" i="1"/>
  <c r="G86" i="1"/>
  <c r="H86" i="1"/>
  <c r="I86" i="1"/>
  <c r="B87" i="1"/>
  <c r="C87" i="1"/>
  <c r="D87" i="1"/>
  <c r="E87" i="1"/>
  <c r="F87" i="1"/>
  <c r="G87" i="1"/>
  <c r="H87" i="1"/>
  <c r="I87" i="1"/>
  <c r="B88" i="1"/>
  <c r="C88" i="1"/>
  <c r="D88" i="1"/>
  <c r="E88" i="1"/>
  <c r="F88" i="1"/>
  <c r="G88" i="1"/>
  <c r="H88" i="1"/>
  <c r="I88" i="1"/>
  <c r="B89" i="1"/>
  <c r="C89" i="1"/>
  <c r="D89" i="1"/>
  <c r="E89" i="1"/>
  <c r="F89" i="1"/>
  <c r="G89" i="1"/>
  <c r="H89" i="1"/>
  <c r="I89" i="1"/>
  <c r="B90" i="1"/>
  <c r="C90" i="1"/>
  <c r="D90" i="1"/>
  <c r="E90" i="1"/>
  <c r="F90" i="1"/>
  <c r="G90" i="1"/>
  <c r="H90" i="1"/>
  <c r="I90" i="1"/>
  <c r="B91" i="1"/>
  <c r="C91" i="1"/>
  <c r="D91" i="1"/>
  <c r="E91" i="1"/>
  <c r="F91" i="1"/>
  <c r="G91" i="1"/>
  <c r="H91" i="1"/>
  <c r="I91" i="1"/>
  <c r="B92" i="1"/>
  <c r="C92" i="1"/>
  <c r="D92" i="1"/>
  <c r="E92" i="1"/>
  <c r="F92" i="1"/>
  <c r="G92" i="1"/>
  <c r="H92" i="1"/>
  <c r="I92" i="1"/>
  <c r="B93" i="1"/>
  <c r="C93" i="1"/>
  <c r="D93" i="1"/>
  <c r="E93" i="1"/>
  <c r="F93" i="1"/>
  <c r="G93" i="1"/>
  <c r="H93" i="1"/>
  <c r="I93" i="1"/>
  <c r="B94" i="1"/>
  <c r="C94" i="1"/>
  <c r="D94" i="1"/>
  <c r="E94" i="1"/>
  <c r="F94" i="1"/>
  <c r="G94" i="1"/>
  <c r="H94" i="1"/>
  <c r="I94" i="1"/>
  <c r="B95" i="1"/>
  <c r="C95" i="1"/>
  <c r="D95" i="1"/>
  <c r="E95" i="1"/>
  <c r="F95" i="1"/>
  <c r="G95" i="1"/>
  <c r="H95" i="1"/>
  <c r="I95" i="1"/>
  <c r="B96" i="1"/>
  <c r="C96" i="1"/>
  <c r="D96" i="1"/>
  <c r="E96" i="1"/>
  <c r="F96" i="1"/>
  <c r="G96" i="1"/>
  <c r="H96" i="1"/>
  <c r="I96" i="1"/>
  <c r="B97" i="1"/>
  <c r="C97" i="1"/>
  <c r="D97" i="1"/>
  <c r="E97" i="1"/>
  <c r="F97" i="1"/>
  <c r="G97" i="1"/>
  <c r="H97" i="1"/>
  <c r="I97" i="1"/>
  <c r="B98" i="1"/>
  <c r="C98" i="1"/>
  <c r="D98" i="1"/>
  <c r="E98" i="1"/>
  <c r="F98" i="1"/>
  <c r="G98" i="1"/>
  <c r="H98" i="1"/>
  <c r="I98" i="1"/>
  <c r="B99" i="1"/>
  <c r="C99" i="1"/>
  <c r="D99" i="1"/>
  <c r="E99" i="1"/>
  <c r="F99" i="1"/>
  <c r="G99" i="1"/>
  <c r="H99" i="1"/>
  <c r="I99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2" i="1"/>
  <c r="C102" i="1"/>
  <c r="D102" i="1"/>
  <c r="E102" i="1"/>
  <c r="F102" i="1"/>
  <c r="G102" i="1"/>
  <c r="H102" i="1"/>
  <c r="I102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B15" i="1" l="1"/>
  <c r="C15" i="1"/>
  <c r="D15" i="1"/>
  <c r="E15" i="1"/>
  <c r="F15" i="1"/>
  <c r="G15" i="1"/>
  <c r="B61" i="1"/>
  <c r="C61" i="1"/>
  <c r="D61" i="1"/>
  <c r="E61" i="1"/>
  <c r="F61" i="1"/>
  <c r="G61" i="1"/>
  <c r="B62" i="1"/>
  <c r="C62" i="1"/>
  <c r="D62" i="1"/>
  <c r="E62" i="1"/>
  <c r="F62" i="1"/>
  <c r="G62" i="1"/>
  <c r="H63" i="1"/>
  <c r="I63" i="1"/>
</calcChain>
</file>

<file path=xl/sharedStrings.xml><?xml version="1.0" encoding="utf-8"?>
<sst xmlns="http://schemas.openxmlformats.org/spreadsheetml/2006/main" count="233" uniqueCount="97">
  <si>
    <t>Предмет закупки/цель субсидии</t>
  </si>
  <si>
    <t>Подраздел</t>
  </si>
  <si>
    <t>Направление расходов</t>
  </si>
  <si>
    <t>Код по ОКПД</t>
  </si>
  <si>
    <t>Вид расходов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</si>
  <si>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</si>
  <si>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</si>
  <si>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</si>
  <si>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ИТОГО</t>
  </si>
  <si>
    <t>Руководитель</t>
  </si>
  <si>
    <t>(должность)</t>
  </si>
  <si>
    <t>Исполнитель</t>
  </si>
  <si>
    <t>Коды</t>
  </si>
  <si>
    <t>Дата</t>
  </si>
  <si>
    <t>по ОКПО</t>
  </si>
  <si>
    <t>по ОКАТО (ОКТМО)</t>
  </si>
  <si>
    <t>по ОКЕИ</t>
  </si>
  <si>
    <t>Приложение №2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</si>
  <si>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СВОДНЫЙ ОТЧЕТ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</si>
  <si>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</si>
  <si>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Наименования органа государственной власти субъекта</t>
  </si>
  <si>
    <t>ВСЕГО</t>
  </si>
  <si>
    <t xml:space="preserve">                                      (должность)                                                      (подпись)                                                          (расшифровка подписи) </t>
  </si>
  <si>
    <t xml:space="preserve">                   (подпись)                                           (расшифровка подписи)    телефон</t>
  </si>
  <si>
    <t>Наименование субъекта Российской Федерации</t>
  </si>
  <si>
    <t>Периодичность:полугодовая</t>
  </si>
  <si>
    <t>Единица измерения: руб</t>
  </si>
  <si>
    <t xml:space="preserve"> </t>
  </si>
  <si>
    <t>Калужская область</t>
  </si>
  <si>
    <t>В.М.Фисенко 8(4842)778-127</t>
  </si>
  <si>
    <t xml:space="preserve">Министерство внутренней политики и массовых коммуникаций </t>
  </si>
  <si>
    <t>Законадательное Собрание Калужской области</t>
  </si>
  <si>
    <t>Ведущий эксперт</t>
  </si>
  <si>
    <t>1202</t>
  </si>
  <si>
    <t>92.40.10.119</t>
  </si>
  <si>
    <t>Размещение официальной информации в печатном издании</t>
  </si>
  <si>
    <t xml:space="preserve">Муниципальное казенное учреждение "Редакция газеты "Балабаново" </t>
  </si>
  <si>
    <t xml:space="preserve">Муниципальное автономное учреждение "Редакция газеты "Людиноский рабочий" 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</si>
  <si>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 </t>
  </si>
  <si>
    <t xml:space="preserve">муниципальное автономное учреждение "Редакция газеты муниципального района"Перемышльский район" "Наша жизнь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</si>
  <si>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</si>
  <si>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</si>
  <si>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</si>
  <si>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</si>
  <si>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Муниципальное унитарное предприятие 'Редакция газеты "Заря"</t>
  </si>
  <si>
    <t xml:space="preserve">Муниципальное казенное учереждение "Редакция газеты "Знамя труда" </t>
  </si>
  <si>
    <t>Автономное учреждение "Редакция газеты "Наш город"</t>
  </si>
  <si>
    <t>АНО "Редакция газеты "Искра"</t>
  </si>
  <si>
    <t xml:space="preserve">Автономная некоммерческая организация "Редакция Мещовской районной газеты "Восход" </t>
  </si>
  <si>
    <t xml:space="preserve">Калужский региональный общественный Фонд издания средств массовой коммуникации "Губерния" </t>
  </si>
  <si>
    <t>АНО "Редакция газеты "Новая жизнь"</t>
  </si>
  <si>
    <t>Муниципальное автономное учреждение "Редакция газеты "Думиничские вести" МР "Думиничский район"</t>
  </si>
  <si>
    <t>Муниципальное бюджетное учреждение "Барятинская редакция газеты "Сельские зори"</t>
  </si>
  <si>
    <t xml:space="preserve">Автономная некоммерческая организация "Редакция газеты "Бетлицкий Вестник" </t>
  </si>
  <si>
    <t>МАУ "Редакция газеты "Вестник" МР "Ульяновский район" Калужской области (Ульяново)</t>
  </si>
  <si>
    <t xml:space="preserve">Муниципальное автономное учреждение Боровского района "Районный информационный центр" 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</si>
  <si>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</si>
  <si>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>МБУ "Редакция газеты "Калужская неделя"</t>
  </si>
  <si>
    <t>Муниципальное автономное некоммерческое учреждение Редакция газеты "Бабынинский вестник"</t>
  </si>
  <si>
    <t>МБУ "Редакция газеты "Родной край" муниципального района "Хвастовичский район Калужской области"</t>
  </si>
  <si>
    <t>АНО "Редакция газеты "Жуковский вестник"</t>
  </si>
  <si>
    <t>МУП "Редакция районной газеты "Новое время"</t>
  </si>
  <si>
    <t>ООО "Агентство"Комсомольская правда-Калуга"</t>
  </si>
  <si>
    <t>АНО "Редакция газеты "Мосальская газета"</t>
  </si>
  <si>
    <t>Унитарное муниципальное предприятие "Редакция газеты "Малоярославецкий край"</t>
  </si>
  <si>
    <t>Общество с ограниченной ответственностью "Мак-Медиа"</t>
  </si>
  <si>
    <t>Общество с ограниченной ответственностью "НГ-РЕГИОН"</t>
  </si>
  <si>
    <t>Общество с ограниченной ответственностью «Редакция городской газеты «Обнинск»</t>
  </si>
  <si>
    <t>1204</t>
  </si>
  <si>
    <t>Подготовка и размещение  информационных сообщений в сети Интернет</t>
  </si>
  <si>
    <t>ООО "ПОЛИТ.РУ"</t>
  </si>
  <si>
    <t>ООО "Регнум"</t>
  </si>
  <si>
    <t>ООО "Калужские новости"</t>
  </si>
  <si>
    <t>ООО "Медиа-Калуга"</t>
  </si>
  <si>
    <t>ИП Писаревский А.А.</t>
  </si>
  <si>
    <t>ООО "Ель Медиа"</t>
  </si>
  <si>
    <t>ЗАО "Интерфакс-Центр"</t>
  </si>
  <si>
    <t>0103</t>
  </si>
  <si>
    <t>63.91.11.000</t>
  </si>
  <si>
    <t>60.20.12.000</t>
  </si>
  <si>
    <t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эфирного аналогового телевидения на территории муниципального образования «Город Киров и Кировский район» Калужской области</t>
  </si>
  <si>
    <t>Г.С.Новосельцев</t>
  </si>
  <si>
    <t xml:space="preserve">Заместитель Губернатора области
Калужской области – руководитель Администрации Губернатора 
Калужской области 
</t>
  </si>
  <si>
    <t>на 01 июля 2019г</t>
  </si>
  <si>
    <t xml:space="preserve">МУНИЦИПАЛЬНОЕ АВТОНОМНОЕ УЧРЕЖДЕНИЕ «РЕДАКЦИЯ ГАЗЕТЫ «ОКТЯБРЬ» ТАРУССКОГО РАЙОНА </t>
  </si>
  <si>
    <t>Индивидуальный предприниматель Ильин Алексей Владимирович</t>
  </si>
  <si>
    <t>Акционерное общество "Издательский дом "Комсомольская правда"</t>
  </si>
  <si>
    <t>ФЕДЕРАЛЬНОЕ ГОСУДАРСТВЕННОЕ УНИТАРНОЕ ПРЕДПРИЯТИЕ "МЕЖДУНАРОДНОЕ ИНФОРМАЦИОННОЕ АГЕНТСТВО "РОССИЯ СЕГОДНЯ"</t>
  </si>
  <si>
    <t>МУНИЦИПАЛЬНОЕ АВТОНОМНОЕ УЧРЕЖДЕНИЕ "РЕДАКЦИЯ ГАЗЕТЫ
ЛЮДИНОВСКИЙ РАБОЧИЙ"</t>
  </si>
  <si>
    <t>63.11.12.000</t>
  </si>
  <si>
    <t>МУНИЦИПАЛЬНОЕ ПРЕДПРИЯТИЕ  "ТЕЛЕПРОГРАММА "КИРОВ-ТВ" МУНИЦИПАЛЬНОГО РАЙОНА "ГОРОД КИРОВ И КИРОВСКИЙ РАЙОН"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</si>
  <si>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Мещовского района Калужской области</t>
  </si>
  <si>
    <t>АВТОНОМНАЯ НЕКОММЕРЧЕСКАЯ ОРГАНИЗАЦИЯ "РЕДАКЦИЯ МЕЩОВСКОЙ
РАЙОННОЙ ГАЗЕТЫ "ВОСХОД"</t>
  </si>
  <si>
    <t>Оказание услуг по опубликованию информационных материалов о деятельности Законодательного Собрания Калужской области в Интернет – СМИ</t>
  </si>
  <si>
    <t>ОБЩЕСТВО С ОГРАНИЧЕННОЙ ОТВЕТСТВЕННОСТЬЮ "АГЕНТСТВО
"КОМСОМОЛЬСКАЯ ПРАВДА-КАЛУГА"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</si>
  <si>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города Людиново и Людиновского района Калужской области</t>
  </si>
  <si>
    <t>"03" июля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</si>
</sst>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2" xfId="0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Border="1"/>
    <xf numFmtId="0" fontId="6" fillId="2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4" fontId="1" fillId="0" borderId="4" xfId="0" applyNumberFormat="1" applyFont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" fontId="6" fillId="2" borderId="4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4" fontId="6" fillId="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1" fillId="0" borderId="1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2" borderId="6" xfId="0" applyNumberFormat="1" applyFont="1" applyFill="1" applyBorder="1" applyAlignment="1">
      <alignment horizont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6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a\AppData\Local\Microsoft\Windows\Temporary%20Internet%20Files\Content.Outlook\EU1QQ1DQ\&#1050;&#1086;&#1087;&#1080;&#1103;%20&#1086;&#1090;&#1095;&#1077;&#1090;%20&#1057;&#1052;&#1048;%202017%20&#1075;&#1086;&#1076;%20%20&#1052;&#1042;&#1055;%20&#1080;%20&#1052;&#1050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a\AppData\Local\Microsoft\Windows\Temporary%20Internet%20Files\Content.Outlook\EU1QQ1DQ\&#1086;&#1090;&#1095;&#1077;&#1090;%20&#1087;&#1086;%20&#1057;&#1052;&#1048;%20&#1047;&#1072;&#1082;&#1089;&#1086;&#1073;&#1088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е проверки МФ"/>
    </sheetNames>
    <sheetDataSet>
      <sheetData sheetId="0">
        <row r="16">
          <cell r="C16" t="str">
            <v>1201</v>
          </cell>
          <cell r="D16">
            <v>5000298711</v>
          </cell>
          <cell r="E16">
            <v>244</v>
          </cell>
          <cell r="F16" t="str">
            <v>92.40.10.119</v>
          </cell>
          <cell r="G16" t="str">
            <v>Размещение официальной информации на телевидении</v>
          </cell>
          <cell r="H16" t="str">
            <v>ГТРК "Калуга"</v>
          </cell>
        </row>
        <row r="65">
          <cell r="C65" t="str">
            <v>1201</v>
          </cell>
          <cell r="D65">
            <v>5000298711</v>
          </cell>
          <cell r="E65">
            <v>811</v>
          </cell>
          <cell r="F65" t="str">
            <v>92.40.10.119</v>
          </cell>
          <cell r="G65" t="str">
            <v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v>
          </cell>
          <cell r="H65" t="str">
            <v>ООО "ТРК "Ника"</v>
          </cell>
        </row>
        <row r="66">
          <cell r="C66" t="str">
            <v>1202</v>
          </cell>
          <cell r="D66">
            <v>5000298711</v>
          </cell>
          <cell r="E66">
            <v>611</v>
          </cell>
          <cell r="F66" t="str">
            <v>92.40.10.119</v>
          </cell>
          <cell r="G66" t="str">
            <v>Предоставление субсидии на финансовое обеспечение выполнения государственного задания на оказание государственных услуг</v>
          </cell>
          <cell r="H66" t="str">
            <v>ГБУ "Редакция газеты "Весть"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ец"/>
    </sheetNames>
    <sheetDataSet>
      <sheetData sheetId="0">
        <row r="16">
          <cell r="B16" t="str">
            <v>0103</v>
          </cell>
          <cell r="C16">
            <v>8100098710</v>
          </cell>
          <cell r="D16">
            <v>244</v>
          </cell>
          <cell r="E16" t="str">
            <v>63.91.11.000</v>
          </cell>
          <cell r="F16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</v>
          </cell>
          <cell r="G16" t="str">
            <v>МУНИЦИПАЛЬНОЕ АВТОНОМНОЕ УЧРЕЖДЕНИЕ "РЕДАКЦИЯ ГАЗЕТЫ "ОКТЯБРЬ" ТАРУССКОГО РАЙОНА</v>
          </cell>
          <cell r="H16">
            <v>9418.5</v>
          </cell>
          <cell r="I16">
            <v>9418.5</v>
          </cell>
        </row>
        <row r="17">
          <cell r="B17" t="str">
            <v>0103</v>
          </cell>
          <cell r="C17">
            <v>8100098710</v>
          </cell>
          <cell r="D17">
            <v>244</v>
          </cell>
          <cell r="E17" t="str">
            <v>63.91.11.000</v>
          </cell>
          <cell r="F17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v>
          </cell>
          <cell r="G17" t="str">
            <v>МУНИЦИПАЛЬНОЕ УНИТАРНОЕ ПРЕДПРИЯТИЕ  "РЕДАКЦИЯ ГАЗЕТЫ "ЗАРЯ"</v>
          </cell>
          <cell r="H17">
            <v>30322.6</v>
          </cell>
          <cell r="I17">
            <v>30322.6</v>
          </cell>
        </row>
        <row r="18">
          <cell r="B18" t="str">
            <v>0103</v>
          </cell>
          <cell r="C18">
            <v>8100098710</v>
          </cell>
          <cell r="D18">
            <v>244</v>
          </cell>
          <cell r="E18" t="str">
            <v>63.91.11.000</v>
          </cell>
          <cell r="F18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v>
          </cell>
          <cell r="G18" t="str">
            <v>МУНИЦИПАЛЬНОЕ КАЗЕННОЕ УЧРЕЖДЕНИЕ МУНИЦИПАЛЬНОГО РАЙОНА "ФЕРЗИКОВСКИЙ РАЙОН" КАЛУЖСКОЙ ОБЛАСТИ "РЕДАКЦИЯ ГАЗЕТЫ "ФЕРЗИКОВСКИЕ ВЕСТИ"</v>
          </cell>
          <cell r="H18">
            <v>15541.4</v>
          </cell>
          <cell r="I18">
            <v>15541.4</v>
          </cell>
        </row>
        <row r="19">
          <cell r="B19" t="str">
            <v>0103</v>
          </cell>
          <cell r="C19">
            <v>8100098710</v>
          </cell>
          <cell r="D19">
            <v>244</v>
          </cell>
          <cell r="E19" t="str">
            <v>63.91.11.000</v>
          </cell>
          <cell r="F19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</v>
          </cell>
          <cell r="G19" t="str">
            <v>АВТОНОМНАЯ НЕКОММЕРЧЕСКАЯ ОРГАНИЗАЦИЯ "РЕДАКЦИЯ ГАЗЕТЫ "ИСКРА"</v>
          </cell>
          <cell r="H19">
            <v>231000</v>
          </cell>
          <cell r="I19">
            <v>121996</v>
          </cell>
        </row>
        <row r="20">
          <cell r="B20" t="str">
            <v>0103</v>
          </cell>
          <cell r="C20">
            <v>8100098710</v>
          </cell>
          <cell r="D20">
            <v>244</v>
          </cell>
          <cell r="E20" t="str">
            <v>63.91.11.000</v>
          </cell>
          <cell r="F20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</v>
          </cell>
          <cell r="G20" t="str">
            <v>МУНИЦИПАЛЬНОЕ БЮДЖЕТНОЕ УЧРЕЖДЕНИЕ МУНИЦИПАЛЬНОГО РАЙОНА "ИЗНОСКОВСКИЙ РАЙОН" "РЕДАКЦИЯ ГАЗЕТЫ "РАССВЕТ"</v>
          </cell>
          <cell r="H20">
            <v>203000</v>
          </cell>
          <cell r="I20">
            <v>38801</v>
          </cell>
        </row>
        <row r="21">
          <cell r="B21" t="str">
            <v>0103</v>
          </cell>
          <cell r="C21">
            <v>8100098710</v>
          </cell>
          <cell r="D21">
            <v>244</v>
          </cell>
          <cell r="E21" t="str">
            <v>63.91.11.000</v>
          </cell>
          <cell r="F21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Жуковского района Калужской области</v>
          </cell>
          <cell r="G21" t="str">
            <v>АВТОНОМНАЯ НЕКОММЕРЧЕСКАЯ ОРГАНИЗАЦИЯ "РЕДАКЦИЯ ГАЗЕТЫ "ЖУКОВСКИЙ ВЕСТНИК"</v>
          </cell>
          <cell r="H21">
            <v>231000</v>
          </cell>
          <cell r="I21">
            <v>87283.14</v>
          </cell>
        </row>
        <row r="22">
          <cell r="B22" t="str">
            <v>0103</v>
          </cell>
          <cell r="C22">
            <v>8100098710</v>
          </cell>
          <cell r="D22">
            <v>244</v>
          </cell>
          <cell r="E22" t="str">
            <v>63.91.11.000</v>
          </cell>
          <cell r="F22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города Киров и Кировского района Калужской области</v>
          </cell>
          <cell r="G22" t="str">
            <v>МУНИЦИПАЛЬНОЕ КАЗЕННОЕ УЧРЕЖДЕНИЕ "РЕДАКЦИЯ ГАЗЕТЫ "ЗНАМЯ ТРУДА"</v>
          </cell>
          <cell r="H22">
            <v>231000</v>
          </cell>
          <cell r="I22">
            <v>112693</v>
          </cell>
        </row>
        <row r="23">
          <cell r="B23" t="str">
            <v>0103</v>
          </cell>
          <cell r="C23">
            <v>8100098710</v>
          </cell>
          <cell r="D23">
            <v>244</v>
          </cell>
          <cell r="E23" t="str">
            <v>63.91.11.000</v>
          </cell>
          <cell r="F23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Спас-Деменского района Калужской области</v>
          </cell>
          <cell r="G23" t="str">
            <v>АВТОНОМНАЯ НЕКОММЕРЧЕСКАЯ ОРГАНИЗАЦИЯ "РЕДАКЦИЯ ГАЗЕТЫ "НОВАЯ ЖИЗНЬ"</v>
          </cell>
          <cell r="H23">
            <v>231000</v>
          </cell>
          <cell r="I23">
            <v>134134</v>
          </cell>
        </row>
        <row r="24">
          <cell r="B24" t="str">
            <v>0103</v>
          </cell>
          <cell r="C24">
            <v>8100098710</v>
          </cell>
          <cell r="D24">
            <v>244</v>
          </cell>
          <cell r="E24" t="str">
            <v>63.91.11.000</v>
          </cell>
          <cell r="F24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Перемышльского района Калужской области</v>
          </cell>
          <cell r="G24" t="str">
            <v>МУНИЦИПАЛЬНОЕ АВТОНОМНОЕ УЧРЕЖДЕНИЕ "РЕДАКЦИЯ ГАЗЕТЫ МУНИЦИПАЛЬНОГО РАЙОНА "ПЕРЕМЫШЛЬСКИЙ РАЙОН""НАША ЖИЗНЬ"</v>
          </cell>
          <cell r="H24">
            <v>231000</v>
          </cell>
          <cell r="I24">
            <v>130106.9</v>
          </cell>
        </row>
        <row r="25">
          <cell r="B25" t="str">
            <v>0103</v>
          </cell>
          <cell r="C25">
            <v>8100098710</v>
          </cell>
          <cell r="D25">
            <v>244</v>
          </cell>
          <cell r="E25" t="str">
            <v>63.91.11.000</v>
          </cell>
          <cell r="F25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Юхновского района Калужской области</v>
          </cell>
          <cell r="G25" t="str">
            <v>АВТОНОМНАЯ НЕКОММЕРЧЕСКАЯ ОРГАНИЗАЦИЯ "РЕДАКЦИЯ ГАЗЕТЫ "ЮХНОВСКИЕ ВЕСТИ"</v>
          </cell>
          <cell r="H25">
            <v>231000</v>
          </cell>
          <cell r="I25">
            <v>87430</v>
          </cell>
        </row>
        <row r="26">
          <cell r="B26" t="str">
            <v>0103</v>
          </cell>
          <cell r="C26">
            <v>8100098710</v>
          </cell>
          <cell r="D26">
            <v>244</v>
          </cell>
          <cell r="E26" t="str">
            <v>63.91.11.000</v>
          </cell>
          <cell r="F26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Мосальского района Калужской области</v>
          </cell>
          <cell r="G26" t="str">
            <v>АВТОНОМНАЯ НЕКОММЕРЧЕСКАЯ ОРГАНИЗАЦИЯ "РЕДАКЦИЯ ГАЗЕТЫ "МОСАЛЬСКАЯ ГАЗЕТА"</v>
          </cell>
          <cell r="H26">
            <v>203000</v>
          </cell>
          <cell r="I26">
            <v>175096.6</v>
          </cell>
        </row>
        <row r="27">
          <cell r="B27" t="str">
            <v>0103</v>
          </cell>
          <cell r="C27">
            <v>8100098710</v>
          </cell>
          <cell r="D27">
            <v>244</v>
          </cell>
          <cell r="E27" t="str">
            <v>63.91.11.000</v>
          </cell>
          <cell r="F27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v>
          </cell>
          <cell r="G27" t="str">
            <v>МУНИЦИПАЛЬНОЕ УНИТАРНОЕ ПРЕДПРИЯТИЕ  "РЕДАКЦИЯ ГАЗЕТЫ "ЗАРЯ"</v>
          </cell>
          <cell r="H27">
            <v>231000</v>
          </cell>
          <cell r="I27">
            <v>103417.72</v>
          </cell>
        </row>
        <row r="28">
          <cell r="B28" t="str">
            <v>0103</v>
          </cell>
          <cell r="C28">
            <v>8100098710</v>
          </cell>
          <cell r="D28">
            <v>244</v>
          </cell>
          <cell r="E28" t="str">
            <v>63.91.11.000</v>
          </cell>
          <cell r="F28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</v>
          </cell>
          <cell r="G28" t="str">
            <v>МУНИЦИПАЛЬНОЕ АВТОНОМНОЕ НЕКОММЕРЧЕСКОЕ УЧРЕЖДЕНИЕ РЕДАКЦИЯ ГАЗЕТЫ "БАБЫНИНСКИЙ ВЕСТНИК"</v>
          </cell>
          <cell r="H28">
            <v>126000</v>
          </cell>
          <cell r="I28">
            <v>54647.040000000001</v>
          </cell>
        </row>
        <row r="29">
          <cell r="B29" t="str">
            <v>0103</v>
          </cell>
          <cell r="C29">
            <v>8100098710</v>
          </cell>
          <cell r="D29">
            <v>244</v>
          </cell>
          <cell r="E29" t="str">
            <v>63.91.11.000</v>
          </cell>
          <cell r="F29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</v>
          </cell>
          <cell r="G29" t="str">
            <v>МУНИЦИПАЛЬНОЕ КАЗЕННОЕ УЧРЕЖДЕНИЕ "РЕДАКЦИЯ ГАЗЕТЫ "БАЛАБАНОВО"</v>
          </cell>
          <cell r="H29">
            <v>154000</v>
          </cell>
          <cell r="I29">
            <v>28780.5</v>
          </cell>
        </row>
        <row r="30">
          <cell r="B30" t="str">
            <v>0103</v>
          </cell>
          <cell r="C30">
            <v>8100098710</v>
          </cell>
          <cell r="D30">
            <v>244</v>
          </cell>
          <cell r="E30" t="str">
            <v>63.91.11.000</v>
          </cell>
          <cell r="F30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</v>
          </cell>
          <cell r="G30" t="str">
            <v>МУНИЦИПАЛЬНОЕ АВТОНОМНОЕ УЧРЕЖДЕНИЕ БОРОВСКОГО РАЙОНА "РАЙОННЫЙ ИНФОРМАЦИОННЫЙ ЦЕНТР"</v>
          </cell>
          <cell r="H30">
            <v>154000</v>
          </cell>
          <cell r="I30">
            <v>49254.8</v>
          </cell>
        </row>
        <row r="31">
          <cell r="B31" t="str">
            <v>0103</v>
          </cell>
          <cell r="C31">
            <v>8100098710</v>
          </cell>
          <cell r="D31">
            <v>244</v>
          </cell>
          <cell r="E31" t="str">
            <v>63.91.11.000</v>
          </cell>
          <cell r="F31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</v>
          </cell>
          <cell r="G31" t="str">
            <v xml:space="preserve">МУНИЦИПАЛЬНОЕ АВТОНОМНОЕ УЧРЕЖДЕНИЕ "РЕДАКЦИЯ ГАЗЕТЫ
"ДУМИНИЧСКИЕ ВЕСТИ" МР "ДУМИНИЧСКИЙ РАЙОН" </v>
          </cell>
          <cell r="H31">
            <v>231000</v>
          </cell>
          <cell r="I31">
            <v>123650.1</v>
          </cell>
        </row>
        <row r="32">
          <cell r="B32" t="str">
            <v>0103</v>
          </cell>
          <cell r="C32">
            <v>8100098710</v>
          </cell>
          <cell r="D32">
            <v>244</v>
          </cell>
          <cell r="E32" t="str">
            <v>63.91.11.000</v>
          </cell>
          <cell r="F32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</v>
          </cell>
          <cell r="G32" t="str">
            <v>МУНИЦИПАЛЬНОЕ БЮДЖЕТНОЕ УЧРЕЖДЕНИЕ "БАРЯТИНСКАЯ РЕДАКЦИЯ ГАЗЕТЫ "СЕЛЬСКИЕ ЗОРИ"</v>
          </cell>
          <cell r="H32">
            <v>203000</v>
          </cell>
          <cell r="I32">
            <v>96534.2</v>
          </cell>
        </row>
        <row r="33">
          <cell r="B33" t="str">
            <v>0103</v>
          </cell>
          <cell r="C33">
            <v>8100098710</v>
          </cell>
          <cell r="D33">
            <v>244</v>
          </cell>
          <cell r="E33" t="str">
            <v>63.91.11.000</v>
          </cell>
          <cell r="F33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Дзержинского района Калужской области</v>
          </cell>
          <cell r="G33" t="str">
            <v>МУНИЦИПАЛЬНОЕ АВТОНОМНОЕ УЧРЕЖДЕНИЕ "РЕДАКЦИЯ РАЙОННОЙ ГАЗЕТЫ "НОВОЕ ВРЕМЯ"</v>
          </cell>
          <cell r="H33">
            <v>231000</v>
          </cell>
          <cell r="I33">
            <v>149034.20000000001</v>
          </cell>
        </row>
        <row r="34">
          <cell r="B34" t="str">
            <v>0103</v>
          </cell>
          <cell r="C34">
            <v>8100098710</v>
          </cell>
          <cell r="D34">
            <v>244</v>
          </cell>
          <cell r="E34" t="str">
            <v>63.91.11.000</v>
          </cell>
          <cell r="F34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Людиновского района Калужской области</v>
          </cell>
          <cell r="G34" t="str">
            <v>МУНИЦИПАЛЬНОЕ АВТОНОМНОЕ УЧРЕЖДЕНИЕ "РЕДАКЦИЯ ГАЗЕТЫ
ЛЮДИНОВСКИЙ РАБОЧИЙ"</v>
          </cell>
          <cell r="H34">
            <v>83188</v>
          </cell>
          <cell r="I34">
            <v>83188</v>
          </cell>
        </row>
        <row r="35">
          <cell r="B35" t="str">
            <v>0103</v>
          </cell>
          <cell r="C35">
            <v>8100098710</v>
          </cell>
          <cell r="D35">
            <v>244</v>
          </cell>
          <cell r="E35" t="str">
            <v>63.91.11.000</v>
          </cell>
          <cell r="F35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</v>
          </cell>
          <cell r="G35" t="str">
            <v>МУНИЦИПАЛЬНОЕ АВТОНОМНОЕ УЧРЕЖДЕНИЕ "РЕДАКЦИЯ ГАЗЕТЫ "ОКТЯБРЬ" ТАРУССКОГО РАЙОНА</v>
          </cell>
          <cell r="H35">
            <v>231000</v>
          </cell>
          <cell r="I35">
            <v>78505</v>
          </cell>
        </row>
        <row r="36">
          <cell r="B36" t="str">
            <v>0103</v>
          </cell>
          <cell r="C36">
            <v>8100098710</v>
          </cell>
          <cell r="D36">
            <v>244</v>
          </cell>
          <cell r="E36" t="str">
            <v>63.91.11.000</v>
          </cell>
          <cell r="F36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v>
          </cell>
          <cell r="G36" t="str">
            <v>МУНИЦИПАЛЬНОЕ КАЗЕННОЕ УЧРЕЖДЕНИЕ МУНИЦИПАЛЬНОГО РАЙОНА "ФЕРЗИКОВСКИЙ РАЙОН" КАЛУЖСКОЙ ОБЛАСТИ "РЕДАКЦИЯ ГАЗЕТЫ "ФЕРЗИКОВСКИЕ ВЕСТИ"</v>
          </cell>
          <cell r="H36">
            <v>154000</v>
          </cell>
          <cell r="I36">
            <v>94332</v>
          </cell>
        </row>
        <row r="37">
          <cell r="B37" t="str">
            <v>0103</v>
          </cell>
          <cell r="C37">
            <v>8100098710</v>
          </cell>
          <cell r="D37">
            <v>244</v>
          </cell>
          <cell r="E37" t="str">
            <v>63.91.11.000</v>
          </cell>
          <cell r="F37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Куйбышевского района Калужской области</v>
          </cell>
          <cell r="G37" t="str">
            <v>АВТОНОМНАЯ НЕКОММЕРЧЕСКАЯ ОРГАНИЗАЦИЯ "РЕДАКЦИЯ ГАЗЕТЫ "БЕТЛИЦКИЙ ВЕСТНИК"</v>
          </cell>
          <cell r="H37">
            <v>231000</v>
          </cell>
          <cell r="I37">
            <v>103800.2</v>
          </cell>
        </row>
        <row r="38">
          <cell r="B38" t="str">
            <v>0103</v>
          </cell>
          <cell r="C38">
            <v>8100098710</v>
          </cell>
          <cell r="D38">
            <v>244</v>
          </cell>
          <cell r="E38" t="str">
            <v>63.91.11.000</v>
          </cell>
          <cell r="F38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v>
          </cell>
          <cell r="G38" t="str">
            <v>УНИТАРНОЕ МУНИЦИПАЛЬНОЕ ПРЕДПРИЯТИЕ МУНИЦИПАЛЬНОГО РАЙОНА "МАЛОЯРОСЛАВЕЦКИЙ РАЙОН" - "РЕДАКЦИЯ ГАЗЕТЫ "МАЯК"</v>
          </cell>
          <cell r="H38">
            <v>203000</v>
          </cell>
          <cell r="I38">
            <v>98462</v>
          </cell>
        </row>
        <row r="39">
          <cell r="B39" t="str">
            <v>0103</v>
          </cell>
          <cell r="C39">
            <v>8100098710</v>
          </cell>
          <cell r="D39">
            <v>244</v>
          </cell>
          <cell r="E39" t="str">
            <v>63.91.11.000</v>
          </cell>
          <cell r="F39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</v>
          </cell>
          <cell r="G39" t="str">
            <v>АВТОНОМНОЕ УЧРЕЖДЕНИЕ "РЕДАКЦИЯ ГАЗЕТЫ "НАШ ГОРОД"</v>
          </cell>
          <cell r="H39">
            <v>203000</v>
          </cell>
          <cell r="I39">
            <v>71162</v>
          </cell>
        </row>
        <row r="40">
          <cell r="B40" t="str">
            <v>0103</v>
          </cell>
          <cell r="C40">
            <v>8100098710</v>
          </cell>
          <cell r="D40">
            <v>244</v>
          </cell>
          <cell r="E40" t="str">
            <v>63.91.11.000</v>
          </cell>
          <cell r="F40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</v>
          </cell>
          <cell r="G40" t="str">
            <v>МУНИЦИПАЛЬНОЕ АВТОНОМНОЕ УЧРЕЖДЕНИЕ "РЕДАКЦИЯ ГАЗЕТЫ "ВЕСТНИК"
МР "УЛЬЯНОВСКИЙ РАЙОН" КАЛУЖСКОЙ ОБЛАСТИ</v>
          </cell>
          <cell r="H40">
            <v>203000</v>
          </cell>
          <cell r="I40">
            <v>54532.1</v>
          </cell>
        </row>
        <row r="41">
          <cell r="B41" t="str">
            <v>0103</v>
          </cell>
          <cell r="C41">
            <v>8100098710</v>
          </cell>
          <cell r="D41">
            <v>244</v>
          </cell>
          <cell r="E41" t="str">
            <v>63.91.11.000</v>
          </cell>
          <cell r="F41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Сухиничского района Калужской области</v>
          </cell>
          <cell r="G41" t="str">
            <v>МУНИЦИПАЛЬНОЕ АВТОНОМНОЕ УЧРЕЖДЕНИЕ "СУХИНИЧСКАЯ РЕДАКЦИЯ ГАЗЕТЫ "ОРГАНИЗАТОР"</v>
          </cell>
          <cell r="H41">
            <v>231000</v>
          </cell>
          <cell r="I41">
            <v>109383.4</v>
          </cell>
        </row>
        <row r="42">
          <cell r="B42" t="str">
            <v>0103</v>
          </cell>
          <cell r="C42">
            <v>8100098710</v>
          </cell>
          <cell r="D42">
            <v>244</v>
          </cell>
          <cell r="E42" t="str">
            <v>63.91.11.000</v>
          </cell>
          <cell r="F42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</v>
          </cell>
          <cell r="G42" t="str">
            <v>МУНИЦИПАЛЬНОЕ АВТОНОМНОЕ УЧРЕЖДЕНИЕ "РЕДАКЦИЯ ГАЗЕТЫ "КОЗЕЛЬСК",
КОЗЕЛЬСКОГО РАЙОНА КАЛУЖСКОЙ ОБЛАСТИ</v>
          </cell>
          <cell r="H42">
            <v>231000</v>
          </cell>
          <cell r="I42">
            <v>123642.82</v>
          </cell>
        </row>
        <row r="43">
          <cell r="B43" t="str">
            <v>0103</v>
          </cell>
          <cell r="C43">
            <v>8100098710</v>
          </cell>
          <cell r="D43">
            <v>244</v>
          </cell>
          <cell r="E43" t="str">
            <v>63.91.11.000</v>
          </cell>
          <cell r="F43" t="str">
    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Калужской области</v>
          </cell>
          <cell r="G43" t="str">
            <v>КАЛУЖСКИЙ РЕГИОНАЛЬНЫЙ ОБЩЕСТВЕННЫЙ ФОНД ИЗДАНИЯ СРЕДСТВ МАССОВОЙ КОММУНИКАЦИИ "ГУБЕРНИЯ"</v>
          </cell>
          <cell r="H43">
            <v>275000</v>
          </cell>
          <cell r="I43">
            <v>188716</v>
          </cell>
        </row>
        <row r="44">
          <cell r="B44" t="str">
            <v>0103</v>
          </cell>
          <cell r="C44">
            <v>8100098710</v>
          </cell>
          <cell r="D44">
            <v>244</v>
          </cell>
          <cell r="E44" t="str">
            <v>63.91.11.000</v>
          </cell>
          <cell r="F44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v>
          </cell>
          <cell r="G44" t="str">
            <v>УНИТАРНОЕ МУНИЦИПАЛЬНОЕ ПРЕДПРИЯТИЕ "РЕДАКЦИЯ ГАЗЕТЫ  МАЛОЯРОСЛАВЕЦКИЙ КРАЙ"</v>
          </cell>
          <cell r="H44">
            <v>203000</v>
          </cell>
          <cell r="I44">
            <v>96836.74</v>
          </cell>
        </row>
        <row r="45">
          <cell r="B45" t="str">
            <v>0103</v>
          </cell>
          <cell r="C45">
            <v>8100098710</v>
          </cell>
          <cell r="D45">
            <v>244</v>
          </cell>
          <cell r="E45" t="str">
            <v>63.91.11.000</v>
          </cell>
          <cell r="F45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</v>
          </cell>
          <cell r="G45" t="str">
            <v>"МУНИЦИПАЛЬНОЕ БЮДЖЕТНОЕ УЧРЕЖДЕНИЕ "РЕДАКЦИЯ ГАЗЕТЫ "РОДНОЙ
КРАЙ" МУНИЦИПАЛЬНОГО РАЙОНА "ХВАСТОВИЧСКИЙ РАЙОН" КАЛУЖСКОЙ
ОБЛАСТИ</v>
          </cell>
          <cell r="H45">
            <v>231000</v>
          </cell>
          <cell r="I45">
            <v>103848.5</v>
          </cell>
        </row>
        <row r="46">
          <cell r="B46" t="str">
            <v>0103</v>
          </cell>
          <cell r="C46">
            <v>8100098710</v>
          </cell>
          <cell r="D46">
            <v>244</v>
          </cell>
          <cell r="E46" t="str">
            <v>63.91.11.000</v>
          </cell>
          <cell r="F46" t="str">
    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 Калужской области</v>
          </cell>
          <cell r="G46" t="str">
            <v>ОБЩЕСТВО С ОГРАНИЧЕННОЙ ОТВЕТСТВЕННОСТЬЮ "НГ-РЕГИОН"</v>
          </cell>
          <cell r="H46">
            <v>219450</v>
          </cell>
          <cell r="I46">
            <v>59314.2</v>
          </cell>
        </row>
        <row r="47">
          <cell r="B47" t="str">
            <v>0103</v>
          </cell>
          <cell r="C47">
            <v>8100098710</v>
          </cell>
          <cell r="D47">
            <v>244</v>
          </cell>
          <cell r="E47" t="str">
            <v>63.91.11.000</v>
          </cell>
          <cell r="F47" t="str">
    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 Калужской области</v>
          </cell>
          <cell r="G47" t="str">
            <v>ОБЩЕСТВО С ОГРАНИЧЕННОЙ ОТВЕТСТВЕННОСТЬЮ "РЕДАКЦИЯ ГОРОДСКОЙ ГАЗЕТЫ "ОБНИНСК"</v>
          </cell>
          <cell r="H47">
            <v>201029.4</v>
          </cell>
          <cell r="I47">
            <v>104669.65</v>
          </cell>
        </row>
        <row r="48">
          <cell r="B48" t="str">
            <v>0103</v>
          </cell>
          <cell r="C48">
            <v>8100098710</v>
          </cell>
          <cell r="D48">
            <v>244</v>
          </cell>
          <cell r="E48" t="str">
            <v>63.91.11.000</v>
          </cell>
          <cell r="F48" t="str">
    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 Калужской области</v>
          </cell>
          <cell r="G48" t="str">
            <v>ОБЩЕСТВО С ОГРАНИЧЕННОЙ ОТВЕТСТВЕННОСТЬЮ "ОБНИНСКИЙ ВЕСТНИК"</v>
          </cell>
          <cell r="H48">
            <v>228690</v>
          </cell>
          <cell r="I48">
            <v>97454.61</v>
          </cell>
        </row>
        <row r="49">
          <cell r="B49" t="str">
            <v>0103</v>
          </cell>
          <cell r="C49">
            <v>8100098710</v>
          </cell>
          <cell r="D49">
            <v>244</v>
          </cell>
          <cell r="E49" t="str">
            <v>63.91.11.000</v>
          </cell>
          <cell r="F49" t="str">
    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Обнинска, Боровского, Жуковского, Малоярославецкого районов Калужской области</v>
          </cell>
          <cell r="G49" t="str">
            <v>ОБЩЕСТВО С ОГРАНИЧЕННОЙ ОТВЕТСТВЕННОСТЬЮ "НГ-РЕГИОН"</v>
          </cell>
          <cell r="H49">
            <v>268905</v>
          </cell>
          <cell r="I49">
            <v>97367.25</v>
          </cell>
        </row>
        <row r="50">
          <cell r="B50" t="str">
            <v>0103</v>
          </cell>
          <cell r="C50">
            <v>8100098710</v>
          </cell>
          <cell r="D50">
            <v>244</v>
          </cell>
          <cell r="E50" t="str">
            <v>63.91.11.000</v>
          </cell>
          <cell r="F50" t="str">
    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Обнинск, г. Балабаново, г. Боровск, г. Малоярославец, г. Жуков, г. Белоусово Калужской области</v>
          </cell>
          <cell r="G50" t="str">
            <v>ОБЩЕСТВО С ОГРАНИЧЕННОЙ ОТВЕТСТВЕННОСТЬЮ "МАК-МЕДИА"</v>
          </cell>
          <cell r="H50">
            <v>267300</v>
          </cell>
          <cell r="I50">
            <v>153323.28</v>
          </cell>
        </row>
        <row r="51">
          <cell r="B51" t="str">
            <v>0103</v>
          </cell>
          <cell r="C51">
            <v>8100098710</v>
          </cell>
          <cell r="D51">
            <v>244</v>
          </cell>
          <cell r="E51" t="str">
            <v>63.91.11.000</v>
          </cell>
          <cell r="F51" t="str">
    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Балабаново, г. Боровск, г. Ермолино с. Ворсино, д. Кривское Калужской области</v>
          </cell>
          <cell r="G51" t="str">
            <v>ОБЩЕСТВО С ОГРАНИЧЕННОЙ ОТВЕТСТВЕННОСТЬЮ "МАК-МЕДИА"</v>
          </cell>
          <cell r="H51">
            <v>228690</v>
          </cell>
          <cell r="I51">
            <v>0</v>
          </cell>
        </row>
        <row r="52">
          <cell r="B52" t="str">
            <v>0103</v>
          </cell>
          <cell r="C52">
            <v>8100098710</v>
          </cell>
          <cell r="D52">
            <v>244</v>
          </cell>
          <cell r="E52" t="str">
            <v>63.91.11.000</v>
          </cell>
          <cell r="F52" t="str">
    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Калуга</v>
          </cell>
          <cell r="G52" t="str">
            <v>МУНИЦИПАЛЬНОЕ БЮДЖЕТНОЕ УЧРЕЖДЕНИЕ "РЕДАКЦИЯ ГАЗЕТЫ"КАЛУЖСКАЯ НЕДЕЛЯ"</v>
          </cell>
          <cell r="H52">
            <v>399950</v>
          </cell>
          <cell r="I52">
            <v>231192</v>
          </cell>
        </row>
        <row r="53">
          <cell r="B53" t="str">
            <v>0103</v>
          </cell>
          <cell r="C53">
            <v>8100098710</v>
          </cell>
          <cell r="D53">
            <v>244</v>
          </cell>
          <cell r="E53" t="str">
            <v>63.11.12.000</v>
          </cell>
          <cell r="F53" t="str">
            <v>Оказание услуг по опубликованию информационных материалов о деятельности Законодательного Собрания Калужской области в Интернет-СМИ</v>
          </cell>
          <cell r="G53" t="str">
            <v>ОБЩЕСТВО С ОГРАНИЧЕННОЙ ОТВЕТСТВЕННОСТЬЮ "АЛ-ГРУПП"</v>
          </cell>
          <cell r="H53">
            <v>194400</v>
          </cell>
          <cell r="I53">
            <v>97200</v>
          </cell>
        </row>
        <row r="54">
          <cell r="B54" t="str">
            <v>0103</v>
          </cell>
          <cell r="C54">
            <v>8100098710</v>
          </cell>
          <cell r="D54">
            <v>244</v>
          </cell>
          <cell r="E54" t="str">
            <v>63.11.12.000</v>
          </cell>
          <cell r="F54" t="str">
            <v>Оказание услуг по опубликованию информационных материалов о деятельности Законодательного Собрания Калужской области в новостном Интернет-портале</v>
          </cell>
          <cell r="G54" t="str">
            <v>ИЛЬИН АЛЕКСЕЙ ВЛАДИМИРОВИЧ</v>
          </cell>
          <cell r="H54">
            <v>200000</v>
          </cell>
          <cell r="I54">
            <v>80000</v>
          </cell>
        </row>
        <row r="55">
          <cell r="B55" t="str">
            <v>0103</v>
          </cell>
          <cell r="C55">
            <v>8100098710</v>
          </cell>
          <cell r="D55">
            <v>244</v>
          </cell>
          <cell r="E55" t="str">
            <v>60.10.11.000</v>
          </cell>
          <cell r="F55" t="str">
            <v>Оказание информационных услуг, посвященных деятельности Законодательного Собрания Калужской области на телевизионном канале и радиоканале СМИ, осуществляющего производство и распространение информационных материалов на каналах телевидения и радиовещания</v>
          </cell>
          <cell r="G55" t="str">
            <v>ФИЛИАЛ ФЕДЕРАЛЬНОГО ГОСУДАРСТВЕННОГО УНИТАРНОГО ПРЕДПРИЯТИЯ "ВСЕРОССИЙСКАЯ ГОСУДАРСТВЕННАЯ ТЕЛЕВИЗИОННАЯ И РАДИОВЕЩАТЕЛЬНАЯ КОМПАНИЯ" "ГОСУДАРСТВЕННАЯ ТЕЛЕВИЗИОННАЯ И РАДИОВЕЩАТЕЛЬНАЯ КОМПАНИЯ "КАЛУГА"</v>
          </cell>
          <cell r="H55">
            <v>4272552.51</v>
          </cell>
          <cell r="I55">
            <v>2104005.19</v>
          </cell>
        </row>
        <row r="56">
          <cell r="B56" t="str">
            <v>0103</v>
          </cell>
          <cell r="C56">
            <v>8100098710</v>
          </cell>
          <cell r="D56">
            <v>244</v>
          </cell>
          <cell r="E56" t="str">
            <v>60.20.12.000</v>
          </cell>
          <cell r="F56" t="str">
            <v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телевидения</v>
          </cell>
          <cell r="G56" t="str">
            <v>ОБЩЕСТВО С ОГРАНИЧЕННОЙ ОТВЕТСТВЕННОСТЬЮ "ТЕЛЕРАДИОКОМПАНИЯ "НИКА""</v>
          </cell>
          <cell r="H56">
            <v>2199541.5</v>
          </cell>
          <cell r="I56">
            <v>850489.39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topLeftCell="A7" workbookViewId="0">
      <selection activeCell="F1" sqref="F1"/>
    </sheetView>
  </sheetViews>
  <sheetFormatPr defaultRowHeight="14.4" x14ac:dyDescent="0.3"/>
  <cols>
    <col min="1" max="1" width="10.5546875" customWidth="1"/>
    <col min="2" max="2" width="7.44140625" customWidth="1"/>
    <col min="3" max="3" width="11.5546875" customWidth="1"/>
    <col min="4" max="4" width="8.109375" customWidth="1"/>
    <col min="5" max="5" width="10.33203125" customWidth="1"/>
    <col min="6" max="6" width="26.109375" customWidth="1"/>
    <col min="7" max="7" width="25.88671875" customWidth="1"/>
    <col min="8" max="9" width="19.109375" customWidth="1"/>
    <col min="10" max="10" width="10" bestFit="1" customWidth="1"/>
  </cols>
  <sheetData>
    <row r="1" spans="1:18" ht="117" customHeight="1" x14ac:dyDescent="0.3">
      <c r="H1" s="62" t="s">
        <v>17</v>
      </c>
      <c r="I1" s="62"/>
    </row>
    <row r="2" spans="1:18" x14ac:dyDescent="0.3">
      <c r="F2" s="8" t="s">
        <v>18</v>
      </c>
    </row>
    <row r="3" spans="1:18" ht="29.25" customHeight="1" x14ac:dyDescent="0.3">
      <c r="B3" s="68" t="s">
        <v>19</v>
      </c>
      <c r="C3" s="68"/>
      <c r="D3" s="68"/>
      <c r="E3" s="68"/>
      <c r="F3" s="68"/>
      <c r="G3" s="68"/>
      <c r="H3" s="68"/>
    </row>
    <row r="4" spans="1:18" x14ac:dyDescent="0.3">
      <c r="F4" s="4" t="s">
        <v>83</v>
      </c>
    </row>
    <row r="5" spans="1:18" ht="15" x14ac:dyDescent="0.25">
      <c r="B5" s="10"/>
      <c r="C5" s="10"/>
      <c r="D5" s="10"/>
      <c r="E5" s="11"/>
      <c r="F5" s="69" t="s">
        <v>27</v>
      </c>
      <c r="G5" s="69"/>
      <c r="H5" s="69"/>
      <c r="I5" s="69"/>
      <c r="M5" s="10"/>
      <c r="N5" s="10"/>
      <c r="O5" s="10"/>
      <c r="P5" s="11"/>
      <c r="Q5" s="11"/>
      <c r="R5" s="10"/>
    </row>
    <row r="6" spans="1:18" x14ac:dyDescent="0.3">
      <c r="A6" s="10" t="s">
        <v>24</v>
      </c>
      <c r="B6" s="10"/>
      <c r="C6" s="10"/>
      <c r="D6" s="10"/>
      <c r="E6" s="11"/>
      <c r="F6" s="11" t="s">
        <v>28</v>
      </c>
      <c r="I6" s="7" t="s">
        <v>12</v>
      </c>
    </row>
    <row r="7" spans="1:18" ht="18.75" customHeight="1" x14ac:dyDescent="0.3">
      <c r="A7" s="10" t="s">
        <v>25</v>
      </c>
      <c r="B7" s="10"/>
      <c r="C7" s="11"/>
      <c r="D7" s="11"/>
      <c r="E7" s="11"/>
      <c r="F7" s="11"/>
      <c r="H7" s="15" t="s">
        <v>13</v>
      </c>
      <c r="I7" s="16">
        <v>43649</v>
      </c>
    </row>
    <row r="8" spans="1:18" ht="18.75" customHeight="1" x14ac:dyDescent="0.3">
      <c r="A8" s="72" t="s">
        <v>26</v>
      </c>
      <c r="B8" s="72"/>
      <c r="C8" s="72"/>
      <c r="D8" s="11"/>
      <c r="E8" s="11"/>
      <c r="F8" s="11"/>
      <c r="H8" s="15" t="s">
        <v>14</v>
      </c>
      <c r="I8" s="5">
        <v>10863435</v>
      </c>
    </row>
    <row r="9" spans="1:18" ht="18.75" customHeight="1" x14ac:dyDescent="0.3">
      <c r="A9" s="30"/>
      <c r="B9" s="30"/>
      <c r="C9" s="30"/>
      <c r="D9" s="11"/>
      <c r="E9" s="11"/>
      <c r="F9" s="11"/>
      <c r="H9" s="15" t="s">
        <v>15</v>
      </c>
      <c r="I9" s="5">
        <v>29701000</v>
      </c>
    </row>
    <row r="10" spans="1:18" ht="18.75" customHeight="1" x14ac:dyDescent="0.25">
      <c r="B10" s="14"/>
      <c r="C10" s="14"/>
      <c r="D10" s="11"/>
      <c r="E10" s="11"/>
      <c r="F10" s="11"/>
      <c r="H10" s="15"/>
      <c r="I10" s="5"/>
    </row>
    <row r="11" spans="1:18" ht="18.75" customHeight="1" x14ac:dyDescent="0.3">
      <c r="B11" s="14"/>
      <c r="C11" s="14"/>
      <c r="D11" s="11"/>
      <c r="E11" s="11"/>
      <c r="F11" s="11"/>
      <c r="H11" s="15" t="s">
        <v>16</v>
      </c>
      <c r="I11" s="5">
        <v>383</v>
      </c>
    </row>
    <row r="12" spans="1:18" ht="18.75" customHeight="1" x14ac:dyDescent="0.25">
      <c r="B12" s="14"/>
      <c r="C12" s="14"/>
      <c r="D12" s="11"/>
      <c r="E12" s="11"/>
      <c r="F12" s="11"/>
      <c r="H12" s="15"/>
      <c r="I12" s="17"/>
    </row>
    <row r="13" spans="1:18" ht="29.25" customHeight="1" x14ac:dyDescent="0.3">
      <c r="A13" s="63" t="s">
        <v>20</v>
      </c>
      <c r="B13" s="70"/>
      <c r="C13" s="70"/>
      <c r="D13" s="71"/>
      <c r="E13" s="63" t="s">
        <v>3</v>
      </c>
      <c r="F13" s="63" t="s">
        <v>0</v>
      </c>
      <c r="G13" s="63" t="s">
        <v>5</v>
      </c>
      <c r="H13" s="63" t="s">
        <v>6</v>
      </c>
      <c r="I13" s="63" t="s">
        <v>7</v>
      </c>
    </row>
    <row r="14" spans="1:18" ht="76.5" customHeight="1" x14ac:dyDescent="0.3">
      <c r="A14" s="64"/>
      <c r="B14" s="3" t="s">
        <v>1</v>
      </c>
      <c r="C14" s="3" t="s">
        <v>2</v>
      </c>
      <c r="D14" s="3" t="s">
        <v>4</v>
      </c>
      <c r="E14" s="64"/>
      <c r="F14" s="64"/>
      <c r="G14" s="64"/>
      <c r="H14" s="64"/>
      <c r="I14" s="64"/>
    </row>
    <row r="15" spans="1:18" ht="31.5" customHeight="1" x14ac:dyDescent="0.3">
      <c r="A15" s="73" t="s">
        <v>30</v>
      </c>
      <c r="B15" s="6" t="str">
        <f>'[1]После проверки МФ'!C16</f>
        <v>1201</v>
      </c>
      <c r="C15" s="31">
        <f>'[1]После проверки МФ'!D16</f>
        <v>5000298711</v>
      </c>
      <c r="D15" s="31">
        <f>'[1]После проверки МФ'!E16</f>
        <v>244</v>
      </c>
      <c r="E15" s="32" t="str">
        <f>'[1]После проверки МФ'!F16</f>
        <v>92.40.10.119</v>
      </c>
      <c r="F15" s="33" t="str">
        <f>'[1]После проверки МФ'!G16</f>
        <v>Размещение официальной информации на телевидении</v>
      </c>
      <c r="G15" s="34" t="str">
        <f>'[1]После проверки МФ'!H16</f>
        <v>ГТРК "Калуга"</v>
      </c>
      <c r="H15" s="23">
        <v>3397140</v>
      </c>
      <c r="I15" s="24">
        <v>316786.8</v>
      </c>
      <c r="J15" s="2"/>
      <c r="K15" s="2"/>
    </row>
    <row r="16" spans="1:18" ht="39" customHeight="1" x14ac:dyDescent="0.3">
      <c r="A16" s="74"/>
      <c r="B16" s="36" t="s">
        <v>33</v>
      </c>
      <c r="C16" s="37">
        <v>5000298711</v>
      </c>
      <c r="D16" s="37">
        <v>244</v>
      </c>
      <c r="E16" s="38" t="s">
        <v>34</v>
      </c>
      <c r="F16" s="39" t="s">
        <v>35</v>
      </c>
      <c r="G16" s="39" t="s">
        <v>36</v>
      </c>
      <c r="H16" s="40">
        <v>233700</v>
      </c>
      <c r="I16" s="40">
        <v>0</v>
      </c>
    </row>
    <row r="17" spans="1:9" ht="43.5" customHeight="1" x14ac:dyDescent="0.3">
      <c r="A17" s="74"/>
      <c r="B17" s="36" t="s">
        <v>33</v>
      </c>
      <c r="C17" s="37">
        <v>5000298711</v>
      </c>
      <c r="D17" s="37">
        <v>244</v>
      </c>
      <c r="E17" s="38" t="s">
        <v>34</v>
      </c>
      <c r="F17" s="39" t="s">
        <v>35</v>
      </c>
      <c r="G17" s="39" t="s">
        <v>37</v>
      </c>
      <c r="H17" s="40">
        <v>245385</v>
      </c>
      <c r="I17" s="40">
        <v>27379.8</v>
      </c>
    </row>
    <row r="18" spans="1:9" ht="36.75" customHeight="1" x14ac:dyDescent="0.3">
      <c r="A18" s="74"/>
      <c r="B18" s="36" t="s">
        <v>33</v>
      </c>
      <c r="C18" s="37">
        <v>5000298711</v>
      </c>
      <c r="D18" s="37">
        <v>244</v>
      </c>
      <c r="E18" s="38" t="s">
        <v>34</v>
      </c>
      <c r="F18" s="39" t="s">
        <v>35</v>
      </c>
      <c r="G18" s="39" t="s">
        <v>38</v>
      </c>
      <c r="H18" s="40">
        <v>233700</v>
      </c>
      <c r="I18" s="40">
        <v>54907.199999999997</v>
      </c>
    </row>
    <row r="19" spans="1:9" ht="66.599999999999994" x14ac:dyDescent="0.3">
      <c r="A19" s="74"/>
      <c r="B19" s="41" t="s">
        <v>33</v>
      </c>
      <c r="C19" s="42">
        <v>5000298711</v>
      </c>
      <c r="D19" s="42">
        <v>244</v>
      </c>
      <c r="E19" s="43" t="s">
        <v>34</v>
      </c>
      <c r="F19" s="44" t="s">
        <v>35</v>
      </c>
      <c r="G19" s="44" t="s">
        <v>39</v>
      </c>
      <c r="H19" s="45">
        <v>233700</v>
      </c>
      <c r="I19" s="45">
        <v>20999.42</v>
      </c>
    </row>
    <row r="20" spans="1:9" ht="43.5" customHeight="1" x14ac:dyDescent="0.3">
      <c r="A20" s="74"/>
      <c r="B20" s="36" t="s">
        <v>33</v>
      </c>
      <c r="C20" s="37">
        <v>5000298711</v>
      </c>
      <c r="D20" s="37">
        <v>244</v>
      </c>
      <c r="E20" s="38" t="s">
        <v>34</v>
      </c>
      <c r="F20" s="39" t="s">
        <v>35</v>
      </c>
      <c r="G20" s="39" t="s">
        <v>40</v>
      </c>
      <c r="H20" s="40">
        <v>243540</v>
      </c>
      <c r="I20" s="40">
        <v>24087.83</v>
      </c>
    </row>
    <row r="21" spans="1:9" ht="53.25" customHeight="1" x14ac:dyDescent="0.3">
      <c r="A21" s="74"/>
      <c r="B21" s="36" t="s">
        <v>33</v>
      </c>
      <c r="C21" s="37">
        <v>5000298711</v>
      </c>
      <c r="D21" s="37">
        <v>244</v>
      </c>
      <c r="E21" s="38" t="s">
        <v>34</v>
      </c>
      <c r="F21" s="39" t="s">
        <v>35</v>
      </c>
      <c r="G21" s="39" t="s">
        <v>41</v>
      </c>
      <c r="H21" s="40">
        <v>243540</v>
      </c>
      <c r="I21" s="40">
        <v>32837.93</v>
      </c>
    </row>
    <row r="22" spans="1:9" ht="40.200000000000003" x14ac:dyDescent="0.3">
      <c r="A22" s="74"/>
      <c r="B22" s="36" t="s">
        <v>33</v>
      </c>
      <c r="C22" s="37">
        <v>5000298711</v>
      </c>
      <c r="D22" s="37">
        <v>244</v>
      </c>
      <c r="E22" s="38" t="s">
        <v>34</v>
      </c>
      <c r="F22" s="39" t="s">
        <v>35</v>
      </c>
      <c r="G22" s="39" t="s">
        <v>42</v>
      </c>
      <c r="H22" s="40">
        <v>239888</v>
      </c>
      <c r="I22" s="40">
        <v>16390.22</v>
      </c>
    </row>
    <row r="23" spans="1:9" ht="66.599999999999994" x14ac:dyDescent="0.3">
      <c r="A23" s="74"/>
      <c r="B23" s="36" t="s">
        <v>33</v>
      </c>
      <c r="C23" s="37">
        <v>5000298711</v>
      </c>
      <c r="D23" s="37">
        <v>244</v>
      </c>
      <c r="E23" s="38" t="s">
        <v>34</v>
      </c>
      <c r="F23" s="39" t="s">
        <v>35</v>
      </c>
      <c r="G23" s="39" t="s">
        <v>43</v>
      </c>
      <c r="H23" s="40">
        <v>246000</v>
      </c>
      <c r="I23" s="40">
        <v>18775.95</v>
      </c>
    </row>
    <row r="24" spans="1:9" ht="40.200000000000003" x14ac:dyDescent="0.3">
      <c r="A24" s="74"/>
      <c r="B24" s="36" t="s">
        <v>33</v>
      </c>
      <c r="C24" s="37">
        <v>5000298711</v>
      </c>
      <c r="D24" s="37">
        <v>244</v>
      </c>
      <c r="E24" s="38" t="s">
        <v>34</v>
      </c>
      <c r="F24" s="39" t="s">
        <v>35</v>
      </c>
      <c r="G24" s="39" t="s">
        <v>44</v>
      </c>
      <c r="H24" s="40">
        <v>243540</v>
      </c>
      <c r="I24" s="40">
        <v>35013.43</v>
      </c>
    </row>
    <row r="25" spans="1:9" ht="40.200000000000003" x14ac:dyDescent="0.3">
      <c r="A25" s="74"/>
      <c r="B25" s="36" t="s">
        <v>33</v>
      </c>
      <c r="C25" s="37">
        <v>5000298711</v>
      </c>
      <c r="D25" s="37">
        <v>244</v>
      </c>
      <c r="E25" s="38" t="s">
        <v>34</v>
      </c>
      <c r="F25" s="39" t="s">
        <v>35</v>
      </c>
      <c r="G25" s="39" t="s">
        <v>45</v>
      </c>
      <c r="H25" s="40">
        <v>243540</v>
      </c>
      <c r="I25" s="40">
        <v>26937</v>
      </c>
    </row>
    <row r="26" spans="1:9" ht="37.5" customHeight="1" x14ac:dyDescent="0.3">
      <c r="A26" s="74"/>
      <c r="B26" s="36" t="s">
        <v>33</v>
      </c>
      <c r="C26" s="37">
        <v>5000298711</v>
      </c>
      <c r="D26" s="37">
        <v>244</v>
      </c>
      <c r="E26" s="38" t="s">
        <v>34</v>
      </c>
      <c r="F26" s="39" t="s">
        <v>35</v>
      </c>
      <c r="G26" s="39" t="s">
        <v>46</v>
      </c>
      <c r="H26" s="40">
        <v>231240</v>
      </c>
      <c r="I26" s="40">
        <v>11045.4</v>
      </c>
    </row>
    <row r="27" spans="1:9" ht="40.200000000000003" x14ac:dyDescent="0.3">
      <c r="A27" s="74"/>
      <c r="B27" s="36" t="s">
        <v>33</v>
      </c>
      <c r="C27" s="37">
        <v>5000298711</v>
      </c>
      <c r="D27" s="37">
        <v>244</v>
      </c>
      <c r="E27" s="38" t="s">
        <v>34</v>
      </c>
      <c r="F27" s="39" t="s">
        <v>35</v>
      </c>
      <c r="G27" s="39" t="s">
        <v>47</v>
      </c>
      <c r="H27" s="40">
        <v>233700</v>
      </c>
      <c r="I27" s="40">
        <v>24784.5</v>
      </c>
    </row>
    <row r="28" spans="1:9" ht="55.5" customHeight="1" x14ac:dyDescent="0.3">
      <c r="A28" s="74"/>
      <c r="B28" s="36" t="s">
        <v>33</v>
      </c>
      <c r="C28" s="37">
        <v>5000298711</v>
      </c>
      <c r="D28" s="37">
        <v>244</v>
      </c>
      <c r="E28" s="38" t="s">
        <v>34</v>
      </c>
      <c r="F28" s="39" t="s">
        <v>35</v>
      </c>
      <c r="G28" s="39" t="s">
        <v>48</v>
      </c>
      <c r="H28" s="40">
        <v>233700</v>
      </c>
      <c r="I28" s="40">
        <v>0</v>
      </c>
    </row>
    <row r="29" spans="1:9" ht="53.4" x14ac:dyDescent="0.3">
      <c r="A29" s="74"/>
      <c r="B29" s="36" t="s">
        <v>33</v>
      </c>
      <c r="C29" s="37">
        <v>5000298711</v>
      </c>
      <c r="D29" s="37">
        <v>244</v>
      </c>
      <c r="E29" s="38" t="s">
        <v>34</v>
      </c>
      <c r="F29" s="39" t="s">
        <v>35</v>
      </c>
      <c r="G29" s="39" t="s">
        <v>49</v>
      </c>
      <c r="H29" s="40">
        <v>221700</v>
      </c>
      <c r="I29" s="40">
        <v>36180</v>
      </c>
    </row>
    <row r="30" spans="1:9" ht="40.200000000000003" x14ac:dyDescent="0.3">
      <c r="A30" s="74"/>
      <c r="B30" s="36" t="s">
        <v>33</v>
      </c>
      <c r="C30" s="37">
        <v>5000298711</v>
      </c>
      <c r="D30" s="37">
        <v>244</v>
      </c>
      <c r="E30" s="38" t="s">
        <v>34</v>
      </c>
      <c r="F30" s="39" t="s">
        <v>35</v>
      </c>
      <c r="G30" s="39" t="s">
        <v>50</v>
      </c>
      <c r="H30" s="40">
        <v>233700</v>
      </c>
      <c r="I30" s="40">
        <v>47139.75</v>
      </c>
    </row>
    <row r="31" spans="1:9" ht="53.4" x14ac:dyDescent="0.3">
      <c r="A31" s="74"/>
      <c r="B31" s="36" t="s">
        <v>33</v>
      </c>
      <c r="C31" s="37">
        <v>5000298711</v>
      </c>
      <c r="D31" s="37">
        <v>244</v>
      </c>
      <c r="E31" s="38" t="s">
        <v>34</v>
      </c>
      <c r="F31" s="39" t="s">
        <v>35</v>
      </c>
      <c r="G31" s="39" t="s">
        <v>51</v>
      </c>
      <c r="H31" s="40">
        <v>233700</v>
      </c>
      <c r="I31" s="40">
        <v>7149.38</v>
      </c>
    </row>
    <row r="32" spans="1:9" ht="53.4" x14ac:dyDescent="0.3">
      <c r="A32" s="74"/>
      <c r="B32" s="36" t="s">
        <v>33</v>
      </c>
      <c r="C32" s="37">
        <v>5000298711</v>
      </c>
      <c r="D32" s="37">
        <v>244</v>
      </c>
      <c r="E32" s="38" t="s">
        <v>34</v>
      </c>
      <c r="F32" s="39" t="s">
        <v>35</v>
      </c>
      <c r="G32" s="39" t="s">
        <v>52</v>
      </c>
      <c r="H32" s="40">
        <v>233700</v>
      </c>
      <c r="I32" s="40">
        <v>18819</v>
      </c>
    </row>
    <row r="33" spans="1:9" ht="40.200000000000003" x14ac:dyDescent="0.3">
      <c r="A33" s="74"/>
      <c r="B33" s="36" t="s">
        <v>33</v>
      </c>
      <c r="C33" s="37">
        <v>5000298711</v>
      </c>
      <c r="D33" s="37">
        <v>244</v>
      </c>
      <c r="E33" s="38" t="s">
        <v>34</v>
      </c>
      <c r="F33" s="39" t="s">
        <v>35</v>
      </c>
      <c r="G33" s="39" t="s">
        <v>53</v>
      </c>
      <c r="H33" s="40">
        <v>233700</v>
      </c>
      <c r="I33" s="40">
        <v>23801.73</v>
      </c>
    </row>
    <row r="34" spans="1:9" ht="53.4" x14ac:dyDescent="0.3">
      <c r="A34" s="74"/>
      <c r="B34" s="36" t="s">
        <v>33</v>
      </c>
      <c r="C34" s="37">
        <v>5000298711</v>
      </c>
      <c r="D34" s="37">
        <v>244</v>
      </c>
      <c r="E34" s="38" t="s">
        <v>34</v>
      </c>
      <c r="F34" s="39" t="s">
        <v>35</v>
      </c>
      <c r="G34" s="39" t="s">
        <v>54</v>
      </c>
      <c r="H34" s="40">
        <v>233700</v>
      </c>
      <c r="I34" s="40">
        <v>0</v>
      </c>
    </row>
    <row r="35" spans="1:9" ht="53.4" x14ac:dyDescent="0.3">
      <c r="A35" s="74"/>
      <c r="B35" s="36" t="s">
        <v>33</v>
      </c>
      <c r="C35" s="37">
        <v>5000298711</v>
      </c>
      <c r="D35" s="37">
        <v>244</v>
      </c>
      <c r="E35" s="38" t="s">
        <v>34</v>
      </c>
      <c r="F35" s="39" t="s">
        <v>35</v>
      </c>
      <c r="G35" s="39" t="s">
        <v>55</v>
      </c>
      <c r="H35" s="40">
        <v>233700</v>
      </c>
      <c r="I35" s="40">
        <v>23625.23</v>
      </c>
    </row>
    <row r="36" spans="1:9" ht="66.599999999999994" x14ac:dyDescent="0.3">
      <c r="A36" s="74"/>
      <c r="B36" s="36" t="s">
        <v>33</v>
      </c>
      <c r="C36" s="37">
        <v>5000298711</v>
      </c>
      <c r="D36" s="37">
        <v>244</v>
      </c>
      <c r="E36" s="38" t="s">
        <v>34</v>
      </c>
      <c r="F36" s="39" t="s">
        <v>35</v>
      </c>
      <c r="G36" s="39" t="s">
        <v>56</v>
      </c>
      <c r="H36" s="40">
        <v>233700</v>
      </c>
      <c r="I36" s="40">
        <v>40094.31</v>
      </c>
    </row>
    <row r="37" spans="1:9" ht="66.599999999999994" x14ac:dyDescent="0.3">
      <c r="A37" s="74"/>
      <c r="B37" s="36" t="s">
        <v>33</v>
      </c>
      <c r="C37" s="37">
        <v>5000298711</v>
      </c>
      <c r="D37" s="37">
        <v>244</v>
      </c>
      <c r="E37" s="38" t="s">
        <v>34</v>
      </c>
      <c r="F37" s="39" t="s">
        <v>35</v>
      </c>
      <c r="G37" s="39" t="s">
        <v>84</v>
      </c>
      <c r="H37" s="40">
        <v>232470</v>
      </c>
      <c r="I37" s="40">
        <v>0</v>
      </c>
    </row>
    <row r="38" spans="1:9" ht="40.200000000000003" x14ac:dyDescent="0.3">
      <c r="A38" s="74"/>
      <c r="B38" s="36" t="s">
        <v>33</v>
      </c>
      <c r="C38" s="37">
        <v>5000298711</v>
      </c>
      <c r="D38" s="37">
        <v>244</v>
      </c>
      <c r="E38" s="38" t="s">
        <v>34</v>
      </c>
      <c r="F38" s="39" t="s">
        <v>35</v>
      </c>
      <c r="G38" s="39" t="s">
        <v>57</v>
      </c>
      <c r="H38" s="40">
        <v>480168</v>
      </c>
      <c r="I38" s="40">
        <v>361114</v>
      </c>
    </row>
    <row r="39" spans="1:9" ht="53.4" x14ac:dyDescent="0.3">
      <c r="A39" s="74"/>
      <c r="B39" s="36" t="s">
        <v>33</v>
      </c>
      <c r="C39" s="37">
        <v>5000298711</v>
      </c>
      <c r="D39" s="37">
        <v>244</v>
      </c>
      <c r="E39" s="38" t="s">
        <v>34</v>
      </c>
      <c r="F39" s="39" t="s">
        <v>35</v>
      </c>
      <c r="G39" s="39" t="s">
        <v>58</v>
      </c>
      <c r="H39" s="40">
        <v>233700</v>
      </c>
      <c r="I39" s="40">
        <v>33019.35</v>
      </c>
    </row>
    <row r="40" spans="1:9" ht="53.4" x14ac:dyDescent="0.3">
      <c r="A40" s="74"/>
      <c r="B40" s="36" t="s">
        <v>33</v>
      </c>
      <c r="C40" s="37">
        <v>5000298711</v>
      </c>
      <c r="D40" s="37">
        <v>244</v>
      </c>
      <c r="E40" s="38" t="s">
        <v>34</v>
      </c>
      <c r="F40" s="39" t="s">
        <v>35</v>
      </c>
      <c r="G40" s="39" t="s">
        <v>59</v>
      </c>
      <c r="H40" s="40">
        <v>233700</v>
      </c>
      <c r="I40" s="40">
        <v>19083.45</v>
      </c>
    </row>
    <row r="41" spans="1:9" ht="40.200000000000003" x14ac:dyDescent="0.3">
      <c r="A41" s="74"/>
      <c r="B41" s="36" t="s">
        <v>33</v>
      </c>
      <c r="C41" s="37">
        <v>5000298711</v>
      </c>
      <c r="D41" s="37">
        <v>244</v>
      </c>
      <c r="E41" s="38" t="s">
        <v>34</v>
      </c>
      <c r="F41" s="39" t="s">
        <v>35</v>
      </c>
      <c r="G41" s="39" t="s">
        <v>60</v>
      </c>
      <c r="H41" s="40">
        <v>244524</v>
      </c>
      <c r="I41" s="40">
        <v>36659.17</v>
      </c>
    </row>
    <row r="42" spans="1:9" ht="40.200000000000003" x14ac:dyDescent="0.3">
      <c r="A42" s="74"/>
      <c r="B42" s="36" t="s">
        <v>33</v>
      </c>
      <c r="C42" s="37">
        <v>5000298711</v>
      </c>
      <c r="D42" s="37">
        <v>244</v>
      </c>
      <c r="E42" s="38" t="s">
        <v>34</v>
      </c>
      <c r="F42" s="39" t="s">
        <v>35</v>
      </c>
      <c r="G42" s="39" t="s">
        <v>61</v>
      </c>
      <c r="H42" s="40">
        <v>246000</v>
      </c>
      <c r="I42" s="40">
        <v>39299.730000000003</v>
      </c>
    </row>
    <row r="43" spans="1:9" ht="40.200000000000003" x14ac:dyDescent="0.3">
      <c r="A43" s="74"/>
      <c r="B43" s="36" t="s">
        <v>33</v>
      </c>
      <c r="C43" s="37">
        <v>5000298711</v>
      </c>
      <c r="D43" s="37">
        <v>244</v>
      </c>
      <c r="E43" s="38" t="s">
        <v>34</v>
      </c>
      <c r="F43" s="39" t="s">
        <v>35</v>
      </c>
      <c r="G43" s="39" t="s">
        <v>62</v>
      </c>
      <c r="H43" s="40">
        <v>332477.46000000002</v>
      </c>
      <c r="I43" s="40">
        <v>332477.46000000002</v>
      </c>
    </row>
    <row r="44" spans="1:9" ht="40.200000000000003" x14ac:dyDescent="0.3">
      <c r="A44" s="74"/>
      <c r="B44" s="36" t="s">
        <v>33</v>
      </c>
      <c r="C44" s="37">
        <v>5000298711</v>
      </c>
      <c r="D44" s="37">
        <v>244</v>
      </c>
      <c r="E44" s="38" t="s">
        <v>34</v>
      </c>
      <c r="F44" s="39" t="s">
        <v>35</v>
      </c>
      <c r="G44" s="39" t="s">
        <v>63</v>
      </c>
      <c r="H44" s="40">
        <v>243540</v>
      </c>
      <c r="I44" s="40">
        <v>38138.61</v>
      </c>
    </row>
    <row r="45" spans="1:9" ht="40.200000000000003" x14ac:dyDescent="0.3">
      <c r="A45" s="74"/>
      <c r="B45" s="36" t="s">
        <v>33</v>
      </c>
      <c r="C45" s="37">
        <v>5000298711</v>
      </c>
      <c r="D45" s="37">
        <v>244</v>
      </c>
      <c r="E45" s="38" t="s">
        <v>34</v>
      </c>
      <c r="F45" s="39" t="s">
        <v>35</v>
      </c>
      <c r="G45" s="39" t="s">
        <v>64</v>
      </c>
      <c r="H45" s="40">
        <v>244400</v>
      </c>
      <c r="I45" s="40">
        <v>27829.1</v>
      </c>
    </row>
    <row r="46" spans="1:9" ht="40.200000000000003" x14ac:dyDescent="0.3">
      <c r="A46" s="74"/>
      <c r="B46" s="36" t="s">
        <v>33</v>
      </c>
      <c r="C46" s="37">
        <v>5000298711</v>
      </c>
      <c r="D46" s="37">
        <v>244</v>
      </c>
      <c r="E46" s="38" t="s">
        <v>34</v>
      </c>
      <c r="F46" s="39" t="s">
        <v>35</v>
      </c>
      <c r="G46" s="39" t="s">
        <v>65</v>
      </c>
      <c r="H46" s="40">
        <v>493480</v>
      </c>
      <c r="I46" s="40">
        <v>0</v>
      </c>
    </row>
    <row r="47" spans="1:9" ht="40.200000000000003" x14ac:dyDescent="0.3">
      <c r="A47" s="74"/>
      <c r="B47" s="36" t="s">
        <v>33</v>
      </c>
      <c r="C47" s="37">
        <v>5000298711</v>
      </c>
      <c r="D47" s="37">
        <v>244</v>
      </c>
      <c r="E47" s="38" t="s">
        <v>34</v>
      </c>
      <c r="F47" s="39" t="s">
        <v>35</v>
      </c>
      <c r="G47" s="39" t="s">
        <v>66</v>
      </c>
      <c r="H47" s="40">
        <v>467596.79999999999</v>
      </c>
      <c r="I47" s="40">
        <v>101882.88</v>
      </c>
    </row>
    <row r="48" spans="1:9" ht="40.200000000000003" x14ac:dyDescent="0.3">
      <c r="A48" s="74"/>
      <c r="B48" s="36" t="s">
        <v>33</v>
      </c>
      <c r="C48" s="37">
        <v>5000298711</v>
      </c>
      <c r="D48" s="37">
        <v>244</v>
      </c>
      <c r="E48" s="38" t="s">
        <v>34</v>
      </c>
      <c r="F48" s="39" t="s">
        <v>35</v>
      </c>
      <c r="G48" s="1" t="s">
        <v>67</v>
      </c>
      <c r="H48" s="40">
        <v>475200</v>
      </c>
      <c r="I48" s="40">
        <v>28581.85</v>
      </c>
    </row>
    <row r="49" spans="1:9" ht="40.200000000000003" x14ac:dyDescent="0.3">
      <c r="A49" s="74"/>
      <c r="B49" s="36" t="s">
        <v>68</v>
      </c>
      <c r="C49" s="37">
        <v>5000298711</v>
      </c>
      <c r="D49" s="37">
        <v>244</v>
      </c>
      <c r="E49" s="38" t="s">
        <v>34</v>
      </c>
      <c r="F49" s="39" t="s">
        <v>69</v>
      </c>
      <c r="G49" s="39" t="s">
        <v>62</v>
      </c>
      <c r="H49" s="40">
        <v>708000</v>
      </c>
      <c r="I49" s="40">
        <v>564000</v>
      </c>
    </row>
    <row r="50" spans="1:9" ht="40.200000000000003" x14ac:dyDescent="0.3">
      <c r="A50" s="74"/>
      <c r="B50" s="36" t="s">
        <v>68</v>
      </c>
      <c r="C50" s="37">
        <v>5000298711</v>
      </c>
      <c r="D50" s="37">
        <v>244</v>
      </c>
      <c r="E50" s="38" t="s">
        <v>34</v>
      </c>
      <c r="F50" s="39" t="s">
        <v>69</v>
      </c>
      <c r="G50" s="39" t="s">
        <v>70</v>
      </c>
      <c r="H50" s="40">
        <v>315093.09000000003</v>
      </c>
      <c r="I50" s="40">
        <v>98466.55</v>
      </c>
    </row>
    <row r="51" spans="1:9" ht="40.200000000000003" x14ac:dyDescent="0.3">
      <c r="A51" s="74"/>
      <c r="B51" s="36" t="s">
        <v>68</v>
      </c>
      <c r="C51" s="37">
        <v>5000298711</v>
      </c>
      <c r="D51" s="37">
        <v>244</v>
      </c>
      <c r="E51" s="38" t="s">
        <v>34</v>
      </c>
      <c r="F51" s="39" t="s">
        <v>69</v>
      </c>
      <c r="G51" s="39" t="s">
        <v>71</v>
      </c>
      <c r="H51" s="40">
        <v>732000</v>
      </c>
      <c r="I51" s="40">
        <v>144000</v>
      </c>
    </row>
    <row r="52" spans="1:9" ht="40.200000000000003" x14ac:dyDescent="0.3">
      <c r="A52" s="74"/>
      <c r="B52" s="36" t="s">
        <v>68</v>
      </c>
      <c r="C52" s="37">
        <v>5000298711</v>
      </c>
      <c r="D52" s="37">
        <v>244</v>
      </c>
      <c r="E52" s="38" t="s">
        <v>34</v>
      </c>
      <c r="F52" s="39" t="s">
        <v>69</v>
      </c>
      <c r="G52" s="39" t="s">
        <v>85</v>
      </c>
      <c r="H52" s="40">
        <v>676200</v>
      </c>
      <c r="I52" s="40">
        <v>193200</v>
      </c>
    </row>
    <row r="53" spans="1:9" ht="53.4" x14ac:dyDescent="0.3">
      <c r="A53" s="74"/>
      <c r="B53" s="36" t="s">
        <v>68</v>
      </c>
      <c r="C53" s="37">
        <v>5000298711</v>
      </c>
      <c r="D53" s="37">
        <v>244</v>
      </c>
      <c r="E53" s="38" t="s">
        <v>34</v>
      </c>
      <c r="F53" s="39" t="s">
        <v>69</v>
      </c>
      <c r="G53" s="39" t="s">
        <v>49</v>
      </c>
      <c r="H53" s="40">
        <v>364500</v>
      </c>
      <c r="I53" s="40">
        <v>85500</v>
      </c>
    </row>
    <row r="54" spans="1:9" ht="40.200000000000003" x14ac:dyDescent="0.3">
      <c r="A54" s="74"/>
      <c r="B54" s="36" t="s">
        <v>68</v>
      </c>
      <c r="C54" s="37">
        <v>5000298711</v>
      </c>
      <c r="D54" s="37">
        <v>244</v>
      </c>
      <c r="E54" s="38" t="s">
        <v>34</v>
      </c>
      <c r="F54" s="39" t="s">
        <v>69</v>
      </c>
      <c r="G54" s="39" t="s">
        <v>72</v>
      </c>
      <c r="H54" s="40">
        <v>440000</v>
      </c>
      <c r="I54" s="40">
        <v>50000</v>
      </c>
    </row>
    <row r="55" spans="1:9" ht="40.200000000000003" x14ac:dyDescent="0.3">
      <c r="A55" s="74"/>
      <c r="B55" s="36" t="s">
        <v>68</v>
      </c>
      <c r="C55" s="37">
        <v>5000298711</v>
      </c>
      <c r="D55" s="37">
        <v>244</v>
      </c>
      <c r="E55" s="38" t="s">
        <v>34</v>
      </c>
      <c r="F55" s="39" t="s">
        <v>69</v>
      </c>
      <c r="G55" s="39" t="s">
        <v>73</v>
      </c>
      <c r="H55" s="40">
        <v>100436.4</v>
      </c>
      <c r="I55" s="40">
        <v>79552.800000000003</v>
      </c>
    </row>
    <row r="56" spans="1:9" ht="40.200000000000003" x14ac:dyDescent="0.3">
      <c r="A56" s="74"/>
      <c r="B56" s="36" t="s">
        <v>68</v>
      </c>
      <c r="C56" s="37">
        <v>5000298711</v>
      </c>
      <c r="D56" s="37">
        <v>244</v>
      </c>
      <c r="E56" s="38" t="s">
        <v>34</v>
      </c>
      <c r="F56" s="39" t="s">
        <v>69</v>
      </c>
      <c r="G56" s="39" t="s">
        <v>74</v>
      </c>
      <c r="H56" s="40">
        <v>242500</v>
      </c>
      <c r="I56" s="40">
        <v>47500</v>
      </c>
    </row>
    <row r="57" spans="1:9" ht="40.200000000000003" x14ac:dyDescent="0.3">
      <c r="A57" s="74"/>
      <c r="B57" s="36" t="s">
        <v>68</v>
      </c>
      <c r="C57" s="37">
        <v>5000298711</v>
      </c>
      <c r="D57" s="37">
        <v>244</v>
      </c>
      <c r="E57" s="38" t="s">
        <v>34</v>
      </c>
      <c r="F57" s="39" t="s">
        <v>69</v>
      </c>
      <c r="G57" s="39" t="s">
        <v>75</v>
      </c>
      <c r="H57" s="40">
        <v>246000</v>
      </c>
      <c r="I57" s="40">
        <v>0</v>
      </c>
    </row>
    <row r="58" spans="1:9" ht="40.200000000000003" x14ac:dyDescent="0.3">
      <c r="A58" s="74"/>
      <c r="B58" s="36" t="s">
        <v>68</v>
      </c>
      <c r="C58" s="37">
        <v>5000298711</v>
      </c>
      <c r="D58" s="37">
        <v>244</v>
      </c>
      <c r="E58" s="38" t="s">
        <v>34</v>
      </c>
      <c r="F58" s="39" t="s">
        <v>69</v>
      </c>
      <c r="G58" s="39" t="s">
        <v>86</v>
      </c>
      <c r="H58" s="40">
        <v>900000</v>
      </c>
      <c r="I58" s="40">
        <v>180000</v>
      </c>
    </row>
    <row r="59" spans="1:9" ht="40.200000000000003" x14ac:dyDescent="0.3">
      <c r="A59" s="74"/>
      <c r="B59" s="36" t="s">
        <v>68</v>
      </c>
      <c r="C59" s="37">
        <v>5000298711</v>
      </c>
      <c r="D59" s="37">
        <v>244</v>
      </c>
      <c r="E59" s="38" t="s">
        <v>34</v>
      </c>
      <c r="F59" s="39" t="s">
        <v>69</v>
      </c>
      <c r="G59" s="39" t="s">
        <v>76</v>
      </c>
      <c r="H59" s="40">
        <v>627768</v>
      </c>
      <c r="I59" s="40">
        <v>0</v>
      </c>
    </row>
    <row r="60" spans="1:9" ht="106.2" x14ac:dyDescent="0.3">
      <c r="A60" s="74"/>
      <c r="B60" s="36" t="s">
        <v>68</v>
      </c>
      <c r="C60" s="37">
        <v>5000298711</v>
      </c>
      <c r="D60" s="37">
        <v>244</v>
      </c>
      <c r="E60" s="38" t="s">
        <v>34</v>
      </c>
      <c r="F60" s="39" t="s">
        <v>69</v>
      </c>
      <c r="G60" s="39" t="s">
        <v>87</v>
      </c>
      <c r="H60" s="40">
        <v>1692288</v>
      </c>
      <c r="I60" s="40">
        <v>0</v>
      </c>
    </row>
    <row r="61" spans="1:9" ht="111.75" customHeight="1" thickBot="1" x14ac:dyDescent="0.35">
      <c r="A61" s="74"/>
      <c r="B61" s="6" t="str">
        <f>'[1]После проверки МФ'!C65</f>
        <v>1201</v>
      </c>
      <c r="C61" s="31">
        <f>'[1]После проверки МФ'!D65</f>
        <v>5000298711</v>
      </c>
      <c r="D61" s="31">
        <f>'[1]После проверки МФ'!E65</f>
        <v>811</v>
      </c>
      <c r="E61" s="32" t="str">
        <f>'[1]После проверки МФ'!F65</f>
        <v>92.40.10.119</v>
      </c>
      <c r="F61" s="34" t="str">
        <f>'[1]После проверки МФ'!G65</f>
        <v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v>
      </c>
      <c r="G61" s="34" t="str">
        <f>'[1]После проверки МФ'!H65</f>
        <v>ООО "ТРК "Ника"</v>
      </c>
      <c r="H61" s="47">
        <v>175857100</v>
      </c>
      <c r="I61" s="48">
        <v>89678300</v>
      </c>
    </row>
    <row r="62" spans="1:9" ht="66.599999999999994" x14ac:dyDescent="0.3">
      <c r="A62" s="74"/>
      <c r="B62" s="6" t="str">
        <f>'[1]После проверки МФ'!C66</f>
        <v>1202</v>
      </c>
      <c r="C62" s="31">
        <f>'[1]После проверки МФ'!D66</f>
        <v>5000298711</v>
      </c>
      <c r="D62" s="31">
        <f>'[1]После проверки МФ'!E66</f>
        <v>611</v>
      </c>
      <c r="E62" s="32" t="str">
        <f>'[1]После проверки МФ'!F66</f>
        <v>92.40.10.119</v>
      </c>
      <c r="F62" s="34" t="str">
        <f>'[1]После проверки МФ'!G66</f>
        <v>Предоставление субсидии на финансовое обеспечение выполнения государственного задания на оказание государственных услуг</v>
      </c>
      <c r="G62" s="34" t="str">
        <f>'[1]После проверки МФ'!H66</f>
        <v>ГБУ "Редакция газеты "Весть"</v>
      </c>
      <c r="H62" s="49">
        <v>94573267</v>
      </c>
      <c r="I62" s="50">
        <v>36614400</v>
      </c>
    </row>
    <row r="63" spans="1:9" ht="21.75" customHeight="1" x14ac:dyDescent="0.3">
      <c r="A63" s="65"/>
      <c r="B63" s="66"/>
      <c r="C63" s="66"/>
      <c r="D63" s="66"/>
      <c r="E63" s="66"/>
      <c r="F63" s="67"/>
      <c r="G63" s="18" t="s">
        <v>8</v>
      </c>
      <c r="H63" s="25">
        <f>SUM(H15:H62)</f>
        <v>289762321.75</v>
      </c>
      <c r="I63" s="26">
        <f>SUM(I15:I62)</f>
        <v>129559759.83</v>
      </c>
    </row>
    <row r="64" spans="1:9" ht="105" customHeight="1" x14ac:dyDescent="0.3">
      <c r="A64" s="73" t="s">
        <v>31</v>
      </c>
      <c r="B64" s="51" t="str">
        <f>[2]Образец!B16</f>
        <v>0103</v>
      </c>
      <c r="C64" s="51">
        <f>[2]Образец!C16</f>
        <v>8100098710</v>
      </c>
      <c r="D64" s="51">
        <f>[2]Образец!D16</f>
        <v>244</v>
      </c>
      <c r="E64" s="60" t="str">
        <f>[2]Образец!E16</f>
        <v>63.91.11.000</v>
      </c>
      <c r="F64" s="61" t="str">
        <f>[2]Образец!F16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</v>
      </c>
      <c r="G64" s="61" t="str">
        <f>[2]Образец!G16</f>
        <v>МУНИЦИПАЛЬНОЕ АВТОНОМНОЕ УЧРЕЖДЕНИЕ "РЕДАКЦИЯ ГАЗЕТЫ "ОКТЯБРЬ" ТАРУССКОГО РАЙОНА</v>
      </c>
      <c r="H64" s="40">
        <f>[2]Образец!H16</f>
        <v>9418.5</v>
      </c>
      <c r="I64" s="40">
        <f>[2]Образец!I16</f>
        <v>9418.5</v>
      </c>
    </row>
    <row r="65" spans="1:9" ht="106.5" customHeight="1" x14ac:dyDescent="0.3">
      <c r="A65" s="74"/>
      <c r="B65" s="51" t="str">
        <f>[2]Образец!B17</f>
        <v>0103</v>
      </c>
      <c r="C65" s="51">
        <f>[2]Образец!C17</f>
        <v>8100098710</v>
      </c>
      <c r="D65" s="51">
        <f>[2]Образец!D17</f>
        <v>244</v>
      </c>
      <c r="E65" s="60" t="str">
        <f>[2]Образец!E17</f>
        <v>63.91.11.000</v>
      </c>
      <c r="F65" s="61" t="str">
        <f>[2]Образец!F17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v>
      </c>
      <c r="G65" s="61" t="str">
        <f>[2]Образец!G17</f>
        <v>МУНИЦИПАЛЬНОЕ УНИТАРНОЕ ПРЕДПРИЯТИЕ  "РЕДАКЦИЯ ГАЗЕТЫ "ЗАРЯ"</v>
      </c>
      <c r="H65" s="40">
        <f>[2]Образец!H17</f>
        <v>30322.6</v>
      </c>
      <c r="I65" s="40">
        <f>[2]Образец!I17</f>
        <v>30322.6</v>
      </c>
    </row>
    <row r="66" spans="1:9" ht="105.75" customHeight="1" x14ac:dyDescent="0.3">
      <c r="A66" s="74"/>
      <c r="B66" s="51" t="str">
        <f>[2]Образец!B18</f>
        <v>0103</v>
      </c>
      <c r="C66" s="51">
        <f>[2]Образец!C18</f>
        <v>8100098710</v>
      </c>
      <c r="D66" s="51">
        <f>[2]Образец!D18</f>
        <v>244</v>
      </c>
      <c r="E66" s="60" t="str">
        <f>[2]Образец!E18</f>
        <v>63.91.11.000</v>
      </c>
      <c r="F66" s="61" t="str">
        <f>[2]Образец!F18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v>
      </c>
      <c r="G66" s="61" t="str">
        <f>[2]Образец!G18</f>
        <v>МУНИЦИПАЛЬНОЕ КАЗЕННОЕ УЧРЕЖДЕНИЕ МУНИЦИПАЛЬНОГО РАЙОНА "ФЕРЗИКОВСКИЙ РАЙОН" КАЛУЖСКОЙ ОБЛАСТИ "РЕДАКЦИЯ ГАЗЕТЫ "ФЕРЗИКОВСКИЕ ВЕСТИ"</v>
      </c>
      <c r="H66" s="40">
        <f>[2]Образец!H18</f>
        <v>15541.4</v>
      </c>
      <c r="I66" s="40">
        <f>[2]Образец!I18</f>
        <v>15541.4</v>
      </c>
    </row>
    <row r="67" spans="1:9" ht="108" customHeight="1" x14ac:dyDescent="0.3">
      <c r="A67" s="74"/>
      <c r="B67" s="51" t="str">
        <f>[2]Образец!B19</f>
        <v>0103</v>
      </c>
      <c r="C67" s="51">
        <f>[2]Образец!C19</f>
        <v>8100098710</v>
      </c>
      <c r="D67" s="51">
        <f>[2]Образец!D19</f>
        <v>244</v>
      </c>
      <c r="E67" s="60" t="str">
        <f>[2]Образец!E19</f>
        <v>63.91.11.000</v>
      </c>
      <c r="F67" s="61" t="str">
        <f>[2]Образец!F19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</v>
      </c>
      <c r="G67" s="61" t="str">
        <f>[2]Образец!G19</f>
        <v>АВТОНОМНАЯ НЕКОММЕРЧЕСКАЯ ОРГАНИЗАЦИЯ "РЕДАКЦИЯ ГАЗЕТЫ "ИСКРА"</v>
      </c>
      <c r="H67" s="40">
        <f>[2]Образец!H19</f>
        <v>231000</v>
      </c>
      <c r="I67" s="40">
        <f>[2]Образец!I19</f>
        <v>121996</v>
      </c>
    </row>
    <row r="68" spans="1:9" ht="112.5" customHeight="1" x14ac:dyDescent="0.3">
      <c r="A68" s="74"/>
      <c r="B68" s="51" t="str">
        <f>[2]Образец!B20</f>
        <v>0103</v>
      </c>
      <c r="C68" s="51">
        <f>[2]Образец!C20</f>
        <v>8100098710</v>
      </c>
      <c r="D68" s="51">
        <f>[2]Образец!D20</f>
        <v>244</v>
      </c>
      <c r="E68" s="60" t="str">
        <f>[2]Образец!E20</f>
        <v>63.91.11.000</v>
      </c>
      <c r="F68" s="61" t="str">
        <f>[2]Образец!F20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</v>
      </c>
      <c r="G68" s="61" t="str">
        <f>[2]Образец!G20</f>
        <v>МУНИЦИПАЛЬНОЕ БЮДЖЕТНОЕ УЧРЕЖДЕНИЕ МУНИЦИПАЛЬНОГО РАЙОНА "ИЗНОСКОВСКИЙ РАЙОН" "РЕДАКЦИЯ ГАЗЕТЫ "РАССВЕТ"</v>
      </c>
      <c r="H68" s="40">
        <f>[2]Образец!H20</f>
        <v>203000</v>
      </c>
      <c r="I68" s="40">
        <f>[2]Образец!I20</f>
        <v>38801</v>
      </c>
    </row>
    <row r="69" spans="1:9" ht="111" customHeight="1" x14ac:dyDescent="0.3">
      <c r="A69" s="74"/>
      <c r="B69" s="51" t="str">
        <f>[2]Образец!B21</f>
        <v>0103</v>
      </c>
      <c r="C69" s="51">
        <f>[2]Образец!C21</f>
        <v>8100098710</v>
      </c>
      <c r="D69" s="51">
        <f>[2]Образец!D21</f>
        <v>244</v>
      </c>
      <c r="E69" s="60" t="str">
        <f>[2]Образец!E21</f>
        <v>63.91.11.000</v>
      </c>
      <c r="F69" s="61" t="str">
        <f>[2]Образец!F21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Жуковского района Калужской области</v>
      </c>
      <c r="G69" s="61" t="str">
        <f>[2]Образец!G21</f>
        <v>АВТОНОМНАЯ НЕКОММЕРЧЕСКАЯ ОРГАНИЗАЦИЯ "РЕДАКЦИЯ ГАЗЕТЫ "ЖУКОВСКИЙ ВЕСТНИК"</v>
      </c>
      <c r="H69" s="40">
        <f>[2]Образец!H21</f>
        <v>231000</v>
      </c>
      <c r="I69" s="40">
        <f>[2]Образец!I21</f>
        <v>87283.14</v>
      </c>
    </row>
    <row r="70" spans="1:9" ht="111" customHeight="1" x14ac:dyDescent="0.3">
      <c r="A70" s="74"/>
      <c r="B70" s="51" t="str">
        <f>[2]Образец!B22</f>
        <v>0103</v>
      </c>
      <c r="C70" s="51">
        <f>[2]Образец!C22</f>
        <v>8100098710</v>
      </c>
      <c r="D70" s="51">
        <f>[2]Образец!D22</f>
        <v>244</v>
      </c>
      <c r="E70" s="60" t="str">
        <f>[2]Образец!E22</f>
        <v>63.91.11.000</v>
      </c>
      <c r="F70" s="61" t="str">
        <f>[2]Образец!F22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города Киров и Кировского района Калужской области</v>
      </c>
      <c r="G70" s="61" t="str">
        <f>[2]Образец!G22</f>
        <v>МУНИЦИПАЛЬНОЕ КАЗЕННОЕ УЧРЕЖДЕНИЕ "РЕДАКЦИЯ ГАЗЕТЫ "ЗНАМЯ ТРУДА"</v>
      </c>
      <c r="H70" s="46">
        <f>[2]Образец!H22</f>
        <v>231000</v>
      </c>
      <c r="I70" s="46">
        <f>[2]Образец!I22</f>
        <v>112693</v>
      </c>
    </row>
    <row r="71" spans="1:9" ht="118.5" customHeight="1" thickBot="1" x14ac:dyDescent="0.35">
      <c r="A71" s="74"/>
      <c r="B71" s="51" t="str">
        <f>[2]Образец!B23</f>
        <v>0103</v>
      </c>
      <c r="C71" s="51">
        <f>[2]Образец!C23</f>
        <v>8100098710</v>
      </c>
      <c r="D71" s="51">
        <f>[2]Образец!D23</f>
        <v>244</v>
      </c>
      <c r="E71" s="60" t="str">
        <f>[2]Образец!E23</f>
        <v>63.91.11.000</v>
      </c>
      <c r="F71" s="61" t="str">
        <f>[2]Образец!F23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Спас-Деменского района Калужской области</v>
      </c>
      <c r="G71" s="61" t="str">
        <f>[2]Образец!G23</f>
        <v>АВТОНОМНАЯ НЕКОММЕРЧЕСКАЯ ОРГАНИЗАЦИЯ "РЕДАКЦИЯ ГАЗЕТЫ "НОВАЯ ЖИЗНЬ"</v>
      </c>
      <c r="H71" s="47">
        <f>[2]Образец!H23</f>
        <v>231000</v>
      </c>
      <c r="I71" s="48">
        <f>[2]Образец!I23</f>
        <v>134134</v>
      </c>
    </row>
    <row r="72" spans="1:9" ht="109.5" customHeight="1" x14ac:dyDescent="0.3">
      <c r="A72" s="74"/>
      <c r="B72" s="51" t="str">
        <f>[2]Образец!B24</f>
        <v>0103</v>
      </c>
      <c r="C72" s="51">
        <f>[2]Образец!C24</f>
        <v>8100098710</v>
      </c>
      <c r="D72" s="51">
        <f>[2]Образец!D24</f>
        <v>244</v>
      </c>
      <c r="E72" s="60" t="str">
        <f>[2]Образец!E24</f>
        <v>63.91.11.000</v>
      </c>
      <c r="F72" s="61" t="str">
        <f>[2]Образец!F24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Перемышльского района Калужской области</v>
      </c>
      <c r="G72" s="61" t="str">
        <f>[2]Образец!G24</f>
        <v>МУНИЦИПАЛЬНОЕ АВТОНОМНОЕ УЧРЕЖДЕНИЕ "РЕДАКЦИЯ ГАЗЕТЫ МУНИЦИПАЛЬНОГО РАЙОНА "ПЕРЕМЫШЛЬСКИЙ РАЙОН""НАША ЖИЗНЬ"</v>
      </c>
      <c r="H72" s="40">
        <f>[2]Образец!H24</f>
        <v>231000</v>
      </c>
      <c r="I72" s="40">
        <f>[2]Образец!I24</f>
        <v>130106.9</v>
      </c>
    </row>
    <row r="73" spans="1:9" ht="123.75" customHeight="1" x14ac:dyDescent="0.3">
      <c r="A73" s="74"/>
      <c r="B73" s="51" t="str">
        <f>[2]Образец!B25</f>
        <v>0103</v>
      </c>
      <c r="C73" s="51">
        <f>[2]Образец!C25</f>
        <v>8100098710</v>
      </c>
      <c r="D73" s="51">
        <f>[2]Образец!D25</f>
        <v>244</v>
      </c>
      <c r="E73" s="60" t="str">
        <f>[2]Образец!E25</f>
        <v>63.91.11.000</v>
      </c>
      <c r="F73" s="61" t="str">
        <f>[2]Образец!F25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Юхновского района Калужской области</v>
      </c>
      <c r="G73" s="61" t="str">
        <f>[2]Образец!G25</f>
        <v>АВТОНОМНАЯ НЕКОММЕРЧЕСКАЯ ОРГАНИЗАЦИЯ "РЕДАКЦИЯ ГАЗЕТЫ "ЮХНОВСКИЕ ВЕСТИ"</v>
      </c>
      <c r="H73" s="40">
        <f>[2]Образец!H25</f>
        <v>231000</v>
      </c>
      <c r="I73" s="40">
        <f>[2]Образец!I25</f>
        <v>87430</v>
      </c>
    </row>
    <row r="74" spans="1:9" ht="118.5" customHeight="1" x14ac:dyDescent="0.3">
      <c r="A74" s="74"/>
      <c r="B74" s="51" t="str">
        <f>[2]Образец!B26</f>
        <v>0103</v>
      </c>
      <c r="C74" s="51">
        <f>[2]Образец!C26</f>
        <v>8100098710</v>
      </c>
      <c r="D74" s="51">
        <f>[2]Образец!D26</f>
        <v>244</v>
      </c>
      <c r="E74" s="60" t="str">
        <f>[2]Образец!E26</f>
        <v>63.91.11.000</v>
      </c>
      <c r="F74" s="61" t="str">
        <f>[2]Образец!F26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Мосальского района Калужской области</v>
      </c>
      <c r="G74" s="61" t="str">
        <f>[2]Образец!G26</f>
        <v>АВТОНОМНАЯ НЕКОММЕРЧЕСКАЯ ОРГАНИЗАЦИЯ "РЕДАКЦИЯ ГАЗЕТЫ "МОСАЛЬСКАЯ ГАЗЕТА"</v>
      </c>
      <c r="H74" s="40">
        <f>[2]Образец!H26</f>
        <v>203000</v>
      </c>
      <c r="I74" s="40">
        <f>[2]Образец!I26</f>
        <v>175096.6</v>
      </c>
    </row>
    <row r="75" spans="1:9" ht="106.5" customHeight="1" x14ac:dyDescent="0.3">
      <c r="A75" s="74"/>
      <c r="B75" s="51" t="str">
        <f>[2]Образец!B27</f>
        <v>0103</v>
      </c>
      <c r="C75" s="51">
        <f>[2]Образец!C27</f>
        <v>8100098710</v>
      </c>
      <c r="D75" s="51">
        <f>[2]Образец!D27</f>
        <v>244</v>
      </c>
      <c r="E75" s="60" t="str">
        <f>[2]Образец!E27</f>
        <v>63.91.11.000</v>
      </c>
      <c r="F75" s="61" t="str">
        <f>[2]Образец!F27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v>
      </c>
      <c r="G75" s="61" t="str">
        <f>[2]Образец!G27</f>
        <v>МУНИЦИПАЛЬНОЕ УНИТАРНОЕ ПРЕДПРИЯТИЕ  "РЕДАКЦИЯ ГАЗЕТЫ "ЗАРЯ"</v>
      </c>
      <c r="H75" s="40">
        <f>[2]Образец!H27</f>
        <v>231000</v>
      </c>
      <c r="I75" s="40">
        <f>[2]Образец!I27</f>
        <v>103417.72</v>
      </c>
    </row>
    <row r="76" spans="1:9" ht="105.75" customHeight="1" x14ac:dyDescent="0.3">
      <c r="A76" s="74"/>
      <c r="B76" s="51" t="str">
        <f>[2]Образец!B28</f>
        <v>0103</v>
      </c>
      <c r="C76" s="51">
        <f>[2]Образец!C28</f>
        <v>8100098710</v>
      </c>
      <c r="D76" s="51">
        <f>[2]Образец!D28</f>
        <v>244</v>
      </c>
      <c r="E76" s="60" t="str">
        <f>[2]Образец!E28</f>
        <v>63.91.11.000</v>
      </c>
      <c r="F76" s="61" t="str">
        <f>[2]Образец!F28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</v>
      </c>
      <c r="G76" s="61" t="str">
        <f>[2]Образец!G28</f>
        <v>МУНИЦИПАЛЬНОЕ АВТОНОМНОЕ НЕКОММЕРЧЕСКОЕ УЧРЕЖДЕНИЕ РЕДАКЦИЯ ГАЗЕТЫ "БАБЫНИНСКИЙ ВЕСТНИК"</v>
      </c>
      <c r="H76" s="40">
        <f>[2]Образец!H28</f>
        <v>126000</v>
      </c>
      <c r="I76" s="40">
        <f>[2]Образец!I28</f>
        <v>54647.040000000001</v>
      </c>
    </row>
    <row r="77" spans="1:9" ht="108" customHeight="1" x14ac:dyDescent="0.3">
      <c r="A77" s="74"/>
      <c r="B77" s="51" t="str">
        <f>[2]Образец!B29</f>
        <v>0103</v>
      </c>
      <c r="C77" s="51">
        <f>[2]Образец!C29</f>
        <v>8100098710</v>
      </c>
      <c r="D77" s="51">
        <f>[2]Образец!D29</f>
        <v>244</v>
      </c>
      <c r="E77" s="60" t="str">
        <f>[2]Образец!E29</f>
        <v>63.91.11.000</v>
      </c>
      <c r="F77" s="61" t="str">
        <f>[2]Образец!F29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</v>
      </c>
      <c r="G77" s="61" t="str">
        <f>[2]Образец!G29</f>
        <v>МУНИЦИПАЛЬНОЕ КАЗЕННОЕ УЧРЕЖДЕНИЕ "РЕДАКЦИЯ ГАЗЕТЫ "БАЛАБАНОВО"</v>
      </c>
      <c r="H77" s="40">
        <f>[2]Образец!H29</f>
        <v>154000</v>
      </c>
      <c r="I77" s="40">
        <f>[2]Образец!I29</f>
        <v>28780.5</v>
      </c>
    </row>
    <row r="78" spans="1:9" ht="99" customHeight="1" x14ac:dyDescent="0.3">
      <c r="A78" s="74"/>
      <c r="B78" s="51" t="str">
        <f>[2]Образец!B30</f>
        <v>0103</v>
      </c>
      <c r="C78" s="51">
        <f>[2]Образец!C30</f>
        <v>8100098710</v>
      </c>
      <c r="D78" s="51">
        <f>[2]Образец!D30</f>
        <v>244</v>
      </c>
      <c r="E78" s="60" t="str">
        <f>[2]Образец!E30</f>
        <v>63.91.11.000</v>
      </c>
      <c r="F78" s="61" t="str">
        <f>[2]Образец!F30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</v>
      </c>
      <c r="G78" s="61" t="str">
        <f>[2]Образец!G30</f>
        <v>МУНИЦИПАЛЬНОЕ АВТОНОМНОЕ УЧРЕЖДЕНИЕ БОРОВСКОГО РАЙОНА "РАЙОННЫЙ ИНФОРМАЦИОННЫЙ ЦЕНТР"</v>
      </c>
      <c r="H78" s="46">
        <f>[2]Образец!H30</f>
        <v>154000</v>
      </c>
      <c r="I78" s="46">
        <f>[2]Образец!I30</f>
        <v>49254.8</v>
      </c>
    </row>
    <row r="79" spans="1:9" ht="105" customHeight="1" thickBot="1" x14ac:dyDescent="0.35">
      <c r="A79" s="74"/>
      <c r="B79" s="51" t="str">
        <f>[2]Образец!B31</f>
        <v>0103</v>
      </c>
      <c r="C79" s="51">
        <f>[2]Образец!C31</f>
        <v>8100098710</v>
      </c>
      <c r="D79" s="51">
        <f>[2]Образец!D31</f>
        <v>244</v>
      </c>
      <c r="E79" s="60" t="str">
        <f>[2]Образец!E31</f>
        <v>63.91.11.000</v>
      </c>
      <c r="F79" s="61" t="str">
        <f>[2]Образец!F31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</v>
      </c>
      <c r="G79" s="61" t="str">
        <f>[2]Образец!G31</f>
        <v xml:space="preserve">МУНИЦИПАЛЬНОЕ АВТОНОМНОЕ УЧРЕЖДЕНИЕ "РЕДАКЦИЯ ГАЗЕТЫ
"ДУМИНИЧСКИЕ ВЕСТИ" МР "ДУМИНИЧСКИЙ РАЙОН" </v>
      </c>
      <c r="H79" s="47">
        <f>[2]Образец!H31</f>
        <v>231000</v>
      </c>
      <c r="I79" s="48">
        <f>[2]Образец!I31</f>
        <v>123650.1</v>
      </c>
    </row>
    <row r="80" spans="1:9" ht="102" customHeight="1" x14ac:dyDescent="0.3">
      <c r="A80" s="74"/>
      <c r="B80" s="51" t="str">
        <f>[2]Образец!B32</f>
        <v>0103</v>
      </c>
      <c r="C80" s="51">
        <f>[2]Образец!C32</f>
        <v>8100098710</v>
      </c>
      <c r="D80" s="51">
        <f>[2]Образец!D32</f>
        <v>244</v>
      </c>
      <c r="E80" s="60" t="str">
        <f>[2]Образец!E32</f>
        <v>63.91.11.000</v>
      </c>
      <c r="F80" s="61" t="str">
        <f>[2]Образец!F32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</v>
      </c>
      <c r="G80" s="61" t="str">
        <f>[2]Образец!G32</f>
        <v>МУНИЦИПАЛЬНОЕ БЮДЖЕТНОЕ УЧРЕЖДЕНИЕ "БАРЯТИНСКАЯ РЕДАКЦИЯ ГАЗЕТЫ "СЕЛЬСКИЕ ЗОРИ"</v>
      </c>
      <c r="H80" s="40">
        <f>[2]Образец!H32</f>
        <v>203000</v>
      </c>
      <c r="I80" s="40">
        <f>[2]Образец!I32</f>
        <v>96534.2</v>
      </c>
    </row>
    <row r="81" spans="1:9" ht="99.75" customHeight="1" x14ac:dyDescent="0.3">
      <c r="A81" s="74"/>
      <c r="B81" s="51" t="str">
        <f>[2]Образец!B33</f>
        <v>0103</v>
      </c>
      <c r="C81" s="51">
        <f>[2]Образец!C33</f>
        <v>8100098710</v>
      </c>
      <c r="D81" s="51">
        <f>[2]Образец!D33</f>
        <v>244</v>
      </c>
      <c r="E81" s="60" t="str">
        <f>[2]Образец!E33</f>
        <v>63.91.11.000</v>
      </c>
      <c r="F81" s="61" t="str">
        <f>[2]Образец!F33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Дзержинского района Калужской области</v>
      </c>
      <c r="G81" s="61" t="str">
        <f>[2]Образец!G33</f>
        <v>МУНИЦИПАЛЬНОЕ АВТОНОМНОЕ УЧРЕЖДЕНИЕ "РЕДАКЦИЯ РАЙОННОЙ ГАЗЕТЫ "НОВОЕ ВРЕМЯ"</v>
      </c>
      <c r="H81" s="40">
        <f>[2]Образец!H33</f>
        <v>231000</v>
      </c>
      <c r="I81" s="40">
        <f>[2]Образец!I33</f>
        <v>149034.20000000001</v>
      </c>
    </row>
    <row r="82" spans="1:9" ht="96.75" customHeight="1" x14ac:dyDescent="0.3">
      <c r="A82" s="74"/>
      <c r="B82" s="51" t="str">
        <f>[2]Образец!B34</f>
        <v>0103</v>
      </c>
      <c r="C82" s="51">
        <f>[2]Образец!C34</f>
        <v>8100098710</v>
      </c>
      <c r="D82" s="51">
        <f>[2]Образец!D34</f>
        <v>244</v>
      </c>
      <c r="E82" s="60" t="str">
        <f>[2]Образец!E34</f>
        <v>63.91.11.000</v>
      </c>
      <c r="F82" s="61" t="str">
        <f>[2]Образец!F34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Людиновского района Калужской области</v>
      </c>
      <c r="G82" s="61" t="str">
        <f>[2]Образец!G34</f>
        <v>МУНИЦИПАЛЬНОЕ АВТОНОМНОЕ УЧРЕЖДЕНИЕ "РЕДАКЦИЯ ГАЗЕТЫ
ЛЮДИНОВСКИЙ РАБОЧИЙ"</v>
      </c>
      <c r="H82" s="40">
        <f>[2]Образец!H34</f>
        <v>83188</v>
      </c>
      <c r="I82" s="40">
        <f>[2]Образец!I34</f>
        <v>83188</v>
      </c>
    </row>
    <row r="83" spans="1:9" ht="93" customHeight="1" x14ac:dyDescent="0.3">
      <c r="A83" s="74"/>
      <c r="B83" s="51" t="str">
        <f>[2]Образец!B35</f>
        <v>0103</v>
      </c>
      <c r="C83" s="51">
        <f>[2]Образец!C35</f>
        <v>8100098710</v>
      </c>
      <c r="D83" s="51">
        <f>[2]Образец!D35</f>
        <v>244</v>
      </c>
      <c r="E83" s="60" t="str">
        <f>[2]Образец!E35</f>
        <v>63.91.11.000</v>
      </c>
      <c r="F83" s="61" t="str">
        <f>[2]Образец!F35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</v>
      </c>
      <c r="G83" s="61" t="str">
        <f>[2]Образец!G35</f>
        <v>МУНИЦИПАЛЬНОЕ АВТОНОМНОЕ УЧРЕЖДЕНИЕ "РЕДАКЦИЯ ГАЗЕТЫ "ОКТЯБРЬ" ТАРУССКОГО РАЙОНА</v>
      </c>
      <c r="H83" s="40">
        <f>[2]Образец!H35</f>
        <v>231000</v>
      </c>
      <c r="I83" s="40">
        <f>[2]Образец!I35</f>
        <v>78505</v>
      </c>
    </row>
    <row r="84" spans="1:9" ht="101.25" customHeight="1" x14ac:dyDescent="0.3">
      <c r="A84" s="74"/>
      <c r="B84" s="51" t="str">
        <f>[2]Образец!B36</f>
        <v>0103</v>
      </c>
      <c r="C84" s="51">
        <f>[2]Образец!C36</f>
        <v>8100098710</v>
      </c>
      <c r="D84" s="51">
        <f>[2]Образец!D36</f>
        <v>244</v>
      </c>
      <c r="E84" s="60" t="str">
        <f>[2]Образец!E36</f>
        <v>63.91.11.000</v>
      </c>
      <c r="F84" s="61" t="str">
        <f>[2]Образец!F36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v>
      </c>
      <c r="G84" s="61" t="str">
        <f>[2]Образец!G36</f>
        <v>МУНИЦИПАЛЬНОЕ КАЗЕННОЕ УЧРЕЖДЕНИЕ МУНИЦИПАЛЬНОГО РАЙОНА "ФЕРЗИКОВСКИЙ РАЙОН" КАЛУЖСКОЙ ОБЛАСТИ "РЕДАКЦИЯ ГАЗЕТЫ "ФЕРЗИКОВСКИЕ ВЕСТИ"</v>
      </c>
      <c r="H84" s="40">
        <f>[2]Образец!H36</f>
        <v>154000</v>
      </c>
      <c r="I84" s="40">
        <f>[2]Образец!I36</f>
        <v>94332</v>
      </c>
    </row>
    <row r="85" spans="1:9" ht="95.25" customHeight="1" x14ac:dyDescent="0.3">
      <c r="A85" s="74"/>
      <c r="B85" s="51" t="str">
        <f>[2]Образец!B37</f>
        <v>0103</v>
      </c>
      <c r="C85" s="51">
        <f>[2]Образец!C37</f>
        <v>8100098710</v>
      </c>
      <c r="D85" s="51">
        <f>[2]Образец!D37</f>
        <v>244</v>
      </c>
      <c r="E85" s="60" t="str">
        <f>[2]Образец!E37</f>
        <v>63.91.11.000</v>
      </c>
      <c r="F85" s="61" t="str">
        <f>[2]Образец!F37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Куйбышевского района Калужской области</v>
      </c>
      <c r="G85" s="61" t="str">
        <f>[2]Образец!G37</f>
        <v>АВТОНОМНАЯ НЕКОММЕРЧЕСКАЯ ОРГАНИЗАЦИЯ "РЕДАКЦИЯ ГАЗЕТЫ "БЕТЛИЦКИЙ ВЕСТНИК"</v>
      </c>
      <c r="H85" s="40">
        <f>[2]Образец!H37</f>
        <v>231000</v>
      </c>
      <c r="I85" s="40">
        <f>[2]Образец!I37</f>
        <v>103800.2</v>
      </c>
    </row>
    <row r="86" spans="1:9" ht="99.75" customHeight="1" x14ac:dyDescent="0.3">
      <c r="A86" s="74"/>
      <c r="B86" s="51" t="str">
        <f>[2]Образец!B38</f>
        <v>0103</v>
      </c>
      <c r="C86" s="51">
        <f>[2]Образец!C38</f>
        <v>8100098710</v>
      </c>
      <c r="D86" s="51">
        <f>[2]Образец!D38</f>
        <v>244</v>
      </c>
      <c r="E86" s="60" t="str">
        <f>[2]Образец!E38</f>
        <v>63.91.11.000</v>
      </c>
      <c r="F86" s="61" t="str">
        <f>[2]Образец!F38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v>
      </c>
      <c r="G86" s="61" t="str">
        <f>[2]Образец!G38</f>
        <v>УНИТАРНОЕ МУНИЦИПАЛЬНОЕ ПРЕДПРИЯТИЕ МУНИЦИПАЛЬНОГО РАЙОНА "МАЛОЯРОСЛАВЕЦКИЙ РАЙОН" - "РЕДАКЦИЯ ГАЗЕТЫ "МАЯК"</v>
      </c>
      <c r="H86" s="46">
        <f>[2]Образец!H38</f>
        <v>203000</v>
      </c>
      <c r="I86" s="46">
        <f>[2]Образец!I38</f>
        <v>98462</v>
      </c>
    </row>
    <row r="87" spans="1:9" ht="105.75" customHeight="1" thickBot="1" x14ac:dyDescent="0.35">
      <c r="A87" s="74"/>
      <c r="B87" s="51" t="str">
        <f>[2]Образец!B39</f>
        <v>0103</v>
      </c>
      <c r="C87" s="51">
        <f>[2]Образец!C39</f>
        <v>8100098710</v>
      </c>
      <c r="D87" s="51">
        <f>[2]Образец!D39</f>
        <v>244</v>
      </c>
      <c r="E87" s="60" t="str">
        <f>[2]Образец!E39</f>
        <v>63.91.11.000</v>
      </c>
      <c r="F87" s="61" t="str">
        <f>[2]Образец!F39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</v>
      </c>
      <c r="G87" s="61" t="str">
        <f>[2]Образец!G39</f>
        <v>АВТОНОМНОЕ УЧРЕЖДЕНИЕ "РЕДАКЦИЯ ГАЗЕТЫ "НАШ ГОРОД"</v>
      </c>
      <c r="H87" s="47">
        <f>[2]Образец!H39</f>
        <v>203000</v>
      </c>
      <c r="I87" s="48">
        <f>[2]Образец!I39</f>
        <v>71162</v>
      </c>
    </row>
    <row r="88" spans="1:9" ht="102" customHeight="1" x14ac:dyDescent="0.3">
      <c r="A88" s="74"/>
      <c r="B88" s="51" t="str">
        <f>[2]Образец!B40</f>
        <v>0103</v>
      </c>
      <c r="C88" s="51">
        <f>[2]Образец!C40</f>
        <v>8100098710</v>
      </c>
      <c r="D88" s="51">
        <f>[2]Образец!D40</f>
        <v>244</v>
      </c>
      <c r="E88" s="60" t="str">
        <f>[2]Образец!E40</f>
        <v>63.91.11.000</v>
      </c>
      <c r="F88" s="61" t="str">
        <f>[2]Образец!F40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</v>
      </c>
      <c r="G88" s="61" t="str">
        <f>[2]Образец!G40</f>
        <v>МУНИЦИПАЛЬНОЕ АВТОНОМНОЕ УЧРЕЖДЕНИЕ "РЕДАКЦИЯ ГАЗЕТЫ "ВЕСТНИК"
МР "УЛЬЯНОВСКИЙ РАЙОН" КАЛУЖСКОЙ ОБЛАСТИ</v>
      </c>
      <c r="H88" s="40">
        <f>[2]Образец!H40</f>
        <v>203000</v>
      </c>
      <c r="I88" s="40">
        <f>[2]Образец!I40</f>
        <v>54532.1</v>
      </c>
    </row>
    <row r="89" spans="1:9" ht="102" customHeight="1" x14ac:dyDescent="0.3">
      <c r="A89" s="74"/>
      <c r="B89" s="51" t="str">
        <f>[2]Образец!B41</f>
        <v>0103</v>
      </c>
      <c r="C89" s="51">
        <f>[2]Образец!C41</f>
        <v>8100098710</v>
      </c>
      <c r="D89" s="51">
        <f>[2]Образец!D41</f>
        <v>244</v>
      </c>
      <c r="E89" s="60" t="str">
        <f>[2]Образец!E41</f>
        <v>63.91.11.000</v>
      </c>
      <c r="F89" s="61" t="str">
        <f>[2]Образец!F41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Сухиничского района Калужской области</v>
      </c>
      <c r="G89" s="61" t="str">
        <f>[2]Образец!G41</f>
        <v>МУНИЦИПАЛЬНОЕ АВТОНОМНОЕ УЧРЕЖДЕНИЕ "СУХИНИЧСКАЯ РЕДАКЦИЯ ГАЗЕТЫ "ОРГАНИЗАТОР"</v>
      </c>
      <c r="H89" s="40">
        <f>[2]Образец!H41</f>
        <v>231000</v>
      </c>
      <c r="I89" s="40">
        <f>[2]Образец!I41</f>
        <v>109383.4</v>
      </c>
    </row>
    <row r="90" spans="1:9" ht="94.5" customHeight="1" x14ac:dyDescent="0.3">
      <c r="A90" s="74"/>
      <c r="B90" s="51" t="str">
        <f>[2]Образец!B42</f>
        <v>0103</v>
      </c>
      <c r="C90" s="51">
        <f>[2]Образец!C42</f>
        <v>8100098710</v>
      </c>
      <c r="D90" s="51">
        <f>[2]Образец!D42</f>
        <v>244</v>
      </c>
      <c r="E90" s="60" t="str">
        <f>[2]Образец!E42</f>
        <v>63.91.11.000</v>
      </c>
      <c r="F90" s="61" t="str">
        <f>[2]Образец!F42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</v>
      </c>
      <c r="G90" s="61" t="str">
        <f>[2]Образец!G42</f>
        <v>МУНИЦИПАЛЬНОЕ АВТОНОМНОЕ УЧРЕЖДЕНИЕ "РЕДАКЦИЯ ГАЗЕТЫ "КОЗЕЛЬСК",
КОЗЕЛЬСКОГО РАЙОНА КАЛУЖСКОЙ ОБЛАСТИ</v>
      </c>
      <c r="H90" s="40">
        <f>[2]Образец!H42</f>
        <v>231000</v>
      </c>
      <c r="I90" s="40">
        <f>[2]Образец!I42</f>
        <v>123642.82</v>
      </c>
    </row>
    <row r="91" spans="1:9" ht="100.5" customHeight="1" x14ac:dyDescent="0.3">
      <c r="A91" s="74"/>
      <c r="B91" s="51" t="str">
        <f>[2]Образец!B43</f>
        <v>0103</v>
      </c>
      <c r="C91" s="51">
        <f>[2]Образец!C43</f>
        <v>8100098710</v>
      </c>
      <c r="D91" s="51">
        <f>[2]Образец!D43</f>
        <v>244</v>
      </c>
      <c r="E91" s="60" t="str">
        <f>[2]Образец!E43</f>
        <v>63.91.11.000</v>
      </c>
      <c r="F91" s="61" t="str">
        <f>[2]Образец!F43</f>
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Калужской области</v>
      </c>
      <c r="G91" s="61" t="str">
        <f>[2]Образец!G43</f>
        <v>КАЛУЖСКИЙ РЕГИОНАЛЬНЫЙ ОБЩЕСТВЕННЫЙ ФОНД ИЗДАНИЯ СРЕДСТВ МАССОВОЙ КОММУНИКАЦИИ "ГУБЕРНИЯ"</v>
      </c>
      <c r="H91" s="40">
        <f>[2]Образец!H43</f>
        <v>275000</v>
      </c>
      <c r="I91" s="40">
        <f>[2]Образец!I43</f>
        <v>188716</v>
      </c>
    </row>
    <row r="92" spans="1:9" ht="84" customHeight="1" x14ac:dyDescent="0.3">
      <c r="A92" s="74"/>
      <c r="B92" s="51" t="str">
        <f>[2]Образец!B44</f>
        <v>0103</v>
      </c>
      <c r="C92" s="51">
        <f>[2]Образец!C44</f>
        <v>8100098710</v>
      </c>
      <c r="D92" s="51">
        <f>[2]Образец!D44</f>
        <v>244</v>
      </c>
      <c r="E92" s="60" t="str">
        <f>[2]Образец!E44</f>
        <v>63.91.11.000</v>
      </c>
      <c r="F92" s="61" t="str">
        <f>[2]Образец!F44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v>
      </c>
      <c r="G92" s="61" t="str">
        <f>[2]Образец!G44</f>
        <v>УНИТАРНОЕ МУНИЦИПАЛЬНОЕ ПРЕДПРИЯТИЕ "РЕДАКЦИЯ ГАЗЕТЫ  МАЛОЯРОСЛАВЕЦКИЙ КРАЙ"</v>
      </c>
      <c r="H92" s="40">
        <f>[2]Образец!H44</f>
        <v>203000</v>
      </c>
      <c r="I92" s="40">
        <f>[2]Образец!I44</f>
        <v>96836.74</v>
      </c>
    </row>
    <row r="93" spans="1:9" ht="102" customHeight="1" x14ac:dyDescent="0.3">
      <c r="A93" s="82"/>
      <c r="B93" s="51" t="str">
        <f>[2]Образец!B45</f>
        <v>0103</v>
      </c>
      <c r="C93" s="51">
        <f>[2]Образец!C45</f>
        <v>8100098710</v>
      </c>
      <c r="D93" s="51">
        <f>[2]Образец!D45</f>
        <v>244</v>
      </c>
      <c r="E93" s="60" t="str">
        <f>[2]Образец!E45</f>
        <v>63.91.11.000</v>
      </c>
      <c r="F93" s="61" t="str">
        <f>[2]Образец!F45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</v>
      </c>
      <c r="G93" s="61" t="str">
        <f>[2]Образец!G45</f>
        <v>"МУНИЦИПАЛЬНОЕ БЮДЖЕТНОЕ УЧРЕЖДЕНИЕ "РЕДАКЦИЯ ГАЗЕТЫ "РОДНОЙ
КРАЙ" МУНИЦИПАЛЬНОГО РАЙОНА "ХВАСТОВИЧСКИЙ РАЙОН" КАЛУЖСКОЙ
ОБЛАСТИ</v>
      </c>
      <c r="H93" s="40">
        <f>[2]Образец!H45</f>
        <v>231000</v>
      </c>
      <c r="I93" s="40">
        <f>[2]Образец!I45</f>
        <v>103848.5</v>
      </c>
    </row>
    <row r="94" spans="1:9" ht="102.75" customHeight="1" x14ac:dyDescent="0.3">
      <c r="A94" s="74"/>
      <c r="B94" s="51" t="str">
        <f>[2]Образец!B46</f>
        <v>0103</v>
      </c>
      <c r="C94" s="51">
        <f>[2]Образец!C46</f>
        <v>8100098710</v>
      </c>
      <c r="D94" s="51">
        <f>[2]Образец!D46</f>
        <v>244</v>
      </c>
      <c r="E94" s="60" t="str">
        <f>[2]Образец!E46</f>
        <v>63.91.11.000</v>
      </c>
      <c r="F94" s="61" t="str">
        <f>[2]Образец!F46</f>
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 Калужской области</v>
      </c>
      <c r="G94" s="61" t="str">
        <f>[2]Образец!G46</f>
        <v>ОБЩЕСТВО С ОГРАНИЧЕННОЙ ОТВЕТСТВЕННОСТЬЮ "НГ-РЕГИОН"</v>
      </c>
      <c r="H94" s="46">
        <f>[2]Образец!H46</f>
        <v>219450</v>
      </c>
      <c r="I94" s="46">
        <f>[2]Образец!I46</f>
        <v>59314.2</v>
      </c>
    </row>
    <row r="95" spans="1:9" ht="96.75" customHeight="1" thickBot="1" x14ac:dyDescent="0.35">
      <c r="A95" s="74"/>
      <c r="B95" s="51" t="str">
        <f>[2]Образец!B47</f>
        <v>0103</v>
      </c>
      <c r="C95" s="51">
        <f>[2]Образец!C47</f>
        <v>8100098710</v>
      </c>
      <c r="D95" s="51">
        <f>[2]Образец!D47</f>
        <v>244</v>
      </c>
      <c r="E95" s="60" t="str">
        <f>[2]Образец!E47</f>
        <v>63.91.11.000</v>
      </c>
      <c r="F95" s="61" t="str">
        <f>[2]Образец!F47</f>
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 Калужской области</v>
      </c>
      <c r="G95" s="61" t="str">
        <f>[2]Образец!G47</f>
        <v>ОБЩЕСТВО С ОГРАНИЧЕННОЙ ОТВЕТСТВЕННОСТЬЮ "РЕДАКЦИЯ ГОРОДСКОЙ ГАЗЕТЫ "ОБНИНСК"</v>
      </c>
      <c r="H95" s="47">
        <f>[2]Образец!H47</f>
        <v>201029.4</v>
      </c>
      <c r="I95" s="48">
        <f>[2]Образец!I47</f>
        <v>104669.65</v>
      </c>
    </row>
    <row r="96" spans="1:9" ht="84" x14ac:dyDescent="0.3">
      <c r="A96" s="74"/>
      <c r="B96" s="51" t="str">
        <f>[2]Образец!B48</f>
        <v>0103</v>
      </c>
      <c r="C96" s="51">
        <f>[2]Образец!C48</f>
        <v>8100098710</v>
      </c>
      <c r="D96" s="51">
        <f>[2]Образец!D48</f>
        <v>244</v>
      </c>
      <c r="E96" s="60" t="str">
        <f>[2]Образец!E48</f>
        <v>63.91.11.000</v>
      </c>
      <c r="F96" s="61" t="str">
        <f>[2]Образец!F48</f>
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 Калужской области</v>
      </c>
      <c r="G96" s="61" t="str">
        <f>[2]Образец!G48</f>
        <v>ОБЩЕСТВО С ОГРАНИЧЕННОЙ ОТВЕТСТВЕННОСТЬЮ "ОБНИНСКИЙ ВЕСТНИК"</v>
      </c>
      <c r="H96" s="40">
        <f>[2]Образец!H48</f>
        <v>228690</v>
      </c>
      <c r="I96" s="40">
        <f>[2]Образец!I48</f>
        <v>97454.61</v>
      </c>
    </row>
    <row r="97" spans="1:10" ht="108" x14ac:dyDescent="0.3">
      <c r="A97" s="74"/>
      <c r="B97" s="51" t="str">
        <f>[2]Образец!B49</f>
        <v>0103</v>
      </c>
      <c r="C97" s="51">
        <f>[2]Образец!C49</f>
        <v>8100098710</v>
      </c>
      <c r="D97" s="51">
        <f>[2]Образец!D49</f>
        <v>244</v>
      </c>
      <c r="E97" s="60" t="str">
        <f>[2]Образец!E49</f>
        <v>63.91.11.000</v>
      </c>
      <c r="F97" s="61" t="str">
        <f>[2]Образец!F49</f>
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Обнинска, Боровского, Жуковского, Малоярославецкого районов Калужской области</v>
      </c>
      <c r="G97" s="61" t="str">
        <f>[2]Образец!G49</f>
        <v>ОБЩЕСТВО С ОГРАНИЧЕННОЙ ОТВЕТСТВЕННОСТЬЮ "НГ-РЕГИОН"</v>
      </c>
      <c r="H97" s="40">
        <f>[2]Образец!H49</f>
        <v>268905</v>
      </c>
      <c r="I97" s="40">
        <f>[2]Образец!I49</f>
        <v>97367.25</v>
      </c>
    </row>
    <row r="98" spans="1:10" ht="108" x14ac:dyDescent="0.3">
      <c r="A98" s="74"/>
      <c r="B98" s="51" t="str">
        <f>[2]Образец!B50</f>
        <v>0103</v>
      </c>
      <c r="C98" s="51">
        <f>[2]Образец!C50</f>
        <v>8100098710</v>
      </c>
      <c r="D98" s="51">
        <f>[2]Образец!D50</f>
        <v>244</v>
      </c>
      <c r="E98" s="60" t="str">
        <f>[2]Образец!E50</f>
        <v>63.91.11.000</v>
      </c>
      <c r="F98" s="61" t="str">
        <f>[2]Образец!F50</f>
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Обнинск, г. Балабаново, г. Боровск, г. Малоярославец, г. Жуков, г. Белоусово Калужской области</v>
      </c>
      <c r="G98" s="61" t="str">
        <f>[2]Образец!G50</f>
        <v>ОБЩЕСТВО С ОГРАНИЧЕННОЙ ОТВЕТСТВЕННОСТЬЮ "МАК-МЕДИА"</v>
      </c>
      <c r="H98" s="40">
        <f>[2]Образец!H50</f>
        <v>267300</v>
      </c>
      <c r="I98" s="40">
        <f>[2]Образец!I50</f>
        <v>153323.28</v>
      </c>
    </row>
    <row r="99" spans="1:10" ht="108" x14ac:dyDescent="0.3">
      <c r="A99" s="74"/>
      <c r="B99" s="51" t="str">
        <f>[2]Образец!B51</f>
        <v>0103</v>
      </c>
      <c r="C99" s="51">
        <f>[2]Образец!C51</f>
        <v>8100098710</v>
      </c>
      <c r="D99" s="51">
        <f>[2]Образец!D51</f>
        <v>244</v>
      </c>
      <c r="E99" s="60" t="str">
        <f>[2]Образец!E51</f>
        <v>63.91.11.000</v>
      </c>
      <c r="F99" s="61" t="str">
        <f>[2]Образец!F51</f>
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Балабаново, г. Боровск, г. Ермолино с. Ворсино, д. Кривское Калужской области</v>
      </c>
      <c r="G99" s="61" t="str">
        <f>[2]Образец!G51</f>
        <v>ОБЩЕСТВО С ОГРАНИЧЕННОЙ ОТВЕТСТВЕННОСТЬЮ "МАК-МЕДИА"</v>
      </c>
      <c r="H99" s="40">
        <f>[2]Образец!H51</f>
        <v>228690</v>
      </c>
      <c r="I99" s="40">
        <f>[2]Образец!I51</f>
        <v>0</v>
      </c>
    </row>
    <row r="100" spans="1:10" ht="84" x14ac:dyDescent="0.3">
      <c r="A100" s="74"/>
      <c r="B100" s="51" t="str">
        <f>[2]Образец!B52</f>
        <v>0103</v>
      </c>
      <c r="C100" s="51">
        <f>[2]Образец!C52</f>
        <v>8100098710</v>
      </c>
      <c r="D100" s="51">
        <f>[2]Образец!D52</f>
        <v>244</v>
      </c>
      <c r="E100" s="60" t="str">
        <f>[2]Образец!E52</f>
        <v>63.91.11.000</v>
      </c>
      <c r="F100" s="61" t="str">
        <f>[2]Образец!F52</f>
        <v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Калуга</v>
      </c>
      <c r="G100" s="61" t="str">
        <f>[2]Образец!G52</f>
        <v>МУНИЦИПАЛЬНОЕ БЮДЖЕТНОЕ УЧРЕЖДЕНИЕ "РЕДАКЦИЯ ГАЗЕТЫ"КАЛУЖСКАЯ НЕДЕЛЯ"</v>
      </c>
      <c r="H100" s="40">
        <f>[2]Образец!H52</f>
        <v>399950</v>
      </c>
      <c r="I100" s="40">
        <f>[2]Образец!I52</f>
        <v>231192</v>
      </c>
    </row>
    <row r="101" spans="1:10" ht="60" x14ac:dyDescent="0.3">
      <c r="A101" s="74"/>
      <c r="B101" s="51" t="str">
        <f>[2]Образец!B53</f>
        <v>0103</v>
      </c>
      <c r="C101" s="51">
        <f>[2]Образец!C53</f>
        <v>8100098710</v>
      </c>
      <c r="D101" s="51">
        <f>[2]Образец!D53</f>
        <v>244</v>
      </c>
      <c r="E101" s="60" t="str">
        <f>[2]Образец!E53</f>
        <v>63.11.12.000</v>
      </c>
      <c r="F101" s="61" t="str">
        <f>[2]Образец!F53</f>
        <v>Оказание услуг по опубликованию информационных материалов о деятельности Законодательного Собрания Калужской области в Интернет-СМИ</v>
      </c>
      <c r="G101" s="61" t="str">
        <f>[2]Образец!G53</f>
        <v>ОБЩЕСТВО С ОГРАНИЧЕННОЙ ОТВЕТСТВЕННОСТЬЮ "АЛ-ГРУПП"</v>
      </c>
      <c r="H101" s="40">
        <f>[2]Образец!H53</f>
        <v>194400</v>
      </c>
      <c r="I101" s="40">
        <f>[2]Образец!I53</f>
        <v>97200</v>
      </c>
    </row>
    <row r="102" spans="1:10" ht="60" x14ac:dyDescent="0.3">
      <c r="A102" s="74"/>
      <c r="B102" s="51" t="str">
        <f>[2]Образец!B54</f>
        <v>0103</v>
      </c>
      <c r="C102" s="51">
        <f>[2]Образец!C54</f>
        <v>8100098710</v>
      </c>
      <c r="D102" s="51">
        <f>[2]Образец!D54</f>
        <v>244</v>
      </c>
      <c r="E102" s="60" t="str">
        <f>[2]Образец!E54</f>
        <v>63.11.12.000</v>
      </c>
      <c r="F102" s="61" t="str">
        <f>[2]Образец!F54</f>
        <v>Оказание услуг по опубликованию информационных материалов о деятельности Законодательного Собрания Калужской области в новостном Интернет-портале</v>
      </c>
      <c r="G102" s="61" t="str">
        <f>[2]Образец!G54</f>
        <v>ИЛЬИН АЛЕКСЕЙ ВЛАДИМИРОВИЧ</v>
      </c>
      <c r="H102" s="46">
        <f>[2]Образец!H54</f>
        <v>200000</v>
      </c>
      <c r="I102" s="46">
        <f>[2]Образец!I54</f>
        <v>80000</v>
      </c>
    </row>
    <row r="103" spans="1:10" ht="113.25" customHeight="1" thickBot="1" x14ac:dyDescent="0.35">
      <c r="A103" s="74"/>
      <c r="B103" s="51" t="str">
        <f>[2]Образец!B55</f>
        <v>0103</v>
      </c>
      <c r="C103" s="51">
        <f>[2]Образец!C55</f>
        <v>8100098710</v>
      </c>
      <c r="D103" s="51">
        <f>[2]Образец!D55</f>
        <v>244</v>
      </c>
      <c r="E103" s="60" t="str">
        <f>[2]Образец!E55</f>
        <v>60.10.11.000</v>
      </c>
      <c r="F103" s="61" t="str">
        <f>[2]Образец!F55</f>
        <v>Оказание информационных услуг, посвященных деятельности Законодательного Собрания Калужской области на телевизионном канале и радиоканале СМИ, осуществляющего производство и распространение информационных материалов на каналах телевидения и радиовещания</v>
      </c>
      <c r="G103" s="61" t="str">
        <f>[2]Образец!G55</f>
        <v>ФИЛИАЛ ФЕДЕРАЛЬНОГО ГОСУДАРСТВЕННОГО УНИТАРНОГО ПРЕДПРИЯТИЯ "ВСЕРОССИЙСКАЯ ГОСУДАРСТВЕННАЯ ТЕЛЕВИЗИОННАЯ И РАДИОВЕЩАТЕЛЬНАЯ КОМПАНИЯ" "ГОСУДАРСТВЕННАЯ ТЕЛЕВИЗИОННАЯ И РАДИОВЕЩАТЕЛЬНАЯ КОМПАНИЯ "КАЛУГА"</v>
      </c>
      <c r="H103" s="47">
        <f>[2]Образец!H55</f>
        <v>4272552.51</v>
      </c>
      <c r="I103" s="48">
        <f>[2]Образец!I55</f>
        <v>2104005.19</v>
      </c>
    </row>
    <row r="104" spans="1:10" ht="96" x14ac:dyDescent="0.3">
      <c r="A104" s="74"/>
      <c r="B104" s="51" t="str">
        <f>[2]Образец!B56</f>
        <v>0103</v>
      </c>
      <c r="C104" s="51">
        <f>[2]Образец!C56</f>
        <v>8100098710</v>
      </c>
      <c r="D104" s="51">
        <f>[2]Образец!D56</f>
        <v>244</v>
      </c>
      <c r="E104" s="60" t="str">
        <f>[2]Образец!E56</f>
        <v>60.20.12.000</v>
      </c>
      <c r="F104" s="61" t="str">
        <f>[2]Образец!F56</f>
        <v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телевидения</v>
      </c>
      <c r="G104" s="61" t="str">
        <f>[2]Образец!G56</f>
        <v>ОБЩЕСТВО С ОГРАНИЧЕННОЙ ОТВЕТСТВЕННОСТЬЮ "ТЕЛЕРАДИОКОМПАНИЯ "НИКА""</v>
      </c>
      <c r="H104" s="40">
        <f>[2]Образец!H56</f>
        <v>2199541.5</v>
      </c>
      <c r="I104" s="40">
        <f>[2]Образец!I56</f>
        <v>850489.39</v>
      </c>
    </row>
    <row r="105" spans="1:10" ht="156" x14ac:dyDescent="0.3">
      <c r="A105" s="59"/>
      <c r="B105" s="51" t="s">
        <v>77</v>
      </c>
      <c r="C105" s="51">
        <v>8100098710</v>
      </c>
      <c r="D105" s="51">
        <v>244</v>
      </c>
      <c r="E105" s="60" t="s">
        <v>79</v>
      </c>
      <c r="F105" s="61" t="s">
        <v>80</v>
      </c>
      <c r="G105" s="61" t="s">
        <v>90</v>
      </c>
      <c r="H105" s="40">
        <v>90000</v>
      </c>
      <c r="I105" s="40">
        <v>45948</v>
      </c>
    </row>
    <row r="106" spans="1:10" ht="84" x14ac:dyDescent="0.3">
      <c r="A106" s="59"/>
      <c r="B106" s="51" t="s">
        <v>77</v>
      </c>
      <c r="C106" s="51">
        <v>8100098710</v>
      </c>
      <c r="D106" s="51">
        <v>244</v>
      </c>
      <c r="E106" s="60" t="s">
        <v>78</v>
      </c>
      <c r="F106" s="61" t="s">
        <v>91</v>
      </c>
      <c r="G106" s="61" t="s">
        <v>92</v>
      </c>
      <c r="H106" s="40">
        <v>112000</v>
      </c>
      <c r="I106" s="40">
        <v>0</v>
      </c>
    </row>
    <row r="107" spans="1:10" ht="72" x14ac:dyDescent="0.3">
      <c r="A107" s="59"/>
      <c r="B107" s="51" t="s">
        <v>77</v>
      </c>
      <c r="C107" s="51">
        <v>8100098710</v>
      </c>
      <c r="D107" s="51">
        <v>244</v>
      </c>
      <c r="E107" s="60" t="s">
        <v>89</v>
      </c>
      <c r="F107" s="61" t="s">
        <v>93</v>
      </c>
      <c r="G107" s="61" t="s">
        <v>94</v>
      </c>
      <c r="H107" s="40">
        <v>200000</v>
      </c>
      <c r="I107" s="40">
        <v>20000</v>
      </c>
    </row>
    <row r="108" spans="1:10" ht="96" x14ac:dyDescent="0.3">
      <c r="A108" s="52"/>
      <c r="B108" s="51" t="s">
        <v>77</v>
      </c>
      <c r="C108" s="51">
        <v>8100098710</v>
      </c>
      <c r="D108" s="51">
        <v>244</v>
      </c>
      <c r="E108" s="60" t="s">
        <v>78</v>
      </c>
      <c r="F108" s="61" t="s">
        <v>95</v>
      </c>
      <c r="G108" s="61" t="s">
        <v>88</v>
      </c>
      <c r="H108" s="40">
        <v>147812</v>
      </c>
      <c r="I108" s="40">
        <v>20258</v>
      </c>
    </row>
    <row r="109" spans="1:10" x14ac:dyDescent="0.3">
      <c r="A109" s="53"/>
      <c r="B109" s="54"/>
      <c r="C109" s="35"/>
      <c r="D109" s="35"/>
      <c r="E109" s="55"/>
      <c r="F109" s="56"/>
      <c r="G109" s="57"/>
      <c r="H109" s="40">
        <f>H64+H65+H66+H67+H68+H69+H70+H71+H72+H73+H74+H75+H76+H77+H78+H79+H80+H81+H82+H83+H84+H85+H86+H87+H88+H89+H90+H91+H92+H93+H94+H95+H96+H97+H98+H99+H100+H101+H102+H103+H104+H105+H106+H107+H108</f>
        <v>14886790.91</v>
      </c>
      <c r="I109" s="40">
        <f>I64+I65+I66+I67+I68+I69+I70+I71+I72+I73+I74+I75+I76+I77+I78+I79+I80+I81+I82+I83+I84+I85+I86+I87+I88+I89+I90+I91+I92+I93+I94+I95+I96+I97+I98+I99+I100+I101+I102+I103+I104+I105+I106+I107+I108</f>
        <v>6715772.0299999993</v>
      </c>
    </row>
    <row r="110" spans="1:10" x14ac:dyDescent="0.3">
      <c r="A110" s="19"/>
      <c r="B110" s="19"/>
      <c r="C110" s="20"/>
      <c r="D110" s="20"/>
      <c r="E110" s="21"/>
      <c r="F110" s="22"/>
      <c r="G110" s="18" t="s">
        <v>21</v>
      </c>
      <c r="H110" s="25">
        <f>H63+H109</f>
        <v>304649112.66000003</v>
      </c>
      <c r="I110" s="25">
        <f>I63+I109</f>
        <v>136275531.85999998</v>
      </c>
    </row>
    <row r="111" spans="1:10" ht="9.75" customHeight="1" x14ac:dyDescent="0.3"/>
    <row r="112" spans="1:10" ht="30" customHeight="1" x14ac:dyDescent="0.3">
      <c r="B112" s="19"/>
      <c r="C112" s="19"/>
      <c r="D112" s="20"/>
      <c r="E112" s="78" t="s">
        <v>82</v>
      </c>
      <c r="F112" s="78"/>
      <c r="G112" s="78"/>
      <c r="H112" s="27"/>
      <c r="I112" s="28"/>
      <c r="J112" s="29"/>
    </row>
    <row r="113" spans="3:14" ht="28.5" customHeight="1" x14ac:dyDescent="0.3">
      <c r="C113" s="79" t="s">
        <v>9</v>
      </c>
      <c r="D113" s="79"/>
      <c r="E113" s="78"/>
      <c r="F113" s="78"/>
      <c r="G113" s="78"/>
      <c r="H113" s="77" t="s">
        <v>81</v>
      </c>
      <c r="I113" s="77"/>
      <c r="J113" s="77"/>
      <c r="N113" s="58"/>
    </row>
    <row r="114" spans="3:14" x14ac:dyDescent="0.3">
      <c r="E114" s="76" t="s">
        <v>22</v>
      </c>
      <c r="F114" s="76"/>
      <c r="G114" s="76"/>
      <c r="H114" s="76"/>
      <c r="I114" s="76"/>
      <c r="J114" s="76"/>
    </row>
    <row r="115" spans="3:14" x14ac:dyDescent="0.3">
      <c r="E115" s="77"/>
      <c r="F115" s="77"/>
    </row>
    <row r="116" spans="3:14" x14ac:dyDescent="0.3">
      <c r="C116" s="79" t="s">
        <v>11</v>
      </c>
      <c r="D116" s="79"/>
      <c r="E116" s="80" t="s">
        <v>32</v>
      </c>
      <c r="F116" s="80"/>
      <c r="H116" s="81" t="s">
        <v>29</v>
      </c>
      <c r="I116" s="81"/>
    </row>
    <row r="117" spans="3:14" x14ac:dyDescent="0.3">
      <c r="E117" s="75" t="s">
        <v>10</v>
      </c>
      <c r="F117" s="75"/>
      <c r="G117" s="13" t="s">
        <v>23</v>
      </c>
      <c r="H117" s="12"/>
    </row>
    <row r="119" spans="3:14" x14ac:dyDescent="0.3">
      <c r="D119" s="9" t="s">
        <v>96</v>
      </c>
      <c r="E119" s="9"/>
    </row>
  </sheetData>
  <mergeCells count="24">
    <mergeCell ref="C116:D116"/>
    <mergeCell ref="E116:F116"/>
    <mergeCell ref="C113:D113"/>
    <mergeCell ref="H116:I116"/>
    <mergeCell ref="A64:A92"/>
    <mergeCell ref="A93:A104"/>
    <mergeCell ref="E117:F117"/>
    <mergeCell ref="E114:J114"/>
    <mergeCell ref="E115:F115"/>
    <mergeCell ref="H113:J113"/>
    <mergeCell ref="E112:G113"/>
    <mergeCell ref="H1:I1"/>
    <mergeCell ref="A13:A14"/>
    <mergeCell ref="A63:F63"/>
    <mergeCell ref="B3:H3"/>
    <mergeCell ref="F5:I5"/>
    <mergeCell ref="I13:I14"/>
    <mergeCell ref="B13:D13"/>
    <mergeCell ref="E13:E14"/>
    <mergeCell ref="F13:F14"/>
    <mergeCell ref="G13:G14"/>
    <mergeCell ref="A8:C8"/>
    <mergeCell ref="A15:A62"/>
    <mergeCell ref="H13:H14"/>
  </mergeCells>
  <pageMargins left="0" right="0" top="0" bottom="0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2019-07-11T13:33:21Z</dcterms:modified>
</cp:coreProperties>
</file>