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605" yWindow="-75" windowWidth="17115" windowHeight="9435"/>
  </bookViews>
  <sheets>
    <sheet name="Лист1" sheetId="1" r:id="rId1"/>
    <sheet name="Лист2" sheetId="2" r:id="rId2"/>
    <sheet name="Лист3" sheetId="3" r:id="rId3"/>
    <sheet name="Лист4" sheetId="4" r:id="rId4"/>
  </sheets>
  <definedNames>
    <definedName name="_xlnm.Print_Area" localSheetId="0">Лист1!$A$1:$D$235</definedName>
  </definedNames>
  <calcPr calcId="145621"/>
</workbook>
</file>

<file path=xl/calcChain.xml><?xml version="1.0" encoding="utf-8"?>
<calcChain xmlns="http://schemas.openxmlformats.org/spreadsheetml/2006/main">
  <c r="B23" i="1" l="1"/>
  <c r="C21" i="1"/>
  <c r="B21" i="1"/>
  <c r="C74" i="1" l="1"/>
  <c r="B83" i="1"/>
  <c r="C83" i="1"/>
  <c r="B98" i="1"/>
  <c r="D103" i="1"/>
  <c r="B108" i="1"/>
  <c r="C213" i="1"/>
  <c r="B213" i="1"/>
  <c r="B224" i="1"/>
  <c r="C224" i="1"/>
  <c r="C226" i="1"/>
  <c r="C173" i="1" l="1"/>
  <c r="B173" i="1"/>
  <c r="B12" i="1"/>
  <c r="C32" i="1"/>
  <c r="C35" i="1"/>
  <c r="B35" i="1"/>
  <c r="C108" i="1"/>
  <c r="C111" i="1"/>
  <c r="B111" i="1"/>
  <c r="C18" i="1" l="1"/>
  <c r="B44" i="1"/>
  <c r="C44" i="1"/>
  <c r="C12" i="1" s="1"/>
  <c r="C42" i="1"/>
  <c r="B51" i="1"/>
  <c r="C51" i="1"/>
  <c r="B52" i="1"/>
  <c r="C52" i="1"/>
  <c r="B89" i="1"/>
  <c r="C89" i="1"/>
  <c r="C53" i="1"/>
  <c r="B56" i="1"/>
  <c r="C56" i="1"/>
  <c r="C110" i="1"/>
  <c r="C174" i="1" l="1"/>
  <c r="C165" i="1"/>
  <c r="B165" i="1"/>
  <c r="B196" i="1"/>
  <c r="B171" i="1" s="1"/>
  <c r="C196" i="1"/>
  <c r="C171" i="1" s="1"/>
  <c r="C169" i="1" l="1"/>
  <c r="B42" i="1"/>
  <c r="C210" i="1"/>
  <c r="B210" i="1"/>
  <c r="B18" i="1"/>
  <c r="C27" i="1" l="1"/>
  <c r="B27" i="1"/>
  <c r="B28" i="1"/>
  <c r="C54" i="1"/>
  <c r="B54" i="1"/>
  <c r="B26" i="1" s="1"/>
  <c r="B53" i="1"/>
  <c r="B25" i="1" s="1"/>
  <c r="B10" i="1" s="1"/>
  <c r="C103" i="1"/>
  <c r="B103" i="1"/>
  <c r="C26" i="1" l="1"/>
  <c r="C11" i="1" s="1"/>
  <c r="C49" i="1"/>
  <c r="C45" i="1"/>
  <c r="C40" i="1" s="1"/>
  <c r="C28" i="1"/>
  <c r="B223" i="1"/>
  <c r="B174" i="1" l="1"/>
  <c r="B169" i="1" s="1"/>
  <c r="C13" i="1"/>
  <c r="B45" i="1" l="1"/>
  <c r="B13" i="1" s="1"/>
  <c r="B34" i="1"/>
  <c r="B8" i="1" l="1"/>
  <c r="B6" i="1" s="1"/>
  <c r="B32" i="1"/>
  <c r="C141" i="1"/>
  <c r="B141" i="1"/>
  <c r="C133" i="1"/>
  <c r="B133" i="1"/>
  <c r="C125" i="1"/>
  <c r="B125" i="1"/>
  <c r="C10" i="1" l="1"/>
  <c r="C24" i="1"/>
  <c r="C9" i="1" s="1"/>
  <c r="C34" i="1" l="1"/>
  <c r="C8" i="1" s="1"/>
  <c r="C6" i="1" s="1"/>
  <c r="B24" i="1"/>
  <c r="B9" i="1" s="1"/>
  <c r="B49" i="1"/>
  <c r="B11" i="1"/>
  <c r="B40" i="1" l="1"/>
</calcChain>
</file>

<file path=xl/sharedStrings.xml><?xml version="1.0" encoding="utf-8"?>
<sst xmlns="http://schemas.openxmlformats.org/spreadsheetml/2006/main" count="280" uniqueCount="85">
  <si>
    <t>в том числе за счет средств:</t>
  </si>
  <si>
    <t>Из них:</t>
  </si>
  <si>
    <t xml:space="preserve"> </t>
  </si>
  <si>
    <t xml:space="preserve">                  (Ф.И.О. исполнителя)                                                                                                                                                 (№ телефона)</t>
  </si>
  <si>
    <t>Таблица № 2</t>
  </si>
  <si>
    <t>Наименование мероприятий</t>
  </si>
  <si>
    <t>Пояснение о выполненных программных мероприятиях в отчетном году</t>
  </si>
  <si>
    <t>средств физических лиц</t>
  </si>
  <si>
    <t>Общий объем  финансирования  государственной программы - всего</t>
  </si>
  <si>
    <t>областного бюджета</t>
  </si>
  <si>
    <t>федерального бюджета</t>
  </si>
  <si>
    <t>местных бюджетов</t>
  </si>
  <si>
    <t>государственных внебюджетных фондов Российской Федерации</t>
  </si>
  <si>
    <t>средства юридических лиц</t>
  </si>
  <si>
    <r>
      <t>предусмотрено</t>
    </r>
    <r>
      <rPr>
        <b/>
        <i/>
        <sz val="16"/>
        <color theme="1"/>
        <rFont val="Times New Roman"/>
        <family val="1"/>
        <charset val="204"/>
      </rPr>
      <t>*)</t>
    </r>
  </si>
  <si>
    <r>
      <t xml:space="preserve">кассовое исполнение </t>
    </r>
    <r>
      <rPr>
        <b/>
        <i/>
        <sz val="16"/>
        <color theme="1"/>
        <rFont val="Times New Roman"/>
        <family val="1"/>
        <charset val="204"/>
      </rPr>
      <t>**)</t>
    </r>
  </si>
  <si>
    <t>Общий объем  финансирования  подпрограммы 1  «Развитие физической культуры, массового спорта и спорта высших достижений»  - всего</t>
  </si>
  <si>
    <t>средства физических лиц</t>
  </si>
  <si>
    <t>Общий объем  финансирования  подпрограммы 2 «Повышение эффективности управления развитием отрасли физической культуры и спорта в Калужской области»  - всего</t>
  </si>
  <si>
    <t>мероприятие 3 "Предоставление субсидий физкультурно- спортивным организациям, развивающим игровые виды спорта, созданным в различных организационно-правовых формах, предусмотренных законодательством Российской Федерации (за исключением государственных (муниципальных) учреждений)" - всего</t>
  </si>
  <si>
    <t>мероприятие 4 "Строительство, реконструкция спортивных объектов областной собственности (в том числе физкультурно- оздоровительных комплексов), в том числе оплата расходов на проведение изготовления проектно-сметной документации, предпроектных работ, инженерно-геодезических, инженерно-геологических и инженерно-экологических изысканий, государственной экспертизы проектно-сметной документации и осуществление входного контроля над проектно-сметной документацией" - всего</t>
  </si>
  <si>
    <t>мероприятие 1 "Меры социальной поддержки лицам, обучающимся в образовательных организациях высшего образования или профессиональных образовательных организациях по специальностям в сфере физической культуры и спорта, в том числе в аспирантуре" - всего</t>
  </si>
  <si>
    <t>мероприятие 2 "Комплексные мероприятия по профориентационной работе в муниципальных образованиях Калужской области" - всего</t>
  </si>
  <si>
    <t>мероприятие 3 "Организация и проведение научно-практических конференций, семинаров и мероприятий научно-исследовательского характера по вопросам развития системы физической культуры и спорта Калужской области"- всего</t>
  </si>
  <si>
    <t xml:space="preserve">мероприятие 4 "Профессиональная подготовка, переподготовка, повышение квалификации и стажировки работников учреждений и организаций, расположенных на территории Калужской области и осуществляющих свою деятельность в сфере физической культуры, спорта и оздоровления" - всего </t>
  </si>
  <si>
    <t>мероприятие 6 " Мероприятия по материальной и социальной поддержке работников физкультурно-спортивных организаций, расположенных на территории Калужской области, в том числе вышедших на пенсию" - всего</t>
  </si>
  <si>
    <t>Общий объем  финансирования  подпрограммы 3 «Развитие материально-технической базы для занятий населения Калужской области физической культурой и спортом»  - всего</t>
  </si>
  <si>
    <r>
      <rPr>
        <b/>
        <sz val="10"/>
        <color theme="1"/>
        <rFont val="Times New Roman"/>
        <family val="1"/>
        <charset val="204"/>
      </rPr>
      <t>ф</t>
    </r>
    <r>
      <rPr>
        <sz val="10"/>
        <color theme="1"/>
        <rFont val="Times New Roman"/>
        <family val="1"/>
        <charset val="204"/>
      </rPr>
      <t>едерального бюджета</t>
    </r>
  </si>
  <si>
    <t>подпрограмма 1 «Развитие физической культуры, массового спорта и спорта высших достижений» всего</t>
  </si>
  <si>
    <t>подпрограмма 2 «Повышение эффективности управления развитием отрасли физической культуры и спорта в Калужской области» всего</t>
  </si>
  <si>
    <t>подпрограмма 3 "Развитие материально-технической базы для занятий населения Калужской области физической культурой и спортом"всего</t>
  </si>
  <si>
    <t>мин. спорта</t>
  </si>
  <si>
    <t>мин. строительства</t>
  </si>
  <si>
    <t>мин. образования</t>
  </si>
  <si>
    <t>мероприятие 6 "Предоставление субсидий местным бюджетам на софинансирование капитальных вложений в объекты муниципальной собственности, которые осуществляются из местных бюджетов</t>
  </si>
  <si>
    <t>местного бюджета</t>
  </si>
  <si>
    <t>мин.образования</t>
  </si>
  <si>
    <t>мин.спорта</t>
  </si>
  <si>
    <t xml:space="preserve">мероприятие 7 Строительство, реконструкция спортивных объектов муниципальной собственности </t>
  </si>
  <si>
    <r>
      <rPr>
        <b/>
        <i/>
        <sz val="11"/>
        <rFont val="Times New Roman"/>
        <family val="1"/>
        <charset val="204"/>
      </rPr>
      <t>мероприятие 8</t>
    </r>
    <r>
      <rPr>
        <sz val="11"/>
        <rFont val="Times New Roman"/>
        <family val="1"/>
        <charset val="204"/>
      </rPr>
      <t xml:space="preserve"> </t>
    </r>
    <r>
      <rPr>
        <b/>
        <i/>
        <sz val="11"/>
        <rFont val="Times New Roman"/>
        <family val="1"/>
        <charset val="204"/>
      </rPr>
      <t>Выделение субсидий муниципальным предприятиям, на базе которых функционируют физкультурно-спортивные организации, развивающие игровые виды спорта, созданные в различных организационно-правовых формах, предусмотренных законодательством Российской Федерации</t>
    </r>
  </si>
  <si>
    <t>Обеспечение реализации государственной программы</t>
  </si>
  <si>
    <t>Осуществлялись расходы по содержанию аппарата министерства</t>
  </si>
  <si>
    <t>мероприятие 2 "Развитие спорта высших достижений"- всего</t>
  </si>
  <si>
    <t>мероприятие 1 "Организация и проведение официальных физкультурных и спортивных мероприятий, иных мероприятий в области физической культуры и спорта, в том числе реализация мероприятий по внедрению комплекса ГТО в Калужской области" - всего</t>
  </si>
  <si>
    <t xml:space="preserve">
</t>
  </si>
  <si>
    <t>мероприятие 7 "Оказание адресной финансовой поддержки спортивным организациям Калужской области, осуществляющим подготовку спортивного резерва для сборных команд Российской Федерации по базовым олимпийским, паралимпийским и сурдлимпийским видам спорта"</t>
  </si>
  <si>
    <t>719-229,719-382</t>
  </si>
  <si>
    <t>Красницкая Е.В. , Зименкова М.А.</t>
  </si>
  <si>
    <t>Данные об использовании бюджетных ассигнований и средств  из иных источников, направленнных на реализацию государственной программы Калужской области "Развитие системы физической культуры и спорта в Калужской области" в 2017 году.</t>
  </si>
  <si>
    <t xml:space="preserve">в том числе: </t>
  </si>
  <si>
    <t>закупка для спортивных школ  и училищ олимпийского резерва спортивного оборудования, сертифицированного на соответствие государственным стандартам (ГОСТ Р)</t>
  </si>
  <si>
    <t>Проведены работы по капитальному ремонту спортивного комплекса ГБУ КО «СШОР «Юность», проведение мероприятий по обеспечению антитеррористической безопасности ГАОУ ДО КО «ДЮСШ по футболу «Калуга» и ГАУ КО «ЦСП «Анненки».</t>
  </si>
  <si>
    <t>Приобретение спортивного оборудования и инвентаря для ГБУ КО «СШОР «Орлёнок»</t>
  </si>
  <si>
    <t>Закупка спортивного оборудования по специальной физической подготовке и общей физической подготовке для шести специализированных детско-юношеских школ и училищ олимпийского резерва, реализуемое в рамках Федеральной целевой программы «Развитие физической культуры и спорта Российской Федерации на 2016-2020 годы»:-   ГАУ КО «СШОР резерва «Труд», ГБУ КО «СШОР «Олимп»; ГБУ КО «СШОР по спортивной гимнастики Ларисы Латыниной»; ГБУ КО «СШОР по гребному спорту»; ГБУ Калужской области «СШОР «Юность»; ГБУ КО «СШОР  по конному спорту».</t>
  </si>
  <si>
    <t>мероприятие 5 "Предоставление субсидий на возмещение затрат организациям, находящимся в областной собственности, на уплату основного долга, процентов и прочих расходов по кредитным ресурсам, полученным в кредитных организациях на капитальный ремонт, реконструкцию и строительство объектов областной собственности, расходов, связанных с заключением получателями кредитных ресурсов в обеспечение исполнения обязательств по кредитному договору договора ипотеки в отношении имущества, находящегося в государственной собственности Калужской области, по уплате налога на имущество, находящееся в государственной собственности Калужской области, являющееся предметом договора ипотеки, заключенного получателями кредитных ресурсов в обеспечение обязательств по кредитному договору, расходов по арендной плате за земельные участки, находящиеся в государственной собственности Калужской области, а также расходов, связанных с заключением договоров ипотеки в отношении имущества, находящегося в государственной собственности Калужской области, в обеспечение обязательств по кредитным договорам, получателями кредитных средств по которым являются третьи лица, расходов по налогу на имущество, находящееся в государственной собственности Калужской области, являющееся предметом договора ипотеки, заключенного в обеспечение обязательств по кредитным договорам, получателями кредитных средств по которым являются третьи лица "</t>
  </si>
  <si>
    <t>мероприятие 9 Предоставление субсидий социально ориентированным некоммерческим  организациям - исполнителям общественно полезных услуг,  осуществляющим деятельность в области физической культуры и массового спорта</t>
  </si>
  <si>
    <t>мин.строительства</t>
  </si>
  <si>
    <t>Приобретение спортивного оборудования и инвентаря портивным организациям Калужской области, осуществляющим подготовку спортивного резерва для сборных команд Российской Федерации по базовым олимпийским, паралимпийским и сурдлимпийским видам спорта</t>
  </si>
  <si>
    <t xml:space="preserve">В 2017 году проведено 388 региональных физкультурных и спортивных мероприятия, количество участников 65 267 человек. 
</t>
  </si>
  <si>
    <r>
      <rPr>
        <sz val="10"/>
        <rFont val="Times New Roman"/>
        <family val="1"/>
        <charset val="204"/>
      </rPr>
      <t xml:space="preserve">В 2017 году обеспечено:                                                                                                                         1. Проведение и участие:                                                                                                                                - в межрегиональных, всероссийских и международных мероприятиях: количество мероприятий - 438, количество участников - 17,46 тыс. человек;                                                                                                         - тренировочные  мероприятия: количество мероприятий - 175, количество участников - 526 человек. 2. Осуществлено дополнительное материальное обеспечение лиц, имеющих выдающиеся достижения и особые заслуги перед Российской Федерацией, поощрительные и иные выплаты за заслуги в области физической культуры и спорта и для обеспечения подготовки к международным спортивным соревнованиям: денежные поощрения спортивно одаренной молодежи - 10 чел., лучшим тренерам - 10 чел., лучшим спортсменам - 9 чел., гранты Губернатора Калужской - 1 спортсмен, 1 тренер, премии в области физической культуры и спорта - 75 спортсменов, 15 тренеров, компенсация расходов по договорам найма (поднайма) жилых помещений - 1 тренер.  </t>
    </r>
    <r>
      <rPr>
        <sz val="10"/>
        <color rgb="FF00B050"/>
        <rFont val="Times New Roman"/>
        <family val="1"/>
        <charset val="204"/>
      </rPr>
      <t xml:space="preserve">  </t>
    </r>
  </si>
  <si>
    <r>
      <rPr>
        <sz val="10"/>
        <rFont val="Times New Roman"/>
        <family val="1"/>
        <charset val="204"/>
      </rPr>
      <t>Субсидии спортивным клубам АНО "ВСК "ОКА", АНО ФК «Калуга»</t>
    </r>
    <r>
      <rPr>
        <sz val="10"/>
        <color rgb="FF00B050"/>
        <rFont val="Times New Roman"/>
        <family val="1"/>
        <charset val="204"/>
      </rPr>
      <t>.</t>
    </r>
  </si>
  <si>
    <t>Обеспечена деятельность 16 учреждений спортивной подготовки. В соответствии с государственным заданием вышеуказанные учреждения оказывают государственные услуги по подготовке спортивного резерва и обеспечение спортивных сборных команд Калужской области, услуги по спортивной подготовке по олимпийским видам спорта, неолимпийским видам спорта, спорту глухих, спорту слепых, спорту лиц с интелектуальными нарушениями, спорту лиц с поражением опорно-двигательного аппарата на этапе начальной подготовки, тренировочном этапе (этапе спортивной специализации), этапе  совершенствования спортивного мастерства, этапе высшего спортивного мастерства. За 2017 год услуга оказана 12029 гражданам, что на 251 человек меньше, чем за аналогичный период 2016 года.
Также осуществлено финансовое обеспечение выполнения государственного задания государственным автономным учреждением Калужской области ЦСП «Анненки», осуществляющим проведение официальных физкультурных и спортивных мероприятий в соответствии с календарным планом официальных физкультурных и спортивных мероприятий Калужской области. За 2017 год проведено 920 мероприятий в рамках выполнения государственного задания.Государственное бюджетное учреждение Калужской области «Агентство развития физической культуры и спорта» осуществляло подготовку материалов и курсов повышения квалификации в рамках государственной работы по организации и реализации программ повышения квалификации, профессиональной переподготовке, профессиональной ориентации в сфере физической культуры и спорта.</t>
  </si>
  <si>
    <t>В 2017 году министерством осуществлялись ежемесячные денежные выплаты 23 спортсменам в рамках реализации Закона Калужской области от 24.04.2014 № 556-ОЗ «О дополнительных мерах социальной поддержки спортсменам Калужской области - участникам Олимпийских, Сурдлимпийских, Паралимпийских игр в составе олимпийской, сурдлимпийской, паралимпийской сборных  команд Российской Федерации (СССР, СНГ)» (в ред. Законов Калужской области от 30.03.2017 № 181-ОЗ), а также ежемесячные денежные выплаты 19 заслуженных тренеров региона в соответствии с Законом Калужской области от 27.06.2014 № 590-ОЗ  «О дополнительных мерах социальной поддержки отдельных категорий граждан, имеющих почетные спортивные звания «Заслуженный тренер СССР», «Заслуженный тренер РСФС» или «Заслуженный тренер России» ( в ред. Закона Калужской области от 30.03.2017 № 180-ОЗ)</t>
  </si>
  <si>
    <t>Приобретено спортивное оборудование и инвентарь для спортивных учреждений в МО Калужской области</t>
  </si>
  <si>
    <t>мероприятие 10.1 Приобретение для спортивных школ, включая спортивные школы олимпийского резерва, финансируемых из областного бюджета Калужской области, спортивного оборудования, сертифицированного на соответствие государственным стандартам</t>
  </si>
  <si>
    <t>мероприятие 9 "Проведение капитального ремонта спортивных объектов муниципальной собственности и приобретение спортивно-технологического оборудования для спортивных объектов, находящихся в муниципальной собственности"</t>
  </si>
  <si>
    <t>мероприятие 8"Подготовка оснований для укладки искусственного покрытия и монтажа универсальных уличных тренажеров для плоскостных сооружений, находящихся в собственности муниципальных образований Калужской области, а также мероприятия по благоустройству данных плоскостных сооружений"</t>
  </si>
  <si>
    <t>6779,157</t>
  </si>
  <si>
    <t>мероприятие 7 "Обеспечение спортивным инвентарем и оборудованием муниципальных учреждений, финансируемых из бюджетов муниципальных образований"</t>
  </si>
  <si>
    <t>мероприятие 6"Приобретение спортивного инвентаря, оборудования и выделение призового фонда для организации физкультурно-массовой и спортивной работы с населением по месту жительства в муниципальных образованиях Калужской области" всего</t>
  </si>
  <si>
    <t>мероприятие 5"Поставка и укладка искусственных покрытий, поставка и монтаж хоккейных бортов, блок-контейнеров, универсальных уличных тренажеров и другого спортивного оборудования для плоскостных сооружений, находящихся в собственности муниципальных образований Калужской области  и государственных учреждений, финансируемых из областного бюджета, в том числе оплата расходов, связанных  с осуществлением строительного контроля и осуществлением технического надзора за технологией производства работ и осуществлением контроля за качеством поставляемой продукции"- всего</t>
  </si>
  <si>
    <t>мероприятие 4 "Обеспечение  спортивным инвентарем, лошадьми  и оборудованием и другими материальными ценностями государственных учреждений, финансируемых из областного бюджета, в том числе оплата расходов, связанных с проведением экспертизы результатов, предусмотренных государственным контрактом на поставку товаров, выполнение работ, оказание услуг"- всего</t>
  </si>
  <si>
    <t>мероприятие 3 "Приобретение транспорта для муниципальных и государственных учреждений, расположенных на территории Калужской области и осуществляющих свою деятельность в области физической культуры и спорта, в том числе оплата расходов, связанных с проведением экспертизы результатов, предусмотренных государственным контрактом на поставку товаров, выполнение работ, оказание услуг"- всего</t>
  </si>
  <si>
    <t>мероприятие 12 "Капитальный, текущий ремонт и благоустройство территории спортивных объектов, находящихся в областной собственности, в том числе  изготовление проектно-сметной документации, проведение предпроектных и проектно-изыскательских работ, приобретение и монтаж оборудования, приобретение и монтаж основных средств, проведение работ по телефонизации спортивных комплексов, сертификации спортивных сооружений, обмерно-обследовательских работ, оплата расходов, связанных с  осуществлением строительного контроля и входным контролем проектно-сметной документации, а также с проведением экспертизы поставляемого товара, выполненных работ или оказанных услуг"- всего</t>
  </si>
  <si>
    <t>мероприятие 5 "Развитие и создание учреждений в области физической культуры и спорта, в отношении которых министерство спорта Калужской области осуществляет функции и полномочия учредителя" - всего</t>
  </si>
  <si>
    <t xml:space="preserve">На условия целевого обучения проходят подготовку 65 студентов в образовательных организациях высшего образования и профессиональных образовательных организациях по специальностям в сфере физической культуры и спорта </t>
  </si>
  <si>
    <t>418166,177</t>
  </si>
  <si>
    <t>125005,807</t>
  </si>
  <si>
    <t>99945,475</t>
  </si>
  <si>
    <t>29956,283</t>
  </si>
  <si>
    <t>Строительство.реконструкция спортивных объектов: Боровский район, Медынский район, Перемышльский район, Ферзиковский район, город Людиново и Людиновский район, г. Калуга</t>
  </si>
  <si>
    <t>Проведены работы по капитальному ремонту спортивных объектов в МО Калужской области:Боровский район, Жиздринский район, Козельский район, Медынский район, Перемышльский район, Ферзиковский район, город Людиново и Людиновский район, Мещовский район, Сухиничский район, Тарусский район, Ульяновский район</t>
  </si>
  <si>
    <t>Подготовлены основания для укладки искусственных покрытий в МО Калужской области:Боровский район, Жиздринский район, Мосальский район, Ульяновский район</t>
  </si>
  <si>
    <t xml:space="preserve">Завершилось строительство физкультурно-оздоровительного комплекса в г. Боровске (ввод в 2017 г.).
В декабре 2017 года введены в эксплуатацию тренировочные площадки «Спутник» и «Орбита» в рамках мероприятий по подготовке и проведению в Российской Федерации чемпионата мира по футболу 2018 года.
Во второй половине декабря 2017 года начались работы по демонтажу стадиона «Центральный» и подготовке площадки под строительство Дворца спорта.
</t>
  </si>
  <si>
    <t>29966,283</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</si>
</sst>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28">
    <font>
      <sz val="11"/>
      <color theme="1"/>
      <name val="Calibri"/>
      <family val="2"/>
      <charset val="204"/>
      <scheme val="minor"/>
    </font>
    <font>
      <sz val="10"/>
      <color theme="1"/>
      <name val="Times New Roman"/>
      <family val="1"/>
      <charset val="204"/>
    </font>
    <font>
      <b/>
      <i/>
      <sz val="11"/>
      <color theme="1"/>
      <name val="Times New Roman"/>
      <family val="1"/>
      <charset val="204"/>
    </font>
    <font>
      <b/>
      <i/>
      <sz val="10"/>
      <color theme="1"/>
      <name val="Times New Roman"/>
      <family val="1"/>
      <charset val="204"/>
    </font>
    <font>
      <i/>
      <sz val="10"/>
      <color theme="1"/>
      <name val="Times New Roman"/>
      <family val="1"/>
      <charset val="204"/>
    </font>
    <font>
      <b/>
      <sz val="11"/>
      <color theme="1"/>
      <name val="Times New Roman"/>
      <family val="1"/>
      <charset val="204"/>
    </font>
    <font>
      <b/>
      <sz val="14"/>
      <color theme="1"/>
      <name val="Times New Roman"/>
      <family val="1"/>
      <charset val="204"/>
    </font>
    <font>
      <b/>
      <i/>
      <sz val="16"/>
      <color theme="1"/>
      <name val="Times New Roman"/>
      <family val="1"/>
      <charset val="204"/>
    </font>
    <font>
      <b/>
      <sz val="10"/>
      <color theme="1"/>
      <name val="Times New Roman"/>
      <family val="1"/>
      <charset val="204"/>
    </font>
    <font>
      <b/>
      <i/>
      <sz val="11"/>
      <name val="Times New Roman"/>
      <family val="1"/>
      <charset val="204"/>
    </font>
    <font>
      <sz val="10"/>
      <name val="Times New Roman"/>
      <family val="1"/>
      <charset val="204"/>
    </font>
    <font>
      <sz val="11"/>
      <name val="Times New Roman"/>
      <family val="1"/>
      <charset val="204"/>
    </font>
    <font>
      <sz val="22"/>
      <color theme="1"/>
      <name val="Times New Roman"/>
      <family val="1"/>
      <charset val="204"/>
    </font>
    <font>
      <sz val="11"/>
      <color theme="0"/>
      <name val="Calibri"/>
      <family val="2"/>
      <charset val="204"/>
      <scheme val="minor"/>
    </font>
    <font>
      <b/>
      <sz val="10"/>
      <name val="Times New Roman"/>
      <family val="1"/>
      <charset val="204"/>
    </font>
    <font>
      <i/>
      <sz val="10"/>
      <name val="Times New Roman"/>
      <family val="1"/>
      <charset val="204"/>
    </font>
    <font>
      <b/>
      <sz val="11"/>
      <name val="Times New Roman"/>
      <family val="1"/>
      <charset val="204"/>
    </font>
    <font>
      <b/>
      <i/>
      <sz val="10"/>
      <name val="Times New Roman"/>
      <family val="1"/>
      <charset val="204"/>
    </font>
    <font>
      <sz val="10"/>
      <name val="Calibri"/>
      <family val="2"/>
      <charset val="204"/>
      <scheme val="minor"/>
    </font>
    <font>
      <sz val="11"/>
      <color theme="1"/>
      <name val="Times New Roman"/>
      <family val="1"/>
      <charset val="204"/>
    </font>
    <font>
      <sz val="8"/>
      <color theme="1"/>
      <name val="Times New Roman"/>
      <family val="1"/>
      <charset val="204"/>
    </font>
    <font>
      <sz val="12"/>
      <color theme="1"/>
      <name val="Calibri"/>
      <family val="2"/>
      <charset val="204"/>
      <scheme val="minor"/>
    </font>
    <font>
      <sz val="10"/>
      <color rgb="FFFF0000"/>
      <name val="Times New Roman"/>
      <family val="1"/>
      <charset val="204"/>
    </font>
    <font>
      <b/>
      <sz val="11"/>
      <color theme="1"/>
      <name val="Calibri"/>
      <family val="2"/>
      <charset val="204"/>
      <scheme val="minor"/>
    </font>
    <font>
      <sz val="10"/>
      <color theme="1"/>
      <name val="Zhikaryov"/>
    </font>
    <font>
      <b/>
      <i/>
      <sz val="9"/>
      <name val="Times New Roman"/>
      <family val="1"/>
      <charset val="204"/>
    </font>
    <font>
      <sz val="10"/>
      <color rgb="FF00B050"/>
      <name val="Times New Roman"/>
      <family val="1"/>
      <charset val="204"/>
    </font>
    <font>
      <sz val="8"/>
      <name val="Times New Roman"/>
      <family val="1"/>
      <charset val="204"/>
    </font>
  </fonts>
  <fills count="3">
    <fill>
      <patternFill patternType="none"/>
    </fill>
    <fill>
      <patternFill patternType="gray125"/>
    </fill>
    <fill>
      <patternFill patternType="solid">
        <fgColor theme="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bottom/>
      <diagonal/>
    </border>
  </borders>
  <cellStyleXfs count="1">
    <xf numFmtId="0" fontId="0" fillId="0" borderId="0"/>
  </cellStyleXfs>
  <cellXfs count="119">
    <xf numFmtId="0" fontId="0" fillId="0" borderId="0" xfId="0"/>
    <xf numFmtId="0" fontId="1" fillId="0" borderId="0" xfId="0" applyFont="1" applyAlignment="1">
      <alignment vertical="center"/>
    </xf>
    <xf numFmtId="0" fontId="4" fillId="0" borderId="0" xfId="0" applyFont="1" applyAlignment="1">
      <alignment vertical="center"/>
    </xf>
    <xf numFmtId="0" fontId="0" fillId="0" borderId="0" xfId="0" applyFont="1"/>
    <xf numFmtId="0" fontId="0" fillId="2" borderId="0" xfId="0" applyFill="1"/>
    <xf numFmtId="0" fontId="0" fillId="0" borderId="0" xfId="0" applyFill="1"/>
    <xf numFmtId="0" fontId="13" fillId="0" borderId="0" xfId="0" applyFont="1" applyFill="1"/>
    <xf numFmtId="0" fontId="13" fillId="2" borderId="0" xfId="0" applyFont="1" applyFill="1"/>
    <xf numFmtId="164" fontId="0" fillId="0" borderId="0" xfId="0" applyNumberFormat="1" applyAlignment="1">
      <alignment horizontal="center" vertical="center"/>
    </xf>
    <xf numFmtId="0" fontId="10" fillId="2" borderId="6" xfId="0" applyFont="1" applyFill="1" applyBorder="1" applyAlignment="1">
      <alignment horizontal="left" vertical="center" wrapText="1" indent="1"/>
    </xf>
    <xf numFmtId="4" fontId="0" fillId="0" borderId="0" xfId="0" applyNumberFormat="1"/>
    <xf numFmtId="0" fontId="20" fillId="0" borderId="0" xfId="0" applyFont="1" applyAlignment="1">
      <alignment vertical="center" wrapText="1"/>
    </xf>
    <xf numFmtId="0" fontId="21" fillId="0" borderId="0" xfId="0" applyFont="1"/>
    <xf numFmtId="0" fontId="1" fillId="2" borderId="7" xfId="0" applyFont="1" applyFill="1" applyBorder="1" applyAlignment="1">
      <alignment horizontal="left" vertical="center" wrapText="1" indent="1"/>
    </xf>
    <xf numFmtId="4" fontId="1" fillId="2" borderId="8" xfId="0" applyNumberFormat="1" applyFont="1" applyFill="1" applyBorder="1" applyAlignment="1">
      <alignment horizontal="center" vertical="center" wrapText="1"/>
    </xf>
    <xf numFmtId="0" fontId="9" fillId="2" borderId="7" xfId="0" applyFont="1" applyFill="1" applyBorder="1" applyAlignment="1">
      <alignment vertical="center" wrapText="1"/>
    </xf>
    <xf numFmtId="0" fontId="1" fillId="2" borderId="9" xfId="0" applyFont="1" applyFill="1" applyBorder="1" applyAlignment="1">
      <alignment horizontal="center" vertical="center" wrapText="1"/>
    </xf>
    <xf numFmtId="164" fontId="3" fillId="2" borderId="1" xfId="0" applyNumberFormat="1" applyFont="1" applyFill="1" applyBorder="1" applyAlignment="1">
      <alignment horizontal="center" vertical="center" wrapText="1"/>
    </xf>
    <xf numFmtId="0" fontId="1" fillId="2" borderId="4" xfId="0" applyFont="1" applyFill="1" applyBorder="1" applyAlignment="1">
      <alignment horizontal="center" vertical="center" wrapText="1"/>
    </xf>
    <xf numFmtId="3" fontId="1" fillId="2" borderId="1" xfId="0" applyNumberFormat="1" applyFont="1" applyFill="1" applyBorder="1" applyAlignment="1">
      <alignment horizontal="center" vertical="center" wrapText="1"/>
    </xf>
    <xf numFmtId="0" fontId="1" fillId="2" borderId="5" xfId="0" applyFont="1" applyFill="1" applyBorder="1" applyAlignment="1">
      <alignment horizontal="center" vertical="center" wrapText="1"/>
    </xf>
    <xf numFmtId="0" fontId="5" fillId="2" borderId="4" xfId="0" applyFont="1" applyFill="1" applyBorder="1" applyAlignment="1">
      <alignment vertical="center" wrapText="1"/>
    </xf>
    <xf numFmtId="4" fontId="8" fillId="2" borderId="1" xfId="0" applyNumberFormat="1" applyFont="1" applyFill="1" applyBorder="1" applyAlignment="1">
      <alignment horizontal="center" vertical="center" wrapText="1"/>
    </xf>
    <xf numFmtId="0" fontId="12" fillId="2" borderId="5" xfId="0" applyFont="1" applyFill="1" applyBorder="1" applyAlignment="1">
      <alignment horizontal="center" vertical="center" wrapText="1"/>
    </xf>
    <xf numFmtId="0" fontId="4" fillId="2" borderId="4" xfId="0" applyFont="1" applyFill="1" applyBorder="1" applyAlignment="1">
      <alignment vertical="center" wrapText="1"/>
    </xf>
    <xf numFmtId="0" fontId="1" fillId="2" borderId="5" xfId="0" applyFont="1" applyFill="1" applyBorder="1" applyAlignment="1">
      <alignment horizontal="left" vertical="center" wrapText="1"/>
    </xf>
    <xf numFmtId="0" fontId="1" fillId="2" borderId="4" xfId="0" applyFont="1" applyFill="1" applyBorder="1" applyAlignment="1">
      <alignment vertical="center" wrapText="1"/>
    </xf>
    <xf numFmtId="4" fontId="1" fillId="2" borderId="1" xfId="0" applyNumberFormat="1" applyFont="1" applyFill="1" applyBorder="1" applyAlignment="1">
      <alignment horizontal="center" vertical="center" wrapText="1"/>
    </xf>
    <xf numFmtId="0" fontId="2" fillId="2" borderId="4" xfId="0" applyFont="1" applyFill="1" applyBorder="1" applyAlignment="1">
      <alignment vertical="center" wrapText="1"/>
    </xf>
    <xf numFmtId="0" fontId="10" fillId="2" borderId="5" xfId="0" applyFont="1" applyFill="1" applyBorder="1" applyAlignment="1">
      <alignment horizontal="left" vertical="center" wrapText="1"/>
    </xf>
    <xf numFmtId="4" fontId="19" fillId="2" borderId="1" xfId="0" applyNumberFormat="1" applyFont="1" applyFill="1" applyBorder="1" applyAlignment="1">
      <alignment horizontal="center" vertical="center"/>
    </xf>
    <xf numFmtId="4" fontId="14" fillId="2" borderId="1" xfId="0" applyNumberFormat="1" applyFont="1" applyFill="1" applyBorder="1" applyAlignment="1">
      <alignment horizontal="center" vertical="center" wrapText="1"/>
    </xf>
    <xf numFmtId="0" fontId="10" fillId="2" borderId="4" xfId="0" applyFont="1" applyFill="1" applyBorder="1" applyAlignment="1">
      <alignment vertical="center" wrapText="1"/>
    </xf>
    <xf numFmtId="0" fontId="10" fillId="2" borderId="5" xfId="0" applyFont="1" applyFill="1" applyBorder="1" applyAlignment="1">
      <alignment horizontal="center" vertical="center" wrapText="1"/>
    </xf>
    <xf numFmtId="4" fontId="10" fillId="2" borderId="1" xfId="0" applyNumberFormat="1" applyFont="1" applyFill="1" applyBorder="1" applyAlignment="1">
      <alignment horizontal="center" vertical="center" wrapText="1"/>
    </xf>
    <xf numFmtId="0" fontId="15" fillId="2" borderId="4" xfId="0" applyFont="1" applyFill="1" applyBorder="1" applyAlignment="1">
      <alignment vertical="center" wrapText="1"/>
    </xf>
    <xf numFmtId="0" fontId="9" fillId="2" borderId="4" xfId="0" applyFont="1" applyFill="1" applyBorder="1" applyAlignment="1">
      <alignment vertical="center" wrapText="1"/>
    </xf>
    <xf numFmtId="0" fontId="10" fillId="2" borderId="7" xfId="0" applyFont="1" applyFill="1" applyBorder="1" applyAlignment="1">
      <alignment vertical="center" wrapText="1"/>
    </xf>
    <xf numFmtId="0" fontId="10" fillId="2" borderId="11" xfId="0" applyFont="1" applyFill="1" applyBorder="1" applyAlignment="1">
      <alignment vertical="center" wrapText="1"/>
    </xf>
    <xf numFmtId="4" fontId="10" fillId="2" borderId="1" xfId="0" applyNumberFormat="1" applyFont="1" applyFill="1" applyBorder="1" applyAlignment="1">
      <alignment horizontal="center" vertical="center"/>
    </xf>
    <xf numFmtId="0" fontId="10" fillId="2" borderId="1" xfId="0" applyFont="1" applyFill="1" applyBorder="1" applyAlignment="1">
      <alignment vertical="center" wrapText="1"/>
    </xf>
    <xf numFmtId="0" fontId="26" fillId="2" borderId="5" xfId="0" applyFont="1" applyFill="1" applyBorder="1" applyAlignment="1">
      <alignment horizontal="left" vertical="center" wrapText="1"/>
    </xf>
    <xf numFmtId="0" fontId="10" fillId="2" borderId="5" xfId="0" applyFont="1" applyFill="1" applyBorder="1" applyAlignment="1">
      <alignment horizontal="left" vertical="top" wrapText="1"/>
    </xf>
    <xf numFmtId="4" fontId="14" fillId="2" borderId="1" xfId="0" applyNumberFormat="1" applyFont="1" applyFill="1" applyBorder="1" applyAlignment="1">
      <alignment horizontal="center" vertical="center"/>
    </xf>
    <xf numFmtId="0" fontId="10" fillId="2" borderId="8" xfId="0" applyFont="1" applyFill="1" applyBorder="1" applyAlignment="1">
      <alignment vertical="center" wrapText="1"/>
    </xf>
    <xf numFmtId="0" fontId="25" fillId="2" borderId="4" xfId="0" applyFont="1" applyFill="1" applyBorder="1" applyAlignment="1">
      <alignment vertical="center" wrapText="1"/>
    </xf>
    <xf numFmtId="0" fontId="11" fillId="2" borderId="4" xfId="0" applyFont="1" applyFill="1" applyBorder="1" applyAlignment="1">
      <alignment vertical="center" wrapText="1"/>
    </xf>
    <xf numFmtId="0" fontId="11" fillId="2" borderId="7" xfId="0" applyFont="1" applyFill="1" applyBorder="1" applyAlignment="1">
      <alignment vertical="center" wrapText="1"/>
    </xf>
    <xf numFmtId="0" fontId="16" fillId="2" borderId="4" xfId="0" applyFont="1" applyFill="1" applyBorder="1" applyAlignment="1">
      <alignment vertical="center" wrapText="1"/>
    </xf>
    <xf numFmtId="0" fontId="10" fillId="2" borderId="9" xfId="0" applyFont="1" applyFill="1" applyBorder="1" applyAlignment="1">
      <alignment horizontal="center" vertical="center" wrapText="1"/>
    </xf>
    <xf numFmtId="4" fontId="14" fillId="2" borderId="13" xfId="0" applyNumberFormat="1" applyFont="1" applyFill="1" applyBorder="1" applyAlignment="1">
      <alignment horizontal="center" vertical="center" wrapText="1"/>
    </xf>
    <xf numFmtId="0" fontId="27" fillId="2" borderId="12" xfId="0" applyFont="1" applyFill="1" applyBorder="1" applyAlignment="1">
      <alignment vertical="center" wrapText="1"/>
    </xf>
    <xf numFmtId="0" fontId="20" fillId="2" borderId="14" xfId="0" applyFont="1" applyFill="1" applyBorder="1" applyAlignment="1">
      <alignment vertical="center" wrapText="1"/>
    </xf>
    <xf numFmtId="0" fontId="20" fillId="2" borderId="1" xfId="0" applyFont="1" applyFill="1" applyBorder="1" applyAlignment="1">
      <alignment vertical="center" wrapText="1"/>
    </xf>
    <xf numFmtId="4" fontId="17" fillId="2" borderId="1" xfId="0" applyNumberFormat="1" applyFont="1" applyFill="1" applyBorder="1" applyAlignment="1">
      <alignment horizontal="center" vertical="center" wrapText="1"/>
    </xf>
    <xf numFmtId="0" fontId="18" fillId="2" borderId="5" xfId="0" applyFont="1" applyFill="1" applyBorder="1" applyAlignment="1">
      <alignment vertical="top" wrapText="1"/>
    </xf>
    <xf numFmtId="0" fontId="22" fillId="2" borderId="5" xfId="0" applyFont="1" applyFill="1" applyBorder="1" applyAlignment="1">
      <alignment horizontal="center" vertical="center" wrapText="1"/>
    </xf>
    <xf numFmtId="0" fontId="9" fillId="2" borderId="4" xfId="0" applyFont="1" applyFill="1" applyBorder="1" applyAlignment="1">
      <alignment horizontal="left" vertical="center" wrapText="1" indent="1"/>
    </xf>
    <xf numFmtId="4" fontId="1" fillId="2" borderId="0" xfId="0" applyNumberFormat="1" applyFont="1" applyFill="1" applyAlignment="1">
      <alignment horizontal="center" vertical="center"/>
    </xf>
    <xf numFmtId="4" fontId="1" fillId="2" borderId="1" xfId="0" applyNumberFormat="1" applyFont="1" applyFill="1" applyBorder="1" applyAlignment="1">
      <alignment horizontal="center" vertical="center"/>
    </xf>
    <xf numFmtId="0" fontId="1" fillId="2" borderId="4" xfId="0" applyFont="1" applyFill="1" applyBorder="1" applyAlignment="1">
      <alignment horizontal="left" vertical="center" wrapText="1" indent="1"/>
    </xf>
    <xf numFmtId="0" fontId="2" fillId="2" borderId="7" xfId="0" applyFont="1" applyFill="1" applyBorder="1" applyAlignment="1">
      <alignment horizontal="left" vertical="center" wrapText="1" indent="1"/>
    </xf>
    <xf numFmtId="4" fontId="8" fillId="2" borderId="1" xfId="0" applyNumberFormat="1" applyFont="1" applyFill="1" applyBorder="1" applyAlignment="1">
      <alignment horizontal="center" vertical="center"/>
    </xf>
    <xf numFmtId="0" fontId="1" fillId="2" borderId="9" xfId="0" applyFont="1" applyFill="1" applyBorder="1" applyAlignment="1">
      <alignment horizontal="left" vertical="center" wrapText="1"/>
    </xf>
    <xf numFmtId="4" fontId="8" fillId="2" borderId="8" xfId="0" applyNumberFormat="1" applyFont="1" applyFill="1" applyBorder="1" applyAlignment="1">
      <alignment horizontal="center" vertical="center" wrapText="1"/>
    </xf>
    <xf numFmtId="0" fontId="9" fillId="2" borderId="7" xfId="0" applyFont="1" applyFill="1" applyBorder="1" applyAlignment="1">
      <alignment horizontal="left" vertical="center" wrapText="1" indent="1"/>
    </xf>
    <xf numFmtId="4" fontId="14" fillId="2" borderId="8" xfId="0" applyNumberFormat="1" applyFont="1" applyFill="1" applyBorder="1" applyAlignment="1">
      <alignment horizontal="center" vertical="center" wrapText="1"/>
    </xf>
    <xf numFmtId="0" fontId="10" fillId="2" borderId="9" xfId="0" applyFont="1" applyFill="1" applyBorder="1" applyAlignment="1">
      <alignment horizontal="left" vertical="center" wrapText="1"/>
    </xf>
    <xf numFmtId="0" fontId="5" fillId="2" borderId="7" xfId="0" applyFont="1" applyFill="1" applyBorder="1" applyAlignment="1">
      <alignment horizontal="left" vertical="center" wrapText="1" indent="1"/>
    </xf>
    <xf numFmtId="0" fontId="4" fillId="2" borderId="7" xfId="0" applyFont="1" applyFill="1" applyBorder="1" applyAlignment="1">
      <alignment horizontal="left" vertical="center" wrapText="1" indent="1"/>
    </xf>
    <xf numFmtId="0" fontId="8" fillId="2" borderId="7" xfId="0" applyFont="1" applyFill="1" applyBorder="1" applyAlignment="1">
      <alignment horizontal="left" vertical="center" wrapText="1" indent="1"/>
    </xf>
    <xf numFmtId="4" fontId="8" fillId="2" borderId="0" xfId="0" applyNumberFormat="1" applyFont="1" applyFill="1" applyAlignment="1">
      <alignment horizontal="center" vertical="center"/>
    </xf>
    <xf numFmtId="0" fontId="1" fillId="2" borderId="1" xfId="0" applyFont="1" applyFill="1" applyBorder="1" applyAlignment="1">
      <alignment horizontal="left" vertical="center" wrapText="1" indent="1"/>
    </xf>
    <xf numFmtId="0" fontId="2" fillId="2" borderId="0" xfId="0" applyFont="1" applyFill="1" applyAlignment="1">
      <alignment wrapText="1"/>
    </xf>
    <xf numFmtId="2" fontId="1" fillId="2" borderId="8" xfId="0" applyNumberFormat="1" applyFont="1" applyFill="1" applyBorder="1" applyAlignment="1">
      <alignment horizontal="center" vertical="center" wrapText="1"/>
    </xf>
    <xf numFmtId="0" fontId="24" fillId="2" borderId="1" xfId="0" applyFont="1" applyFill="1" applyBorder="1" applyAlignment="1">
      <alignment vertical="center" wrapText="1"/>
    </xf>
    <xf numFmtId="164" fontId="1" fillId="2" borderId="8" xfId="0" applyNumberFormat="1" applyFont="1" applyFill="1" applyBorder="1" applyAlignment="1">
      <alignment horizontal="center" vertical="center" wrapText="1"/>
    </xf>
    <xf numFmtId="0" fontId="2" fillId="2" borderId="16" xfId="0" applyFont="1" applyFill="1" applyBorder="1" applyAlignment="1">
      <alignment vertical="center" wrapText="1"/>
    </xf>
    <xf numFmtId="2" fontId="1" fillId="2" borderId="1" xfId="0" applyNumberFormat="1" applyFont="1" applyFill="1" applyBorder="1" applyAlignment="1">
      <alignment horizontal="center" vertical="center" wrapText="1"/>
    </xf>
    <xf numFmtId="0" fontId="20" fillId="2" borderId="17" xfId="0" applyFont="1" applyFill="1" applyBorder="1" applyAlignment="1">
      <alignment horizontal="left" vertical="center" wrapText="1"/>
    </xf>
    <xf numFmtId="0" fontId="24" fillId="2" borderId="8" xfId="0" applyFont="1" applyFill="1" applyBorder="1" applyAlignment="1">
      <alignment vertical="center" wrapText="1"/>
    </xf>
    <xf numFmtId="2" fontId="1" fillId="2" borderId="8" xfId="0" applyNumberFormat="1" applyFont="1" applyFill="1" applyBorder="1" applyAlignment="1">
      <alignment horizontal="center" wrapText="1"/>
    </xf>
    <xf numFmtId="0" fontId="1" fillId="2" borderId="7" xfId="0" applyFont="1" applyFill="1" applyBorder="1" applyAlignment="1">
      <alignment vertical="center" wrapText="1"/>
    </xf>
    <xf numFmtId="0" fontId="8" fillId="2" borderId="1" xfId="0" applyFont="1" applyFill="1" applyBorder="1" applyAlignment="1">
      <alignment vertical="center"/>
    </xf>
    <xf numFmtId="164" fontId="23" fillId="2" borderId="1" xfId="0" applyNumberFormat="1" applyFont="1" applyFill="1" applyBorder="1" applyAlignment="1">
      <alignment horizontal="center" vertical="center"/>
    </xf>
    <xf numFmtId="0" fontId="5" fillId="2" borderId="1" xfId="0" applyFont="1" applyFill="1" applyBorder="1" applyAlignment="1">
      <alignment horizontal="center"/>
    </xf>
    <xf numFmtId="0" fontId="3" fillId="2" borderId="1" xfId="0" applyFont="1" applyFill="1" applyBorder="1" applyAlignment="1">
      <alignment vertical="center"/>
    </xf>
    <xf numFmtId="0" fontId="23" fillId="2" borderId="1" xfId="0" applyFont="1" applyFill="1" applyBorder="1" applyAlignment="1">
      <alignment horizontal="center"/>
    </xf>
    <xf numFmtId="49" fontId="1" fillId="2" borderId="8" xfId="0" applyNumberFormat="1" applyFont="1" applyFill="1" applyBorder="1" applyAlignment="1">
      <alignment horizontal="center" vertical="center" wrapText="1"/>
    </xf>
    <xf numFmtId="49" fontId="8" fillId="2" borderId="8" xfId="0" applyNumberFormat="1" applyFont="1" applyFill="1" applyBorder="1" applyAlignment="1">
      <alignment horizontal="center" vertical="center" wrapText="1"/>
    </xf>
    <xf numFmtId="49" fontId="14" fillId="2" borderId="1" xfId="0" applyNumberFormat="1" applyFont="1" applyFill="1" applyBorder="1" applyAlignment="1">
      <alignment horizontal="center" vertical="center" wrapText="1"/>
    </xf>
    <xf numFmtId="49" fontId="10" fillId="2" borderId="1" xfId="0" applyNumberFormat="1" applyFont="1" applyFill="1" applyBorder="1" applyAlignment="1">
      <alignment horizontal="center" vertical="center"/>
    </xf>
    <xf numFmtId="49" fontId="10" fillId="2" borderId="0" xfId="0" applyNumberFormat="1" applyFont="1" applyFill="1" applyAlignment="1">
      <alignment horizontal="center"/>
    </xf>
    <xf numFmtId="49" fontId="14" fillId="2" borderId="1" xfId="0" applyNumberFormat="1" applyFont="1" applyFill="1" applyBorder="1" applyAlignment="1">
      <alignment horizontal="center" vertical="center"/>
    </xf>
    <xf numFmtId="49" fontId="14" fillId="2" borderId="0" xfId="0" applyNumberFormat="1" applyFont="1" applyFill="1" applyAlignment="1">
      <alignment horizontal="center" vertical="center"/>
    </xf>
    <xf numFmtId="49" fontId="10" fillId="2" borderId="1" xfId="0" applyNumberFormat="1" applyFont="1" applyFill="1" applyBorder="1" applyAlignment="1">
      <alignment horizontal="center" vertical="center" wrapText="1"/>
    </xf>
    <xf numFmtId="49" fontId="10" fillId="2" borderId="0" xfId="0" applyNumberFormat="1" applyFont="1" applyFill="1" applyAlignment="1">
      <alignment horizontal="center" vertical="center"/>
    </xf>
    <xf numFmtId="49" fontId="8" fillId="2" borderId="1" xfId="0" applyNumberFormat="1" applyFont="1" applyFill="1" applyBorder="1" applyAlignment="1">
      <alignment horizontal="center" vertical="center" wrapText="1"/>
    </xf>
    <xf numFmtId="49" fontId="1" fillId="2" borderId="1" xfId="0" applyNumberFormat="1" applyFont="1" applyFill="1" applyBorder="1" applyAlignment="1">
      <alignment horizontal="center" vertical="center" wrapText="1"/>
    </xf>
    <xf numFmtId="0" fontId="2" fillId="2" borderId="15" xfId="0" applyFont="1" applyFill="1" applyBorder="1" applyAlignment="1">
      <alignment horizontal="justify" vertical="center" wrapText="1"/>
    </xf>
    <xf numFmtId="0" fontId="5" fillId="2" borderId="17" xfId="0" applyFont="1" applyFill="1" applyBorder="1" applyAlignment="1">
      <alignment horizontal="justify" vertical="center" wrapText="1"/>
    </xf>
    <xf numFmtId="2" fontId="1" fillId="2" borderId="8" xfId="0" applyNumberFormat="1" applyFont="1" applyFill="1" applyBorder="1" applyAlignment="1">
      <alignment horizontal="center" vertical="center" wrapText="1"/>
    </xf>
    <xf numFmtId="2" fontId="1" fillId="2" borderId="14" xfId="0" applyNumberFormat="1" applyFont="1" applyFill="1" applyBorder="1" applyAlignment="1">
      <alignment horizontal="center" vertical="center" wrapText="1"/>
    </xf>
    <xf numFmtId="164" fontId="1" fillId="2" borderId="8" xfId="0" applyNumberFormat="1" applyFont="1" applyFill="1" applyBorder="1" applyAlignment="1">
      <alignment horizontal="center" vertical="center" wrapText="1"/>
    </xf>
    <xf numFmtId="164" fontId="1" fillId="2" borderId="14" xfId="0" applyNumberFormat="1" applyFont="1" applyFill="1" applyBorder="1" applyAlignment="1">
      <alignment horizontal="center" vertical="center" wrapText="1"/>
    </xf>
    <xf numFmtId="0" fontId="6" fillId="0" borderId="0" xfId="0" applyFont="1" applyBorder="1" applyAlignment="1">
      <alignment horizontal="center" vertical="top" wrapText="1"/>
    </xf>
    <xf numFmtId="0" fontId="0" fillId="0" borderId="0" xfId="0" applyAlignment="1">
      <alignment horizontal="right"/>
    </xf>
    <xf numFmtId="0" fontId="2" fillId="2" borderId="1" xfId="0" applyFont="1" applyFill="1" applyBorder="1" applyAlignment="1">
      <alignment horizontal="center" vertical="center" wrapText="1"/>
    </xf>
    <xf numFmtId="0" fontId="10" fillId="2" borderId="9" xfId="0" applyFont="1" applyFill="1" applyBorder="1" applyAlignment="1">
      <alignment horizontal="left" vertical="center" wrapText="1"/>
    </xf>
    <xf numFmtId="0" fontId="22" fillId="2" borderId="3" xfId="0" applyFont="1" applyFill="1" applyBorder="1" applyAlignment="1">
      <alignment horizontal="left" vertical="center" wrapText="1"/>
    </xf>
    <xf numFmtId="164" fontId="2" fillId="2" borderId="1" xfId="0" applyNumberFormat="1" applyFont="1" applyFill="1" applyBorder="1" applyAlignment="1">
      <alignment horizontal="center" vertical="center" wrapText="1"/>
    </xf>
    <xf numFmtId="0" fontId="10" fillId="2" borderId="7" xfId="0" applyFont="1" applyFill="1" applyBorder="1" applyAlignment="1">
      <alignment horizontal="left" vertical="center" wrapText="1"/>
    </xf>
    <xf numFmtId="0" fontId="10" fillId="2" borderId="10" xfId="0" applyFont="1" applyFill="1" applyBorder="1" applyAlignment="1">
      <alignment horizontal="left" vertical="center" wrapText="1"/>
    </xf>
    <xf numFmtId="0" fontId="10" fillId="2" borderId="2" xfId="0" applyFont="1" applyFill="1" applyBorder="1" applyAlignment="1">
      <alignment horizontal="left" vertical="center" wrapText="1"/>
    </xf>
    <xf numFmtId="0" fontId="1" fillId="2" borderId="7" xfId="0" applyFont="1" applyFill="1" applyBorder="1" applyAlignment="1">
      <alignment horizontal="left" vertical="center" wrapText="1"/>
    </xf>
    <xf numFmtId="0" fontId="1" fillId="2" borderId="10" xfId="0" applyFont="1" applyFill="1" applyBorder="1" applyAlignment="1">
      <alignment horizontal="left" vertical="center" wrapText="1"/>
    </xf>
    <xf numFmtId="0" fontId="1" fillId="2" borderId="2" xfId="0" applyFont="1" applyFill="1" applyBorder="1" applyAlignment="1">
      <alignment horizontal="left" vertical="center" wrapText="1"/>
    </xf>
    <xf numFmtId="0" fontId="1" fillId="2" borderId="8" xfId="0" applyFont="1" applyFill="1" applyBorder="1" applyAlignment="1">
      <alignment horizontal="center" vertical="center" wrapText="1"/>
    </xf>
    <xf numFmtId="0" fontId="1" fillId="2" borderId="14" xfId="0" applyFont="1"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41"/>
  <sheetViews>
    <sheetView tabSelected="1" zoomScale="90" zoomScaleNormal="90" zoomScaleSheetLayoutView="100" workbookViewId="0">
      <selection activeCell="B23" sqref="B23"/>
    </sheetView>
  </sheetViews>
  <sheetFormatPr defaultRowHeight="15"/>
  <cols>
    <col min="1" max="1" width="44.85546875" customWidth="1"/>
    <col min="2" max="2" width="14.7109375" style="8" customWidth="1"/>
    <col min="3" max="3" width="15.7109375" style="8" customWidth="1"/>
    <col min="4" max="4" width="79.28515625" customWidth="1"/>
    <col min="5" max="5" width="8" customWidth="1"/>
    <col min="6" max="6" width="9.85546875" bestFit="1" customWidth="1"/>
    <col min="7" max="7" width="11.28515625" customWidth="1"/>
  </cols>
  <sheetData>
    <row r="1" spans="1:7">
      <c r="A1" s="106" t="s">
        <v>4</v>
      </c>
      <c r="B1" s="106"/>
      <c r="C1" s="106"/>
      <c r="D1" s="106"/>
    </row>
    <row r="2" spans="1:7" ht="56.45" customHeight="1">
      <c r="A2" s="105" t="s">
        <v>48</v>
      </c>
      <c r="B2" s="105"/>
      <c r="C2" s="105"/>
      <c r="D2" s="105"/>
    </row>
    <row r="3" spans="1:7" ht="17.25" customHeight="1">
      <c r="A3" s="107" t="s">
        <v>5</v>
      </c>
      <c r="B3" s="110"/>
      <c r="C3" s="110"/>
      <c r="D3" s="107" t="s">
        <v>6</v>
      </c>
    </row>
    <row r="4" spans="1:7" ht="47.25">
      <c r="A4" s="107"/>
      <c r="B4" s="17" t="s">
        <v>14</v>
      </c>
      <c r="C4" s="17" t="s">
        <v>15</v>
      </c>
      <c r="D4" s="107"/>
    </row>
    <row r="5" spans="1:7" ht="12" customHeight="1">
      <c r="A5" s="18">
        <v>1</v>
      </c>
      <c r="B5" s="19">
        <v>2</v>
      </c>
      <c r="C5" s="19">
        <v>3</v>
      </c>
      <c r="D5" s="20">
        <v>4</v>
      </c>
    </row>
    <row r="6" spans="1:7" ht="28.5">
      <c r="A6" s="21" t="s">
        <v>8</v>
      </c>
      <c r="B6" s="97">
        <f>SUM(B7:B13)</f>
        <v>1284884.8570000001</v>
      </c>
      <c r="C6" s="97">
        <f>SUM(C7:C13)</f>
        <v>1284884.855</v>
      </c>
      <c r="D6" s="23"/>
      <c r="E6" s="5"/>
    </row>
    <row r="7" spans="1:7">
      <c r="A7" s="24" t="s">
        <v>0</v>
      </c>
      <c r="B7" s="22"/>
      <c r="C7" s="22"/>
      <c r="D7" s="20"/>
      <c r="E7" s="5"/>
    </row>
    <row r="8" spans="1:7">
      <c r="A8" s="114" t="s">
        <v>9</v>
      </c>
      <c r="B8" s="97">
        <f>B23+B42+B34+B20</f>
        <v>592870.93400000012</v>
      </c>
      <c r="C8" s="97">
        <f>C18+C23+C34+C42</f>
        <v>592870.93400000001</v>
      </c>
      <c r="D8" s="25" t="s">
        <v>31</v>
      </c>
    </row>
    <row r="9" spans="1:7">
      <c r="A9" s="115"/>
      <c r="B9" s="97">
        <f>B24</f>
        <v>484.673</v>
      </c>
      <c r="C9" s="97">
        <f>C24</f>
        <v>484.673</v>
      </c>
      <c r="D9" s="25" t="s">
        <v>33</v>
      </c>
    </row>
    <row r="10" spans="1:7">
      <c r="A10" s="116"/>
      <c r="B10" s="97">
        <f>B25</f>
        <v>398334.38199999998</v>
      </c>
      <c r="C10" s="97">
        <f>C25</f>
        <v>398334.38</v>
      </c>
      <c r="D10" s="25" t="s">
        <v>32</v>
      </c>
    </row>
    <row r="11" spans="1:7">
      <c r="A11" s="114" t="s">
        <v>10</v>
      </c>
      <c r="B11" s="97">
        <f t="shared" ref="B11:C11" si="0">B26</f>
        <v>159391.43900000001</v>
      </c>
      <c r="C11" s="97">
        <f t="shared" si="0"/>
        <v>159391.43900000001</v>
      </c>
      <c r="D11" s="25" t="s">
        <v>32</v>
      </c>
      <c r="F11" s="10"/>
      <c r="G11" s="10"/>
    </row>
    <row r="12" spans="1:7">
      <c r="A12" s="116"/>
      <c r="B12" s="97">
        <f>B35+B44</f>
        <v>14216.1</v>
      </c>
      <c r="C12" s="97">
        <f>C35+C44</f>
        <v>14216.1</v>
      </c>
      <c r="D12" s="25" t="s">
        <v>31</v>
      </c>
    </row>
    <row r="13" spans="1:7">
      <c r="A13" s="26" t="s">
        <v>11</v>
      </c>
      <c r="B13" s="97">
        <f>B28+B45</f>
        <v>119587.329</v>
      </c>
      <c r="C13" s="97">
        <f>C28+C45</f>
        <v>119587.329</v>
      </c>
      <c r="D13" s="20"/>
    </row>
    <row r="14" spans="1:7" hidden="1">
      <c r="A14" s="26" t="s">
        <v>13</v>
      </c>
      <c r="B14" s="27"/>
      <c r="C14" s="27"/>
      <c r="D14" s="20"/>
    </row>
    <row r="15" spans="1:7" hidden="1">
      <c r="A15" s="26" t="s">
        <v>7</v>
      </c>
      <c r="B15" s="27"/>
      <c r="C15" s="27"/>
      <c r="D15" s="20"/>
    </row>
    <row r="16" spans="1:7" ht="27.75" hidden="1" customHeight="1">
      <c r="A16" s="26" t="s">
        <v>12</v>
      </c>
      <c r="B16" s="27"/>
      <c r="C16" s="27"/>
      <c r="D16" s="20"/>
    </row>
    <row r="17" spans="1:5">
      <c r="A17" s="24" t="s">
        <v>1</v>
      </c>
      <c r="B17" s="27"/>
      <c r="C17" s="27"/>
      <c r="D17" s="20"/>
    </row>
    <row r="18" spans="1:5" ht="30">
      <c r="A18" s="28" t="s">
        <v>40</v>
      </c>
      <c r="B18" s="22">
        <f>B20</f>
        <v>25998.06</v>
      </c>
      <c r="C18" s="22">
        <f>C20</f>
        <v>25998.06</v>
      </c>
      <c r="D18" s="20" t="s">
        <v>41</v>
      </c>
    </row>
    <row r="19" spans="1:5">
      <c r="A19" s="24" t="s">
        <v>0</v>
      </c>
      <c r="B19" s="27"/>
      <c r="C19" s="27"/>
      <c r="D19" s="20"/>
    </row>
    <row r="20" spans="1:5">
      <c r="A20" s="26" t="s">
        <v>9</v>
      </c>
      <c r="B20" s="27">
        <v>25998.06</v>
      </c>
      <c r="C20" s="27">
        <v>25998.06</v>
      </c>
      <c r="D20" s="20"/>
    </row>
    <row r="21" spans="1:5" ht="45">
      <c r="A21" s="28" t="s">
        <v>28</v>
      </c>
      <c r="B21" s="97">
        <f>SUM(B22:B28)</f>
        <v>794842.85699999996</v>
      </c>
      <c r="C21" s="97">
        <f>SUM(C22:C28)</f>
        <v>794842.8550000001</v>
      </c>
      <c r="D21" s="20"/>
    </row>
    <row r="22" spans="1:5">
      <c r="A22" s="24" t="s">
        <v>0</v>
      </c>
      <c r="B22" s="27"/>
      <c r="C22" s="27"/>
      <c r="D22" s="20"/>
    </row>
    <row r="23" spans="1:5">
      <c r="A23" s="114" t="s">
        <v>9</v>
      </c>
      <c r="B23" s="27">
        <f>B51</f>
        <v>133532.28700000001</v>
      </c>
      <c r="C23" s="27">
        <v>133532.28700000001</v>
      </c>
      <c r="D23" s="25" t="s">
        <v>31</v>
      </c>
    </row>
    <row r="24" spans="1:5">
      <c r="A24" s="115"/>
      <c r="B24" s="27">
        <f t="shared" ref="B24:C28" si="1">B52</f>
        <v>484.673</v>
      </c>
      <c r="C24" s="27">
        <f t="shared" si="1"/>
        <v>484.673</v>
      </c>
      <c r="D24" s="25" t="s">
        <v>33</v>
      </c>
    </row>
    <row r="25" spans="1:5">
      <c r="A25" s="116"/>
      <c r="B25" s="27">
        <f t="shared" si="1"/>
        <v>398334.38199999998</v>
      </c>
      <c r="C25" s="27">
        <v>398334.38</v>
      </c>
      <c r="D25" s="25" t="s">
        <v>32</v>
      </c>
    </row>
    <row r="26" spans="1:5">
      <c r="A26" s="114" t="s">
        <v>10</v>
      </c>
      <c r="B26" s="98">
        <f t="shared" si="1"/>
        <v>159391.43900000001</v>
      </c>
      <c r="C26" s="98">
        <f t="shared" si="1"/>
        <v>159391.43900000001</v>
      </c>
      <c r="D26" s="25" t="s">
        <v>32</v>
      </c>
      <c r="E26" s="5"/>
    </row>
    <row r="27" spans="1:5">
      <c r="A27" s="116"/>
      <c r="B27" s="27">
        <f t="shared" si="1"/>
        <v>0</v>
      </c>
      <c r="C27" s="27">
        <f t="shared" si="1"/>
        <v>0</v>
      </c>
      <c r="D27" s="29" t="s">
        <v>31</v>
      </c>
    </row>
    <row r="28" spans="1:5">
      <c r="A28" s="26" t="s">
        <v>11</v>
      </c>
      <c r="B28" s="98">
        <f t="shared" si="1"/>
        <v>103100.076</v>
      </c>
      <c r="C28" s="98">
        <f t="shared" si="1"/>
        <v>103100.076</v>
      </c>
      <c r="D28" s="20"/>
    </row>
    <row r="29" spans="1:5" hidden="1">
      <c r="A29" s="26" t="s">
        <v>13</v>
      </c>
      <c r="B29" s="27"/>
      <c r="C29" s="27"/>
      <c r="D29" s="20"/>
    </row>
    <row r="30" spans="1:5" hidden="1">
      <c r="A30" s="26" t="s">
        <v>7</v>
      </c>
      <c r="B30" s="27"/>
      <c r="C30" s="27"/>
      <c r="D30" s="20"/>
    </row>
    <row r="31" spans="1:5" ht="25.5" hidden="1">
      <c r="A31" s="26" t="s">
        <v>12</v>
      </c>
      <c r="B31" s="27"/>
      <c r="C31" s="27"/>
      <c r="D31" s="20"/>
    </row>
    <row r="32" spans="1:5" ht="60">
      <c r="A32" s="28" t="s">
        <v>29</v>
      </c>
      <c r="B32" s="97">
        <f>B34+B35</f>
        <v>424282.277</v>
      </c>
      <c r="C32" s="97">
        <f>C34+C35</f>
        <v>424282.277</v>
      </c>
      <c r="D32" s="20"/>
    </row>
    <row r="33" spans="1:4">
      <c r="A33" s="24" t="s">
        <v>0</v>
      </c>
      <c r="B33" s="27"/>
      <c r="C33" s="27"/>
      <c r="D33" s="20"/>
    </row>
    <row r="34" spans="1:4">
      <c r="A34" s="26" t="s">
        <v>9</v>
      </c>
      <c r="B34" s="27" t="str">
        <f>B110</f>
        <v>418166,177</v>
      </c>
      <c r="C34" s="27">
        <f>C110</f>
        <v>418166.17700000003</v>
      </c>
      <c r="D34" s="20"/>
    </row>
    <row r="35" spans="1:4">
      <c r="A35" s="26" t="s">
        <v>10</v>
      </c>
      <c r="B35" s="27">
        <f>B111</f>
        <v>6116.1</v>
      </c>
      <c r="C35" s="27">
        <f>C111</f>
        <v>6116.1</v>
      </c>
      <c r="D35" s="20"/>
    </row>
    <row r="36" spans="1:4" hidden="1">
      <c r="A36" s="26" t="s">
        <v>11</v>
      </c>
      <c r="B36" s="27"/>
      <c r="C36" s="27"/>
      <c r="D36" s="20"/>
    </row>
    <row r="37" spans="1:4" hidden="1">
      <c r="A37" s="26" t="s">
        <v>13</v>
      </c>
      <c r="B37" s="27"/>
      <c r="C37" s="27"/>
      <c r="D37" s="20"/>
    </row>
    <row r="38" spans="1:4" hidden="1">
      <c r="A38" s="26" t="s">
        <v>7</v>
      </c>
      <c r="B38" s="27"/>
      <c r="C38" s="27"/>
      <c r="D38" s="20"/>
    </row>
    <row r="39" spans="1:4" ht="25.5" hidden="1">
      <c r="A39" s="26" t="s">
        <v>12</v>
      </c>
      <c r="B39" s="27"/>
      <c r="C39" s="27"/>
      <c r="D39" s="20"/>
    </row>
    <row r="40" spans="1:4" ht="60">
      <c r="A40" s="28" t="s">
        <v>30</v>
      </c>
      <c r="B40" s="97">
        <f>SUM(B42:B45)</f>
        <v>39761.663</v>
      </c>
      <c r="C40" s="97">
        <f>C42+C44+C45</f>
        <v>39761.663</v>
      </c>
      <c r="D40" s="20"/>
    </row>
    <row r="41" spans="1:4">
      <c r="A41" s="24" t="s">
        <v>0</v>
      </c>
      <c r="B41" s="27"/>
      <c r="C41" s="27"/>
      <c r="D41" s="20"/>
    </row>
    <row r="42" spans="1:4">
      <c r="A42" s="26" t="s">
        <v>9</v>
      </c>
      <c r="B42" s="30">
        <f>B171</f>
        <v>15174.41</v>
      </c>
      <c r="C42" s="30">
        <f>C171</f>
        <v>15174.41</v>
      </c>
      <c r="D42" s="20"/>
    </row>
    <row r="43" spans="1:4" hidden="1">
      <c r="A43" s="26" t="s">
        <v>10</v>
      </c>
      <c r="B43" s="27"/>
      <c r="C43" s="27"/>
      <c r="D43" s="20"/>
    </row>
    <row r="44" spans="1:4">
      <c r="A44" s="26" t="s">
        <v>10</v>
      </c>
      <c r="B44" s="27">
        <f>B233</f>
        <v>8100</v>
      </c>
      <c r="C44" s="27">
        <f>C173</f>
        <v>8100</v>
      </c>
      <c r="D44" s="20"/>
    </row>
    <row r="45" spans="1:4">
      <c r="A45" s="26" t="s">
        <v>11</v>
      </c>
      <c r="B45" s="27">
        <f>B174</f>
        <v>16487.253000000001</v>
      </c>
      <c r="C45" s="27">
        <f>C174</f>
        <v>16487.253000000001</v>
      </c>
      <c r="D45" s="20"/>
    </row>
    <row r="46" spans="1:4" hidden="1">
      <c r="A46" s="26" t="s">
        <v>13</v>
      </c>
      <c r="B46" s="27"/>
      <c r="C46" s="27"/>
      <c r="D46" s="20"/>
    </row>
    <row r="47" spans="1:4" hidden="1">
      <c r="A47" s="26" t="s">
        <v>7</v>
      </c>
      <c r="B47" s="27"/>
      <c r="C47" s="27"/>
      <c r="D47" s="20"/>
    </row>
    <row r="48" spans="1:4" ht="25.5" hidden="1">
      <c r="A48" s="26" t="s">
        <v>12</v>
      </c>
      <c r="B48" s="27"/>
      <c r="C48" s="27"/>
      <c r="D48" s="20"/>
    </row>
    <row r="49" spans="1:5" ht="59.25" customHeight="1">
      <c r="A49" s="21" t="s">
        <v>16</v>
      </c>
      <c r="B49" s="22">
        <f>SUM(B51:B56)</f>
        <v>794842.85699999996</v>
      </c>
      <c r="C49" s="22">
        <f>C51+C52+C53+C54+C55+C56</f>
        <v>794832.85699999996</v>
      </c>
      <c r="D49" s="25"/>
    </row>
    <row r="50" spans="1:5">
      <c r="A50" s="24" t="s">
        <v>0</v>
      </c>
      <c r="B50" s="22"/>
      <c r="C50" s="22"/>
      <c r="D50" s="20"/>
    </row>
    <row r="51" spans="1:5">
      <c r="A51" s="111" t="s">
        <v>9</v>
      </c>
      <c r="B51" s="31">
        <f>B63+B74+B83+B107</f>
        <v>133532.28700000001</v>
      </c>
      <c r="C51" s="31">
        <f>C63+C74+C83+C107</f>
        <v>133522.28700000001</v>
      </c>
      <c r="D51" s="29" t="s">
        <v>31</v>
      </c>
    </row>
    <row r="52" spans="1:5">
      <c r="A52" s="112"/>
      <c r="B52" s="31">
        <f>B64+B76</f>
        <v>484.673</v>
      </c>
      <c r="C52" s="31">
        <f>C64+C76</f>
        <v>484.673</v>
      </c>
      <c r="D52" s="29" t="s">
        <v>33</v>
      </c>
    </row>
    <row r="53" spans="1:5">
      <c r="A53" s="113"/>
      <c r="B53" s="31">
        <f>B91+B98+B100</f>
        <v>398334.38199999998</v>
      </c>
      <c r="C53" s="31">
        <f>C91+C98</f>
        <v>398334.38199999998</v>
      </c>
      <c r="D53" s="29" t="s">
        <v>32</v>
      </c>
    </row>
    <row r="54" spans="1:5">
      <c r="A54" s="111" t="s">
        <v>10</v>
      </c>
      <c r="B54" s="31">
        <f>B92</f>
        <v>159391.43900000001</v>
      </c>
      <c r="C54" s="31">
        <f>C92</f>
        <v>159391.43900000001</v>
      </c>
      <c r="D54" s="29" t="s">
        <v>32</v>
      </c>
    </row>
    <row r="55" spans="1:5">
      <c r="A55" s="113"/>
      <c r="B55" s="31">
        <v>0</v>
      </c>
      <c r="C55" s="31">
        <v>0</v>
      </c>
      <c r="D55" s="29" t="s">
        <v>31</v>
      </c>
    </row>
    <row r="56" spans="1:5">
      <c r="A56" s="32" t="s">
        <v>11</v>
      </c>
      <c r="B56" s="31">
        <f>B66+B93+B102+B104</f>
        <v>103100.076</v>
      </c>
      <c r="C56" s="31">
        <f>C66+C93+C102+C104</f>
        <v>103100.076</v>
      </c>
      <c r="D56" s="33"/>
    </row>
    <row r="57" spans="1:5" hidden="1">
      <c r="A57" s="32" t="s">
        <v>13</v>
      </c>
      <c r="B57" s="34"/>
      <c r="C57" s="34"/>
      <c r="D57" s="33"/>
    </row>
    <row r="58" spans="1:5" hidden="1">
      <c r="A58" s="32" t="s">
        <v>7</v>
      </c>
      <c r="B58" s="34"/>
      <c r="C58" s="34"/>
      <c r="D58" s="33" t="s">
        <v>2</v>
      </c>
    </row>
    <row r="59" spans="1:5" ht="25.5" hidden="1">
      <c r="A59" s="32" t="s">
        <v>12</v>
      </c>
      <c r="B59" s="34"/>
      <c r="C59" s="34"/>
      <c r="D59" s="33"/>
    </row>
    <row r="60" spans="1:5">
      <c r="A60" s="35" t="s">
        <v>1</v>
      </c>
      <c r="B60" s="34"/>
      <c r="C60" s="34"/>
      <c r="D60" s="33"/>
    </row>
    <row r="61" spans="1:5" ht="243" customHeight="1">
      <c r="A61" s="36" t="s">
        <v>43</v>
      </c>
      <c r="B61" s="90">
        <v>29966.282999999999</v>
      </c>
      <c r="C61" s="90" t="s">
        <v>84</v>
      </c>
      <c r="D61" s="29" t="s">
        <v>58</v>
      </c>
      <c r="E61" s="4"/>
    </row>
    <row r="62" spans="1:5">
      <c r="A62" s="35" t="s">
        <v>0</v>
      </c>
      <c r="B62" s="34"/>
      <c r="C62" s="34"/>
      <c r="D62" s="33"/>
    </row>
    <row r="63" spans="1:5">
      <c r="A63" s="37" t="s">
        <v>9</v>
      </c>
      <c r="B63" s="96" t="s">
        <v>79</v>
      </c>
      <c r="C63" s="95" t="s">
        <v>79</v>
      </c>
      <c r="D63" s="29" t="s">
        <v>31</v>
      </c>
    </row>
    <row r="64" spans="1:5">
      <c r="A64" s="38" t="s">
        <v>9</v>
      </c>
      <c r="B64" s="95">
        <v>437.15499999999997</v>
      </c>
      <c r="C64" s="96">
        <v>437.15499999999997</v>
      </c>
      <c r="D64" s="29" t="s">
        <v>36</v>
      </c>
    </row>
    <row r="65" spans="1:7">
      <c r="A65" s="38" t="s">
        <v>10</v>
      </c>
      <c r="B65" s="34">
        <v>0</v>
      </c>
      <c r="C65" s="39">
        <v>0</v>
      </c>
      <c r="D65" s="29" t="s">
        <v>37</v>
      </c>
      <c r="F65" s="10"/>
      <c r="G65" s="10"/>
    </row>
    <row r="66" spans="1:7">
      <c r="A66" s="40" t="s">
        <v>35</v>
      </c>
      <c r="B66" s="95">
        <v>27000.076000000001</v>
      </c>
      <c r="C66" s="95">
        <v>27000.076000000001</v>
      </c>
      <c r="D66" s="29"/>
      <c r="F66" s="10"/>
    </row>
    <row r="67" spans="1:7" hidden="1">
      <c r="A67" s="32" t="s">
        <v>10</v>
      </c>
      <c r="B67" s="34"/>
      <c r="C67" s="34"/>
      <c r="D67" s="29"/>
    </row>
    <row r="68" spans="1:7" hidden="1">
      <c r="A68" s="32" t="s">
        <v>11</v>
      </c>
      <c r="B68" s="34"/>
      <c r="C68" s="34"/>
      <c r="D68" s="33"/>
    </row>
    <row r="69" spans="1:7" hidden="1">
      <c r="A69" s="32" t="s">
        <v>13</v>
      </c>
      <c r="B69" s="34"/>
      <c r="C69" s="34"/>
      <c r="D69" s="33"/>
    </row>
    <row r="70" spans="1:7" hidden="1">
      <c r="A70" s="32" t="s">
        <v>7</v>
      </c>
      <c r="B70" s="34"/>
      <c r="C70" s="34"/>
      <c r="D70" s="33"/>
    </row>
    <row r="71" spans="1:7" ht="25.5" hidden="1">
      <c r="A71" s="32" t="s">
        <v>12</v>
      </c>
      <c r="B71" s="34"/>
      <c r="C71" s="34"/>
      <c r="D71" s="33"/>
    </row>
    <row r="72" spans="1:7" ht="160.15" customHeight="1">
      <c r="A72" s="36" t="s">
        <v>42</v>
      </c>
      <c r="B72" s="90">
        <v>99945.475000000006</v>
      </c>
      <c r="C72" s="31">
        <v>99945.475000000006</v>
      </c>
      <c r="D72" s="41" t="s">
        <v>59</v>
      </c>
      <c r="E72" s="4"/>
    </row>
    <row r="73" spans="1:7">
      <c r="A73" s="35" t="s">
        <v>0</v>
      </c>
      <c r="B73" s="34"/>
      <c r="C73" s="34"/>
      <c r="D73" s="33"/>
    </row>
    <row r="74" spans="1:7">
      <c r="A74" s="32" t="s">
        <v>9</v>
      </c>
      <c r="B74" s="95" t="s">
        <v>78</v>
      </c>
      <c r="C74" s="95">
        <f>C72</f>
        <v>99945.475000000006</v>
      </c>
      <c r="D74" s="29" t="s">
        <v>37</v>
      </c>
      <c r="F74" t="s">
        <v>2</v>
      </c>
    </row>
    <row r="75" spans="1:7" hidden="1">
      <c r="A75" s="32" t="s">
        <v>9</v>
      </c>
      <c r="B75" s="34">
        <v>0</v>
      </c>
      <c r="C75" s="34">
        <v>0</v>
      </c>
      <c r="D75" s="42" t="s">
        <v>36</v>
      </c>
    </row>
    <row r="76" spans="1:7">
      <c r="A76" s="32" t="s">
        <v>9</v>
      </c>
      <c r="B76" s="95">
        <v>47.518000000000001</v>
      </c>
      <c r="C76" s="95">
        <v>47.518000000000001</v>
      </c>
      <c r="D76" s="42" t="s">
        <v>36</v>
      </c>
    </row>
    <row r="77" spans="1:7" hidden="1">
      <c r="A77" s="32" t="s">
        <v>11</v>
      </c>
      <c r="B77" s="34"/>
      <c r="C77" s="34"/>
      <c r="D77" s="33"/>
    </row>
    <row r="78" spans="1:7" hidden="1">
      <c r="A78" s="32" t="s">
        <v>13</v>
      </c>
      <c r="B78" s="34"/>
      <c r="C78" s="34"/>
      <c r="D78" s="33"/>
    </row>
    <row r="79" spans="1:7" hidden="1">
      <c r="A79" s="32" t="s">
        <v>7</v>
      </c>
      <c r="B79" s="34"/>
      <c r="C79" s="34"/>
      <c r="D79" s="33"/>
    </row>
    <row r="80" spans="1:7" ht="25.5" hidden="1">
      <c r="A80" s="32" t="s">
        <v>12</v>
      </c>
      <c r="B80" s="34"/>
      <c r="C80" s="34"/>
      <c r="D80" s="33"/>
    </row>
    <row r="81" spans="1:4" ht="120">
      <c r="A81" s="36" t="s">
        <v>19</v>
      </c>
      <c r="B81" s="94">
        <v>3620.529</v>
      </c>
      <c r="C81" s="93">
        <v>3620.529</v>
      </c>
      <c r="D81" s="41" t="s">
        <v>60</v>
      </c>
    </row>
    <row r="82" spans="1:4">
      <c r="A82" s="35" t="s">
        <v>0</v>
      </c>
      <c r="B82" s="34"/>
      <c r="C82" s="34"/>
      <c r="D82" s="33"/>
    </row>
    <row r="83" spans="1:4" ht="13.5" customHeight="1">
      <c r="A83" s="32" t="s">
        <v>9</v>
      </c>
      <c r="B83" s="91">
        <f>B81</f>
        <v>3620.529</v>
      </c>
      <c r="C83" s="95">
        <f>C81</f>
        <v>3620.529</v>
      </c>
      <c r="D83" s="29" t="s">
        <v>37</v>
      </c>
    </row>
    <row r="84" spans="1:4" hidden="1">
      <c r="A84" s="32" t="s">
        <v>10</v>
      </c>
      <c r="B84" s="34"/>
      <c r="C84" s="34"/>
      <c r="D84" s="33"/>
    </row>
    <row r="85" spans="1:4" hidden="1">
      <c r="A85" s="32" t="s">
        <v>11</v>
      </c>
      <c r="B85" s="34"/>
      <c r="C85" s="34"/>
      <c r="D85" s="33"/>
    </row>
    <row r="86" spans="1:4" hidden="1">
      <c r="A86" s="32" t="s">
        <v>13</v>
      </c>
      <c r="B86" s="34"/>
      <c r="C86" s="34"/>
      <c r="D86" s="33"/>
    </row>
    <row r="87" spans="1:4" hidden="1">
      <c r="A87" s="32" t="s">
        <v>17</v>
      </c>
      <c r="B87" s="34"/>
      <c r="C87" s="34"/>
      <c r="D87" s="33"/>
    </row>
    <row r="88" spans="1:4" ht="25.5" hidden="1">
      <c r="A88" s="32" t="s">
        <v>12</v>
      </c>
      <c r="B88" s="34"/>
      <c r="C88" s="34"/>
      <c r="D88" s="33"/>
    </row>
    <row r="89" spans="1:4" ht="194.45" customHeight="1">
      <c r="A89" s="36" t="s">
        <v>20</v>
      </c>
      <c r="B89" s="93">
        <f>B91+B92</f>
        <v>432720.01400000002</v>
      </c>
      <c r="C89" s="93">
        <f>C91+C92</f>
        <v>432720.01400000002</v>
      </c>
      <c r="D89" s="29" t="s">
        <v>83</v>
      </c>
    </row>
    <row r="90" spans="1:4">
      <c r="A90" s="35" t="s">
        <v>0</v>
      </c>
      <c r="B90" s="34"/>
      <c r="C90" s="39"/>
      <c r="D90" s="33"/>
    </row>
    <row r="91" spans="1:4">
      <c r="A91" s="44" t="s">
        <v>9</v>
      </c>
      <c r="B91" s="92">
        <v>273328.57500000001</v>
      </c>
      <c r="C91" s="91">
        <v>273328.57500000001</v>
      </c>
      <c r="D91" s="29" t="s">
        <v>32</v>
      </c>
    </row>
    <row r="92" spans="1:4">
      <c r="A92" s="40" t="s">
        <v>10</v>
      </c>
      <c r="B92" s="91">
        <v>159391.43900000001</v>
      </c>
      <c r="C92" s="91">
        <v>159391.43900000001</v>
      </c>
      <c r="D92" s="29" t="s">
        <v>56</v>
      </c>
    </row>
    <row r="93" spans="1:4">
      <c r="A93" s="32" t="s">
        <v>11</v>
      </c>
      <c r="B93" s="34">
        <v>0</v>
      </c>
      <c r="C93" s="39">
        <v>0</v>
      </c>
      <c r="D93" s="33"/>
    </row>
    <row r="94" spans="1:4" hidden="1">
      <c r="A94" s="32" t="s">
        <v>13</v>
      </c>
      <c r="B94" s="34"/>
      <c r="C94" s="34"/>
      <c r="D94" s="33"/>
    </row>
    <row r="95" spans="1:4" hidden="1">
      <c r="A95" s="32" t="s">
        <v>17</v>
      </c>
      <c r="B95" s="34"/>
      <c r="C95" s="34"/>
      <c r="D95" s="33"/>
    </row>
    <row r="96" spans="1:4" ht="25.5" hidden="1">
      <c r="A96" s="32" t="s">
        <v>12</v>
      </c>
      <c r="B96" s="34"/>
      <c r="C96" s="34"/>
      <c r="D96" s="33"/>
    </row>
    <row r="97" spans="1:8" ht="372">
      <c r="A97" s="45" t="s">
        <v>54</v>
      </c>
      <c r="B97" s="90">
        <v>125005.807</v>
      </c>
      <c r="C97" s="90">
        <v>125005.807</v>
      </c>
      <c r="D97" s="33"/>
    </row>
    <row r="98" spans="1:8" s="3" customFormat="1">
      <c r="A98" s="46" t="s">
        <v>9</v>
      </c>
      <c r="B98" s="34" t="str">
        <f>C98</f>
        <v>125005,807</v>
      </c>
      <c r="C98" s="91" t="s">
        <v>77</v>
      </c>
      <c r="D98" s="29" t="s">
        <v>32</v>
      </c>
    </row>
    <row r="99" spans="1:8" ht="75">
      <c r="A99" s="36" t="s">
        <v>34</v>
      </c>
      <c r="B99" s="31">
        <v>0</v>
      </c>
      <c r="C99" s="31">
        <v>0</v>
      </c>
      <c r="D99" s="33"/>
      <c r="E99" s="7"/>
      <c r="F99" s="6"/>
      <c r="G99" s="6"/>
      <c r="H99" s="6"/>
    </row>
    <row r="100" spans="1:8" s="3" customFormat="1">
      <c r="A100" s="46" t="s">
        <v>9</v>
      </c>
      <c r="B100" s="39">
        <v>0</v>
      </c>
      <c r="C100" s="39">
        <v>0</v>
      </c>
      <c r="D100" s="29" t="s">
        <v>32</v>
      </c>
    </row>
    <row r="101" spans="1:8" s="3" customFormat="1" ht="45">
      <c r="A101" s="15" t="s">
        <v>38</v>
      </c>
      <c r="B101" s="43">
        <v>64100</v>
      </c>
      <c r="C101" s="43">
        <v>64100</v>
      </c>
      <c r="D101" s="33" t="s">
        <v>80</v>
      </c>
    </row>
    <row r="102" spans="1:8" s="3" customFormat="1">
      <c r="A102" s="47" t="s">
        <v>35</v>
      </c>
      <c r="B102" s="39">
        <v>64100</v>
      </c>
      <c r="C102" s="39">
        <v>64100</v>
      </c>
      <c r="D102" s="33"/>
    </row>
    <row r="103" spans="1:8" s="3" customFormat="1" ht="120">
      <c r="A103" s="47" t="s">
        <v>39</v>
      </c>
      <c r="B103" s="31">
        <f>B104</f>
        <v>12000</v>
      </c>
      <c r="C103" s="31">
        <f>C104</f>
        <v>12000</v>
      </c>
      <c r="D103" s="33" t="str">
        <f>$D$81</f>
        <v>Субсидии спортивным клубам АНО "ВСК "ОКА", АНО ФК «Калуга».</v>
      </c>
    </row>
    <row r="104" spans="1:8" s="3" customFormat="1">
      <c r="A104" s="47" t="s">
        <v>35</v>
      </c>
      <c r="B104" s="34">
        <v>12000</v>
      </c>
      <c r="C104" s="39">
        <v>12000</v>
      </c>
      <c r="D104" s="33"/>
    </row>
    <row r="105" spans="1:8" s="3" customFormat="1" ht="15.75" hidden="1" thickBot="1">
      <c r="A105" s="9"/>
      <c r="B105" s="34"/>
      <c r="C105" s="34"/>
      <c r="D105" s="33"/>
    </row>
    <row r="106" spans="1:8" s="3" customFormat="1" ht="99" customHeight="1">
      <c r="A106" s="15" t="s">
        <v>55</v>
      </c>
      <c r="B106" s="34"/>
      <c r="C106" s="34"/>
      <c r="D106" s="33"/>
    </row>
    <row r="107" spans="1:8" s="3" customFormat="1" ht="18" customHeight="1">
      <c r="A107" s="37" t="s">
        <v>9</v>
      </c>
      <c r="B107" s="34">
        <v>10</v>
      </c>
      <c r="C107" s="34">
        <v>0</v>
      </c>
      <c r="D107" s="29" t="s">
        <v>37</v>
      </c>
    </row>
    <row r="108" spans="1:8" ht="75" customHeight="1">
      <c r="A108" s="48" t="s">
        <v>18</v>
      </c>
      <c r="B108" s="90">
        <f>B110+B111</f>
        <v>424282.277</v>
      </c>
      <c r="C108" s="90">
        <f>C110+C111</f>
        <v>424282.277</v>
      </c>
      <c r="D108" s="33"/>
    </row>
    <row r="109" spans="1:8">
      <c r="A109" s="35" t="s">
        <v>0</v>
      </c>
      <c r="B109" s="31"/>
      <c r="C109" s="31"/>
      <c r="D109" s="33"/>
    </row>
    <row r="110" spans="1:8">
      <c r="A110" s="32" t="s">
        <v>9</v>
      </c>
      <c r="B110" s="90" t="s">
        <v>76</v>
      </c>
      <c r="C110" s="90">
        <f>C119+C127+C135+C143+C151+C159+C167</f>
        <v>418166.17700000003</v>
      </c>
      <c r="D110" s="33"/>
    </row>
    <row r="111" spans="1:8">
      <c r="A111" s="32" t="s">
        <v>10</v>
      </c>
      <c r="B111" s="31">
        <f>B168</f>
        <v>6116.1</v>
      </c>
      <c r="C111" s="31">
        <f>C168</f>
        <v>6116.1</v>
      </c>
      <c r="D111" s="33"/>
    </row>
    <row r="112" spans="1:8" hidden="1">
      <c r="A112" s="32" t="s">
        <v>11</v>
      </c>
      <c r="B112" s="34"/>
      <c r="C112" s="34"/>
      <c r="D112" s="33"/>
    </row>
    <row r="113" spans="1:9" hidden="1">
      <c r="A113" s="32" t="s">
        <v>13</v>
      </c>
      <c r="B113" s="34"/>
      <c r="C113" s="34"/>
      <c r="D113" s="33"/>
    </row>
    <row r="114" spans="1:9" hidden="1">
      <c r="A114" s="32" t="s">
        <v>7</v>
      </c>
      <c r="B114" s="34"/>
      <c r="C114" s="34"/>
      <c r="D114" s="33"/>
    </row>
    <row r="115" spans="1:9" ht="25.5" hidden="1">
      <c r="A115" s="32" t="s">
        <v>12</v>
      </c>
      <c r="B115" s="34"/>
      <c r="C115" s="34"/>
      <c r="D115" s="33"/>
    </row>
    <row r="116" spans="1:9" ht="15.75" thickBot="1">
      <c r="A116" s="35" t="s">
        <v>1</v>
      </c>
      <c r="B116" s="34"/>
      <c r="C116" s="34"/>
      <c r="D116" s="49"/>
    </row>
    <row r="117" spans="1:9" ht="120.75" thickBot="1">
      <c r="A117" s="36" t="s">
        <v>21</v>
      </c>
      <c r="B117" s="31">
        <v>1475</v>
      </c>
      <c r="C117" s="50">
        <v>1475</v>
      </c>
      <c r="D117" s="51" t="s">
        <v>75</v>
      </c>
      <c r="E117" s="11"/>
      <c r="I117" s="12"/>
    </row>
    <row r="118" spans="1:9">
      <c r="A118" s="35" t="s">
        <v>0</v>
      </c>
      <c r="B118" s="39"/>
      <c r="C118" s="39"/>
      <c r="D118" s="52"/>
      <c r="E118" s="11"/>
    </row>
    <row r="119" spans="1:9" ht="16.5" customHeight="1">
      <c r="A119" s="32" t="s">
        <v>9</v>
      </c>
      <c r="B119" s="39">
        <v>1475</v>
      </c>
      <c r="C119" s="39">
        <v>1475</v>
      </c>
      <c r="D119" s="53"/>
      <c r="E119" s="11"/>
    </row>
    <row r="120" spans="1:9" hidden="1">
      <c r="A120" s="32" t="s">
        <v>10</v>
      </c>
      <c r="B120" s="54"/>
      <c r="C120" s="54"/>
      <c r="D120" s="55"/>
    </row>
    <row r="121" spans="1:9" hidden="1">
      <c r="A121" s="32" t="s">
        <v>11</v>
      </c>
      <c r="B121" s="34"/>
      <c r="C121" s="34"/>
      <c r="D121" s="33"/>
    </row>
    <row r="122" spans="1:9" hidden="1">
      <c r="A122" s="32" t="s">
        <v>13</v>
      </c>
      <c r="B122" s="34"/>
      <c r="C122" s="34"/>
      <c r="D122" s="33"/>
    </row>
    <row r="123" spans="1:9" hidden="1">
      <c r="A123" s="32" t="s">
        <v>7</v>
      </c>
      <c r="B123" s="34"/>
      <c r="C123" s="34"/>
      <c r="D123" s="33"/>
    </row>
    <row r="124" spans="1:9" ht="25.5" hidden="1">
      <c r="A124" s="32" t="s">
        <v>12</v>
      </c>
      <c r="B124" s="34"/>
      <c r="C124" s="34"/>
      <c r="D124" s="33"/>
    </row>
    <row r="125" spans="1:9" ht="60">
      <c r="A125" s="36" t="s">
        <v>22</v>
      </c>
      <c r="B125" s="31">
        <f>B127</f>
        <v>0</v>
      </c>
      <c r="C125" s="31">
        <f>C127</f>
        <v>0</v>
      </c>
      <c r="D125" s="56"/>
    </row>
    <row r="126" spans="1:9">
      <c r="A126" s="35" t="s">
        <v>0</v>
      </c>
      <c r="B126" s="34"/>
      <c r="C126" s="39"/>
      <c r="D126" s="33"/>
    </row>
    <row r="127" spans="1:9">
      <c r="A127" s="32" t="s">
        <v>9</v>
      </c>
      <c r="B127" s="34">
        <v>0</v>
      </c>
      <c r="C127" s="39">
        <v>0</v>
      </c>
      <c r="D127" s="33"/>
    </row>
    <row r="128" spans="1:9" hidden="1">
      <c r="A128" s="32" t="s">
        <v>10</v>
      </c>
      <c r="B128" s="34"/>
      <c r="C128" s="34"/>
      <c r="D128" s="33"/>
    </row>
    <row r="129" spans="1:4" hidden="1">
      <c r="A129" s="32" t="s">
        <v>11</v>
      </c>
      <c r="B129" s="34"/>
      <c r="C129" s="34"/>
      <c r="D129" s="33"/>
    </row>
    <row r="130" spans="1:4" hidden="1">
      <c r="A130" s="32" t="s">
        <v>13</v>
      </c>
      <c r="B130" s="34"/>
      <c r="C130" s="34"/>
      <c r="D130" s="33"/>
    </row>
    <row r="131" spans="1:4" hidden="1">
      <c r="A131" s="32" t="s">
        <v>7</v>
      </c>
      <c r="B131" s="34"/>
      <c r="C131" s="34"/>
      <c r="D131" s="33"/>
    </row>
    <row r="132" spans="1:4" ht="25.5" hidden="1">
      <c r="A132" s="32" t="s">
        <v>12</v>
      </c>
      <c r="B132" s="34"/>
      <c r="C132" s="34"/>
      <c r="D132" s="33"/>
    </row>
    <row r="133" spans="1:4" ht="105">
      <c r="A133" s="57" t="s">
        <v>23</v>
      </c>
      <c r="B133" s="31">
        <f>B135</f>
        <v>0</v>
      </c>
      <c r="C133" s="31">
        <f>C135</f>
        <v>0</v>
      </c>
      <c r="D133" s="25"/>
    </row>
    <row r="134" spans="1:4">
      <c r="A134" s="24" t="s">
        <v>0</v>
      </c>
      <c r="B134" s="58"/>
      <c r="C134" s="59"/>
      <c r="D134" s="20"/>
    </row>
    <row r="135" spans="1:4">
      <c r="A135" s="60" t="s">
        <v>9</v>
      </c>
      <c r="B135" s="27">
        <v>0</v>
      </c>
      <c r="C135" s="59">
        <v>0</v>
      </c>
      <c r="D135" s="20"/>
    </row>
    <row r="136" spans="1:4" hidden="1">
      <c r="A136" s="13" t="s">
        <v>10</v>
      </c>
      <c r="B136" s="14"/>
      <c r="C136" s="14"/>
      <c r="D136" s="16"/>
    </row>
    <row r="137" spans="1:4" hidden="1">
      <c r="A137" s="13" t="s">
        <v>11</v>
      </c>
      <c r="B137" s="14"/>
      <c r="C137" s="14"/>
      <c r="D137" s="16"/>
    </row>
    <row r="138" spans="1:4" hidden="1">
      <c r="A138" s="13" t="s">
        <v>13</v>
      </c>
      <c r="B138" s="14"/>
      <c r="C138" s="14"/>
      <c r="D138" s="16"/>
    </row>
    <row r="139" spans="1:4" hidden="1">
      <c r="A139" s="13" t="s">
        <v>7</v>
      </c>
      <c r="B139" s="14"/>
      <c r="C139" s="14"/>
      <c r="D139" s="16"/>
    </row>
    <row r="140" spans="1:4" ht="25.5" hidden="1">
      <c r="A140" s="13" t="s">
        <v>12</v>
      </c>
      <c r="B140" s="14"/>
      <c r="C140" s="14"/>
      <c r="D140" s="16"/>
    </row>
    <row r="141" spans="1:4" ht="142.15" customHeight="1">
      <c r="A141" s="61" t="s">
        <v>24</v>
      </c>
      <c r="B141" s="62">
        <f>B143</f>
        <v>0</v>
      </c>
      <c r="C141" s="62">
        <f>C143</f>
        <v>0</v>
      </c>
      <c r="D141" s="63"/>
    </row>
    <row r="142" spans="1:4">
      <c r="A142" s="24" t="s">
        <v>0</v>
      </c>
      <c r="B142" s="59"/>
      <c r="C142" s="59"/>
      <c r="D142" s="20"/>
    </row>
    <row r="143" spans="1:4">
      <c r="A143" s="13" t="s">
        <v>9</v>
      </c>
      <c r="B143" s="59">
        <v>0</v>
      </c>
      <c r="C143" s="59">
        <v>0</v>
      </c>
      <c r="D143" s="16"/>
    </row>
    <row r="144" spans="1:4" hidden="1">
      <c r="A144" s="13" t="s">
        <v>10</v>
      </c>
      <c r="B144" s="14"/>
      <c r="C144" s="14"/>
      <c r="D144" s="16"/>
    </row>
    <row r="145" spans="1:4" hidden="1">
      <c r="A145" s="13" t="s">
        <v>11</v>
      </c>
      <c r="B145" s="14"/>
      <c r="C145" s="14"/>
      <c r="D145" s="16"/>
    </row>
    <row r="146" spans="1:4" hidden="1">
      <c r="A146" s="13" t="s">
        <v>13</v>
      </c>
      <c r="B146" s="14"/>
      <c r="C146" s="14"/>
      <c r="D146" s="16"/>
    </row>
    <row r="147" spans="1:4" hidden="1">
      <c r="A147" s="13" t="s">
        <v>7</v>
      </c>
      <c r="B147" s="14"/>
      <c r="C147" s="14"/>
      <c r="D147" s="16"/>
    </row>
    <row r="148" spans="1:4" ht="25.5" hidden="1">
      <c r="A148" s="13" t="s">
        <v>12</v>
      </c>
      <c r="B148" s="14"/>
      <c r="C148" s="14"/>
      <c r="D148" s="16"/>
    </row>
    <row r="149" spans="1:4" ht="253.15" customHeight="1">
      <c r="A149" s="61" t="s">
        <v>74</v>
      </c>
      <c r="B149" s="64">
        <v>407415.17700000003</v>
      </c>
      <c r="C149" s="64">
        <v>407415.17700000003</v>
      </c>
      <c r="D149" s="108" t="s">
        <v>61</v>
      </c>
    </row>
    <row r="150" spans="1:4">
      <c r="A150" s="24" t="s">
        <v>0</v>
      </c>
      <c r="B150" s="27"/>
      <c r="C150" s="59"/>
      <c r="D150" s="109"/>
    </row>
    <row r="151" spans="1:4">
      <c r="A151" s="13" t="s">
        <v>9</v>
      </c>
      <c r="B151" s="14">
        <v>407415.17700000003</v>
      </c>
      <c r="C151" s="58">
        <v>407415.17700000003</v>
      </c>
      <c r="D151" s="16"/>
    </row>
    <row r="152" spans="1:4" hidden="1">
      <c r="A152" s="13" t="s">
        <v>10</v>
      </c>
      <c r="B152" s="14"/>
      <c r="C152" s="14"/>
      <c r="D152" s="16"/>
    </row>
    <row r="153" spans="1:4" hidden="1">
      <c r="A153" s="13" t="s">
        <v>11</v>
      </c>
      <c r="B153" s="14"/>
      <c r="C153" s="14"/>
      <c r="D153" s="16"/>
    </row>
    <row r="154" spans="1:4" hidden="1">
      <c r="A154" s="13" t="s">
        <v>13</v>
      </c>
      <c r="B154" s="14"/>
      <c r="C154" s="14"/>
      <c r="D154" s="16"/>
    </row>
    <row r="155" spans="1:4" hidden="1">
      <c r="A155" s="13" t="s">
        <v>7</v>
      </c>
      <c r="B155" s="14"/>
      <c r="C155" s="14"/>
      <c r="D155" s="16"/>
    </row>
    <row r="156" spans="1:4" ht="25.5" hidden="1">
      <c r="A156" s="13" t="s">
        <v>12</v>
      </c>
      <c r="B156" s="14"/>
      <c r="C156" s="14"/>
      <c r="D156" s="16"/>
    </row>
    <row r="157" spans="1:4" ht="144" customHeight="1">
      <c r="A157" s="65" t="s">
        <v>25</v>
      </c>
      <c r="B157" s="66">
        <v>8976</v>
      </c>
      <c r="C157" s="66">
        <v>8976</v>
      </c>
      <c r="D157" s="67" t="s">
        <v>62</v>
      </c>
    </row>
    <row r="158" spans="1:4">
      <c r="A158" s="24" t="s">
        <v>0</v>
      </c>
      <c r="B158" s="27"/>
      <c r="C158" s="27"/>
      <c r="D158" s="20"/>
    </row>
    <row r="159" spans="1:4">
      <c r="A159" s="13" t="s">
        <v>9</v>
      </c>
      <c r="B159" s="14">
        <v>8976</v>
      </c>
      <c r="C159" s="14">
        <v>8976</v>
      </c>
      <c r="D159" s="16"/>
    </row>
    <row r="160" spans="1:4" hidden="1">
      <c r="A160" s="13" t="s">
        <v>10</v>
      </c>
      <c r="B160" s="14"/>
      <c r="C160" s="14"/>
      <c r="D160" s="16"/>
    </row>
    <row r="161" spans="1:4" hidden="1">
      <c r="A161" s="13" t="s">
        <v>11</v>
      </c>
      <c r="B161" s="14"/>
      <c r="C161" s="14"/>
      <c r="D161" s="16"/>
    </row>
    <row r="162" spans="1:4" hidden="1">
      <c r="A162" s="13" t="s">
        <v>13</v>
      </c>
      <c r="B162" s="14"/>
      <c r="C162" s="14"/>
      <c r="D162" s="16"/>
    </row>
    <row r="163" spans="1:4" hidden="1">
      <c r="A163" s="13" t="s">
        <v>7</v>
      </c>
      <c r="B163" s="14"/>
      <c r="C163" s="14"/>
      <c r="D163" s="16"/>
    </row>
    <row r="164" spans="1:4" ht="25.5" hidden="1">
      <c r="A164" s="13" t="s">
        <v>12</v>
      </c>
      <c r="B164" s="14"/>
      <c r="C164" s="14"/>
      <c r="D164" s="16"/>
    </row>
    <row r="165" spans="1:4" ht="126.75" customHeight="1">
      <c r="A165" s="61" t="s">
        <v>45</v>
      </c>
      <c r="B165" s="64">
        <f>B167+B168</f>
        <v>6416.1</v>
      </c>
      <c r="C165" s="64">
        <f>C167+C168</f>
        <v>6416.1</v>
      </c>
      <c r="D165" s="16" t="s">
        <v>57</v>
      </c>
    </row>
    <row r="166" spans="1:4">
      <c r="A166" s="13" t="s">
        <v>0</v>
      </c>
      <c r="B166" s="14">
        <v>0</v>
      </c>
      <c r="C166" s="14">
        <v>0</v>
      </c>
      <c r="D166" s="16"/>
    </row>
    <row r="167" spans="1:4">
      <c r="A167" s="13" t="s">
        <v>9</v>
      </c>
      <c r="B167" s="14">
        <v>300</v>
      </c>
      <c r="C167" s="14">
        <v>300</v>
      </c>
      <c r="D167" s="16"/>
    </row>
    <row r="168" spans="1:4">
      <c r="A168" s="13" t="s">
        <v>10</v>
      </c>
      <c r="B168" s="14">
        <v>6116.1</v>
      </c>
      <c r="C168" s="14">
        <v>6116.1</v>
      </c>
      <c r="D168" s="16"/>
    </row>
    <row r="169" spans="1:4" ht="85.5">
      <c r="A169" s="68" t="s">
        <v>26</v>
      </c>
      <c r="B169" s="89">
        <f>B171+B173+B174</f>
        <v>39761.663</v>
      </c>
      <c r="C169" s="89">
        <f>C171+C173+C174</f>
        <v>39761.663</v>
      </c>
      <c r="D169" s="16"/>
    </row>
    <row r="170" spans="1:4">
      <c r="A170" s="69" t="s">
        <v>0</v>
      </c>
      <c r="B170" s="64"/>
      <c r="C170" s="64"/>
      <c r="D170" s="16"/>
    </row>
    <row r="171" spans="1:4">
      <c r="A171" s="13" t="s">
        <v>9</v>
      </c>
      <c r="B171" s="64">
        <f>B180+B196+B232</f>
        <v>15174.41</v>
      </c>
      <c r="C171" s="64">
        <f>C180+C196+C232</f>
        <v>15174.41</v>
      </c>
      <c r="D171" s="16"/>
    </row>
    <row r="172" spans="1:4" hidden="1">
      <c r="A172" s="13" t="s">
        <v>10</v>
      </c>
      <c r="B172" s="64"/>
      <c r="C172" s="64"/>
      <c r="D172" s="16"/>
    </row>
    <row r="173" spans="1:4">
      <c r="A173" s="13" t="s">
        <v>10</v>
      </c>
      <c r="B173" s="64">
        <f>B233</f>
        <v>8100</v>
      </c>
      <c r="C173" s="64">
        <f>C233</f>
        <v>8100</v>
      </c>
      <c r="D173" s="16"/>
    </row>
    <row r="174" spans="1:4">
      <c r="A174" s="13" t="s">
        <v>11</v>
      </c>
      <c r="B174" s="89">
        <f>B226+B223+B220</f>
        <v>16487.253000000001</v>
      </c>
      <c r="C174" s="89">
        <f>C226+C223+C220</f>
        <v>16487.253000000001</v>
      </c>
      <c r="D174" s="16"/>
    </row>
    <row r="175" spans="1:4" hidden="1">
      <c r="A175" s="13" t="s">
        <v>17</v>
      </c>
      <c r="B175" s="14"/>
      <c r="C175" s="14"/>
      <c r="D175" s="16"/>
    </row>
    <row r="176" spans="1:4" hidden="1">
      <c r="A176" s="13" t="s">
        <v>13</v>
      </c>
      <c r="B176" s="14"/>
      <c r="C176" s="14"/>
      <c r="D176" s="16"/>
    </row>
    <row r="177" spans="1:5" ht="25.5" hidden="1">
      <c r="A177" s="13" t="s">
        <v>12</v>
      </c>
      <c r="B177" s="14"/>
      <c r="C177" s="14"/>
      <c r="D177" s="16"/>
    </row>
    <row r="178" spans="1:5" ht="315">
      <c r="A178" s="61" t="s">
        <v>73</v>
      </c>
      <c r="B178" s="64">
        <v>6033.47</v>
      </c>
      <c r="C178" s="64">
        <v>6033.47</v>
      </c>
      <c r="D178" s="63" t="s">
        <v>51</v>
      </c>
      <c r="E178" s="4"/>
    </row>
    <row r="179" spans="1:5">
      <c r="A179" s="69" t="s">
        <v>0</v>
      </c>
      <c r="B179" s="14"/>
      <c r="C179" s="14"/>
      <c r="D179" s="16"/>
    </row>
    <row r="180" spans="1:5">
      <c r="A180" s="13" t="s">
        <v>9</v>
      </c>
      <c r="B180" s="14">
        <v>6033.47</v>
      </c>
      <c r="C180" s="14">
        <v>6033.47</v>
      </c>
      <c r="D180" s="16"/>
    </row>
    <row r="181" spans="1:5" hidden="1">
      <c r="A181" s="13" t="s">
        <v>10</v>
      </c>
      <c r="B181" s="14"/>
      <c r="C181" s="14"/>
      <c r="D181" s="16"/>
    </row>
    <row r="182" spans="1:5" hidden="1">
      <c r="A182" s="13" t="s">
        <v>11</v>
      </c>
      <c r="B182" s="14"/>
      <c r="C182" s="14"/>
      <c r="D182" s="16"/>
    </row>
    <row r="183" spans="1:5" hidden="1">
      <c r="A183" s="13" t="s">
        <v>17</v>
      </c>
      <c r="B183" s="14"/>
      <c r="C183" s="14"/>
      <c r="D183" s="16"/>
    </row>
    <row r="184" spans="1:5" hidden="1">
      <c r="A184" s="13" t="s">
        <v>13</v>
      </c>
      <c r="B184" s="14"/>
      <c r="C184" s="14"/>
      <c r="D184" s="16"/>
    </row>
    <row r="185" spans="1:5" ht="25.5" hidden="1">
      <c r="A185" s="13" t="s">
        <v>12</v>
      </c>
      <c r="B185" s="14"/>
      <c r="C185" s="14"/>
      <c r="D185" s="16"/>
    </row>
    <row r="186" spans="1:5" ht="180">
      <c r="A186" s="61" t="s">
        <v>72</v>
      </c>
      <c r="B186" s="64">
        <v>0</v>
      </c>
      <c r="C186" s="64">
        <v>0</v>
      </c>
      <c r="D186" s="63"/>
    </row>
    <row r="187" spans="1:5">
      <c r="A187" s="69" t="s">
        <v>0</v>
      </c>
      <c r="B187" s="14"/>
      <c r="C187" s="14"/>
      <c r="D187" s="16"/>
    </row>
    <row r="188" spans="1:5">
      <c r="A188" s="13" t="s">
        <v>9</v>
      </c>
      <c r="B188" s="14">
        <v>0</v>
      </c>
      <c r="C188" s="14">
        <v>0</v>
      </c>
      <c r="D188" s="16"/>
    </row>
    <row r="189" spans="1:5" hidden="1">
      <c r="A189" s="13" t="s">
        <v>10</v>
      </c>
      <c r="B189" s="14"/>
      <c r="C189" s="14"/>
      <c r="D189" s="16"/>
    </row>
    <row r="190" spans="1:5" hidden="1">
      <c r="A190" s="13" t="s">
        <v>11</v>
      </c>
      <c r="B190" s="14"/>
      <c r="C190" s="14"/>
      <c r="D190" s="16"/>
    </row>
    <row r="191" spans="1:5" hidden="1">
      <c r="A191" s="13" t="s">
        <v>13</v>
      </c>
      <c r="B191" s="14"/>
      <c r="C191" s="14"/>
      <c r="D191" s="16"/>
    </row>
    <row r="192" spans="1:5" hidden="1">
      <c r="A192" s="13" t="s">
        <v>17</v>
      </c>
      <c r="B192" s="14"/>
      <c r="C192" s="14"/>
      <c r="D192" s="16"/>
    </row>
    <row r="193" spans="1:4" ht="25.5" hidden="1">
      <c r="A193" s="13" t="s">
        <v>12</v>
      </c>
      <c r="B193" s="14"/>
      <c r="C193" s="14"/>
      <c r="D193" s="16"/>
    </row>
    <row r="194" spans="1:4" ht="165">
      <c r="A194" s="61" t="s">
        <v>71</v>
      </c>
      <c r="B194" s="64">
        <v>8640.94</v>
      </c>
      <c r="C194" s="64">
        <v>8640.94</v>
      </c>
      <c r="D194" s="63" t="s">
        <v>52</v>
      </c>
    </row>
    <row r="195" spans="1:4">
      <c r="A195" s="69" t="s">
        <v>0</v>
      </c>
      <c r="B195" s="14"/>
      <c r="C195" s="14"/>
      <c r="D195" s="16"/>
    </row>
    <row r="196" spans="1:4">
      <c r="A196" s="13" t="s">
        <v>9</v>
      </c>
      <c r="B196" s="27">
        <f>B194</f>
        <v>8640.94</v>
      </c>
      <c r="C196" s="14">
        <f>C194</f>
        <v>8640.94</v>
      </c>
      <c r="D196" s="16"/>
    </row>
    <row r="197" spans="1:4" hidden="1">
      <c r="A197" s="13" t="s">
        <v>10</v>
      </c>
      <c r="B197" s="14"/>
      <c r="C197" s="14"/>
      <c r="D197" s="16"/>
    </row>
    <row r="198" spans="1:4" hidden="1">
      <c r="A198" s="13" t="s">
        <v>11</v>
      </c>
      <c r="B198" s="14"/>
      <c r="C198" s="14"/>
      <c r="D198" s="16"/>
    </row>
    <row r="199" spans="1:4" hidden="1">
      <c r="A199" s="13" t="s">
        <v>17</v>
      </c>
      <c r="B199" s="14"/>
      <c r="C199" s="14"/>
      <c r="D199" s="16"/>
    </row>
    <row r="200" spans="1:4" hidden="1">
      <c r="A200" s="13" t="s">
        <v>13</v>
      </c>
      <c r="B200" s="14"/>
      <c r="C200" s="14"/>
      <c r="D200" s="16"/>
    </row>
    <row r="201" spans="1:4" ht="25.5" hidden="1">
      <c r="A201" s="13" t="s">
        <v>12</v>
      </c>
      <c r="B201" s="14"/>
      <c r="C201" s="14"/>
      <c r="D201" s="16"/>
    </row>
    <row r="202" spans="1:4" ht="270">
      <c r="A202" s="61" t="s">
        <v>70</v>
      </c>
      <c r="B202" s="64">
        <v>0</v>
      </c>
      <c r="C202" s="64">
        <v>0</v>
      </c>
      <c r="D202" s="63"/>
    </row>
    <row r="203" spans="1:4">
      <c r="A203" s="69" t="s">
        <v>0</v>
      </c>
      <c r="B203" s="14"/>
      <c r="C203" s="14"/>
      <c r="D203" s="16"/>
    </row>
    <row r="204" spans="1:4">
      <c r="A204" s="13" t="s">
        <v>9</v>
      </c>
      <c r="B204" s="14">
        <v>0</v>
      </c>
      <c r="C204" s="14">
        <v>0</v>
      </c>
      <c r="D204" s="16"/>
    </row>
    <row r="205" spans="1:4" hidden="1">
      <c r="A205" s="70" t="s">
        <v>27</v>
      </c>
      <c r="B205" s="14"/>
      <c r="C205" s="14"/>
      <c r="D205" s="16"/>
    </row>
    <row r="206" spans="1:4" hidden="1">
      <c r="A206" s="13" t="s">
        <v>11</v>
      </c>
      <c r="B206" s="14"/>
      <c r="C206" s="14"/>
      <c r="D206" s="16"/>
    </row>
    <row r="207" spans="1:4" hidden="1">
      <c r="A207" s="13" t="s">
        <v>17</v>
      </c>
      <c r="B207" s="14"/>
      <c r="C207" s="14"/>
      <c r="D207" s="16"/>
    </row>
    <row r="208" spans="1:4" hidden="1">
      <c r="A208" s="70" t="s">
        <v>13</v>
      </c>
      <c r="B208" s="14"/>
      <c r="C208" s="14"/>
      <c r="D208" s="16"/>
    </row>
    <row r="209" spans="1:4" ht="25.5" hidden="1">
      <c r="A209" s="13" t="s">
        <v>12</v>
      </c>
      <c r="B209" s="14"/>
      <c r="C209" s="14"/>
      <c r="D209" s="16"/>
    </row>
    <row r="210" spans="1:4" ht="118.15" customHeight="1">
      <c r="A210" s="61" t="s">
        <v>69</v>
      </c>
      <c r="B210" s="64">
        <f>B212</f>
        <v>0</v>
      </c>
      <c r="C210" s="64">
        <f>C212</f>
        <v>0</v>
      </c>
      <c r="D210" s="63" t="s">
        <v>44</v>
      </c>
    </row>
    <row r="211" spans="1:4">
      <c r="A211" s="69" t="s">
        <v>0</v>
      </c>
      <c r="B211" s="14"/>
      <c r="C211" s="14"/>
      <c r="D211" s="16"/>
    </row>
    <row r="212" spans="1:4">
      <c r="A212" s="13" t="s">
        <v>9</v>
      </c>
      <c r="B212" s="27">
        <v>0</v>
      </c>
      <c r="C212" s="14">
        <v>0</v>
      </c>
      <c r="D212" s="16"/>
    </row>
    <row r="213" spans="1:4" ht="75">
      <c r="A213" s="61" t="s">
        <v>68</v>
      </c>
      <c r="B213" s="71" t="str">
        <f>B220</f>
        <v>6779,157</v>
      </c>
      <c r="C213" s="89">
        <f>C220</f>
        <v>6779.1570000000002</v>
      </c>
      <c r="D213" s="16" t="s">
        <v>63</v>
      </c>
    </row>
    <row r="214" spans="1:4" hidden="1">
      <c r="A214" s="61" t="s">
        <v>10</v>
      </c>
      <c r="B214" s="14"/>
      <c r="C214" s="14"/>
      <c r="D214" s="16"/>
    </row>
    <row r="215" spans="1:4" hidden="1">
      <c r="A215" s="61" t="s">
        <v>11</v>
      </c>
      <c r="B215" s="14"/>
      <c r="C215" s="14"/>
      <c r="D215" s="16"/>
    </row>
    <row r="216" spans="1:4" hidden="1">
      <c r="A216" s="61" t="s">
        <v>17</v>
      </c>
      <c r="B216" s="14"/>
      <c r="C216" s="14"/>
      <c r="D216" s="16"/>
    </row>
    <row r="217" spans="1:4" hidden="1">
      <c r="A217" s="61" t="s">
        <v>13</v>
      </c>
      <c r="B217" s="14"/>
      <c r="C217" s="14"/>
      <c r="D217" s="16"/>
    </row>
    <row r="218" spans="1:4" ht="30" hidden="1">
      <c r="A218" s="61" t="s">
        <v>12</v>
      </c>
      <c r="B218" s="14"/>
      <c r="C218" s="14"/>
      <c r="D218" s="16"/>
    </row>
    <row r="219" spans="1:4">
      <c r="A219" s="69" t="s">
        <v>0</v>
      </c>
      <c r="B219" s="14"/>
      <c r="C219" s="14"/>
      <c r="D219" s="16"/>
    </row>
    <row r="220" spans="1:4">
      <c r="A220" s="13" t="s">
        <v>11</v>
      </c>
      <c r="B220" s="88" t="s">
        <v>67</v>
      </c>
      <c r="C220" s="88">
        <v>6779.1570000000002</v>
      </c>
      <c r="D220" s="16"/>
    </row>
    <row r="221" spans="1:4" ht="135">
      <c r="A221" s="61" t="s">
        <v>66</v>
      </c>
      <c r="B221" s="64">
        <v>2428.1</v>
      </c>
      <c r="C221" s="64">
        <v>2428.1</v>
      </c>
      <c r="D221" s="16" t="s">
        <v>82</v>
      </c>
    </row>
    <row r="222" spans="1:4">
      <c r="A222" s="69" t="s">
        <v>0</v>
      </c>
      <c r="B222" s="14"/>
      <c r="C222" s="14"/>
      <c r="D222" s="16"/>
    </row>
    <row r="223" spans="1:4">
      <c r="A223" s="72" t="s">
        <v>11</v>
      </c>
      <c r="B223" s="14">
        <f>B221</f>
        <v>2428.1</v>
      </c>
      <c r="C223" s="74">
        <v>2428.1</v>
      </c>
      <c r="D223" s="16"/>
    </row>
    <row r="224" spans="1:4" ht="105">
      <c r="A224" s="73" t="s">
        <v>65</v>
      </c>
      <c r="B224" s="89">
        <f>B226</f>
        <v>7279.9960000000001</v>
      </c>
      <c r="C224" s="89">
        <f>C226</f>
        <v>7279.9960000000001</v>
      </c>
      <c r="D224" s="16" t="s">
        <v>81</v>
      </c>
    </row>
    <row r="225" spans="1:4">
      <c r="A225" s="13" t="s">
        <v>0</v>
      </c>
      <c r="B225" s="14"/>
      <c r="C225" s="14"/>
      <c r="D225" s="16"/>
    </row>
    <row r="226" spans="1:4" ht="15.75" thickBot="1">
      <c r="A226" s="13" t="s">
        <v>11</v>
      </c>
      <c r="B226" s="88">
        <v>7279.9960000000001</v>
      </c>
      <c r="C226" s="88">
        <f>B226</f>
        <v>7279.9960000000001</v>
      </c>
      <c r="D226" s="16"/>
    </row>
    <row r="227" spans="1:4" ht="41.25" customHeight="1">
      <c r="A227" s="99" t="s">
        <v>64</v>
      </c>
      <c r="B227" s="101">
        <v>8600</v>
      </c>
      <c r="C227" s="103">
        <v>8600</v>
      </c>
      <c r="D227" s="117" t="s">
        <v>53</v>
      </c>
    </row>
    <row r="228" spans="1:4" ht="80.25" customHeight="1">
      <c r="A228" s="100"/>
      <c r="B228" s="102"/>
      <c r="C228" s="104"/>
      <c r="D228" s="118"/>
    </row>
    <row r="229" spans="1:4" ht="15" customHeight="1">
      <c r="A229" s="53" t="s">
        <v>49</v>
      </c>
      <c r="B229" s="75"/>
      <c r="C229" s="76"/>
      <c r="D229" s="16"/>
    </row>
    <row r="230" spans="1:4" ht="102" customHeight="1" thickBot="1">
      <c r="A230" s="77" t="s">
        <v>50</v>
      </c>
      <c r="B230" s="78">
        <v>8600</v>
      </c>
      <c r="C230" s="76">
        <v>8600</v>
      </c>
      <c r="D230" s="16" t="s">
        <v>53</v>
      </c>
    </row>
    <row r="231" spans="1:4" ht="16.5" customHeight="1">
      <c r="A231" s="79" t="s">
        <v>0</v>
      </c>
      <c r="B231" s="80"/>
      <c r="C231" s="76"/>
      <c r="D231" s="16"/>
    </row>
    <row r="232" spans="1:4" ht="16.5" customHeight="1">
      <c r="A232" s="53" t="s">
        <v>9</v>
      </c>
      <c r="B232" s="81">
        <v>500</v>
      </c>
      <c r="C232" s="76">
        <v>500</v>
      </c>
      <c r="D232" s="16"/>
    </row>
    <row r="233" spans="1:4">
      <c r="A233" s="82" t="s">
        <v>10</v>
      </c>
      <c r="B233" s="81">
        <v>8100</v>
      </c>
      <c r="C233" s="76">
        <v>8100</v>
      </c>
      <c r="D233" s="16"/>
    </row>
    <row r="234" spans="1:4">
      <c r="A234" s="83" t="s">
        <v>47</v>
      </c>
      <c r="B234" s="84"/>
      <c r="C234" s="84"/>
      <c r="D234" s="85" t="s">
        <v>46</v>
      </c>
    </row>
    <row r="235" spans="1:4">
      <c r="A235" s="86" t="s">
        <v>3</v>
      </c>
      <c r="B235" s="84"/>
      <c r="C235" s="84"/>
      <c r="D235" s="87"/>
    </row>
    <row r="236" spans="1:4">
      <c r="A236" s="2"/>
    </row>
    <row r="237" spans="1:4">
      <c r="A237" s="2"/>
    </row>
    <row r="238" spans="1:4">
      <c r="A238" s="1"/>
    </row>
    <row r="239" spans="1:4">
      <c r="A239" s="1"/>
    </row>
    <row r="240" spans="1:4">
      <c r="A240" s="1"/>
    </row>
    <row r="241" spans="1:1">
      <c r="A241" s="1"/>
    </row>
  </sheetData>
  <mergeCells count="16">
    <mergeCell ref="A227:A228"/>
    <mergeCell ref="B227:B228"/>
    <mergeCell ref="C227:C228"/>
    <mergeCell ref="A2:D2"/>
    <mergeCell ref="A1:D1"/>
    <mergeCell ref="A3:A4"/>
    <mergeCell ref="D3:D4"/>
    <mergeCell ref="D149:D150"/>
    <mergeCell ref="B3:C3"/>
    <mergeCell ref="A51:A53"/>
    <mergeCell ref="A23:A25"/>
    <mergeCell ref="A8:A10"/>
    <mergeCell ref="A54:A55"/>
    <mergeCell ref="A26:A27"/>
    <mergeCell ref="A11:A12"/>
    <mergeCell ref="D227:D228"/>
  </mergeCells>
  <pageMargins left="0" right="0" top="0" bottom="0" header="0.31496062992125984" footer="0.31496062992125984"/>
  <pageSetup paperSize="9" scale="65"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1</vt:i4>
      </vt:variant>
    </vt:vector>
  </HeadingPairs>
  <TitlesOfParts>
    <vt:vector size="5" baseType="lpstr">
      <vt:lpstr>Лист1</vt:lpstr>
      <vt:lpstr>Лист2</vt:lpstr>
      <vt:lpstr>Лист3</vt:lpstr>
      <vt:lpstr>Лист4</vt:lpstr>
      <vt:lpstr>Лист1!Область_печати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Пешкова В.А.</dc:creator>
  <cp:lastModifiedBy>Приемная минспорта</cp:lastModifiedBy>
  <cp:lastPrinted>2017-02-16T09:14:00Z</cp:lastPrinted>
  <dcterms:created xsi:type="dcterms:W3CDTF">2015-01-29T11:19:28Z</dcterms:created>
  <dcterms:modified xsi:type="dcterms:W3CDTF">2018-04-04T06:33:45Z</dcterms:modified>
</cp:coreProperties>
</file>