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12" windowWidth="23256" windowHeight="11508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Лист1!$A$1:$D$111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B17" i="1"/>
  <c r="C17" i="1"/>
  <c r="C37" i="1"/>
  <c r="B37" i="1"/>
  <c r="C31" i="1" l="1"/>
  <c r="B31" i="1"/>
  <c r="B25" i="1"/>
  <c r="C25" i="1"/>
  <c r="C53" i="1" l="1"/>
  <c r="C49" i="1" s="1"/>
  <c r="B53" i="1"/>
  <c r="C51" i="1"/>
  <c r="B51" i="1"/>
  <c r="B52" i="1"/>
  <c r="C52" i="1" l="1"/>
  <c r="B11" i="1" l="1"/>
  <c r="B49" i="1" l="1"/>
  <c r="C43" i="1" l="1"/>
  <c r="B10" i="1" l="1"/>
  <c r="C10" i="1"/>
  <c r="C92" i="1"/>
  <c r="C90" i="1" s="1"/>
  <c r="B92" i="1"/>
  <c r="B90" i="1" s="1"/>
  <c r="B9" i="1" l="1"/>
  <c r="C9" i="1"/>
  <c r="C11" i="1"/>
  <c r="B19" i="1"/>
  <c r="C19" i="1"/>
  <c r="C8" i="1" l="1"/>
  <c r="C6" i="1" s="1"/>
  <c r="C12" i="1"/>
  <c r="B8" i="1"/>
  <c r="B43" i="1"/>
  <c r="B6" i="1" l="1"/>
</calcChain>
</file>

<file path=xl/comments1.xml><?xml version="1.0" encoding="utf-8"?>
<comments xmlns="http://schemas.openxmlformats.org/spreadsheetml/2006/main">
  <authors>
    <author>Филиппенко Г.Н</author>
  </authors>
  <commentList>
    <comment ref="A95" authorId="0">
      <text>
        <r>
          <rPr>
            <b/>
            <sz val="9"/>
            <color indexed="81"/>
            <rFont val="Tahoma"/>
            <family val="2"/>
            <charset val="204"/>
          </rPr>
          <t>Филиппенко Г.Н: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<sst xmlns="http://schemas.openxmlformats.org/spreadsheetml/2006/main" count="134" uniqueCount="57">
  <si>
    <t>в том числе за счет средств:</t>
  </si>
  <si>
    <t>Из них:</t>
  </si>
  <si>
    <t xml:space="preserve"> </t>
  </si>
  <si>
    <t>Примечание: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</si>
  <si>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</si>
  <si>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</si>
  <si>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</si>
  <si>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</si>
  <si>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</si>
  <si>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</si>
  <si>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</si>
  <si>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</si>
  <si>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средства юридических лиц</t>
  </si>
  <si>
    <r>
      <t>предусмотрено</t>
    </r>
    <r>
      <rPr>
        <b/>
        <i/>
        <sz val="16"/>
        <color theme="1"/>
        <rFont val="Times New Roman"/>
        <family val="1"/>
        <charset val="204"/>
      </rPr>
      <t>*)</t>
    </r>
  </si>
  <si>
    <r>
      <t xml:space="preserve">кассовое исполнение </t>
    </r>
    <r>
      <rPr>
        <b/>
        <i/>
        <sz val="16"/>
        <color theme="1"/>
        <rFont val="Times New Roman"/>
        <family val="1"/>
        <charset val="204"/>
      </rPr>
      <t>**)</t>
    </r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</si>
  <si>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</si>
  <si>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r>
      <t xml:space="preserve">Общий объем  финансирования  подпрограммы 2 "Развитие водохозяйственного комплекса Калужской области" </t>
    </r>
    <r>
      <rPr>
        <sz val="11"/>
        <color theme="1"/>
        <rFont val="Times New Roman"/>
        <family val="1"/>
        <charset val="204"/>
      </rPr>
      <t>(наименование)</t>
    </r>
    <r>
      <rPr>
        <b/>
        <sz val="11"/>
        <color theme="1"/>
        <rFont val="Times New Roman"/>
        <family val="1"/>
        <charset val="204"/>
      </rPr>
      <t xml:space="preserve"> - всего</t>
    </r>
  </si>
  <si>
    <t>Общий объем  финансирования  подпрограммы 3"Использование водных ресурсов Калужской области" (наименование) - всего</t>
  </si>
  <si>
    <t>из них:</t>
  </si>
  <si>
    <t>Расчистка русла р. Можайка в районе г. Мосальска Калужской области</t>
  </si>
  <si>
    <t>Общий объем  финансирования  подпрограммы 1 "Воспроизводство минерально-сырьевой базы, геологическое изучение недр в Калужской области"
- всего</t>
  </si>
  <si>
    <t xml:space="preserve">Из них: </t>
  </si>
  <si>
    <t>Актуализация запасов по резервным месторождениям строительных материалов с учетом существующего селитебного и промышленного освоения территории Калужской области</t>
  </si>
  <si>
    <t>Геолого-информационное обеспечение лицензирования объектов недропользования на территории Калужской области</t>
  </si>
  <si>
    <t>Разведка и ревизия инвестиционно-привлекательных месторождений строительных материалов на территории Калужской области</t>
  </si>
  <si>
    <t>Данные об использовании бюджетных ассигнований и средств из иных источников, направленных на реализацию государственной программы  "Воспроизводство и использование природных ресурсов в Калужской области"</t>
  </si>
  <si>
    <t>***) При отсутствии перечисленных источников - строчки из таблицы возможно удалить.</t>
  </si>
  <si>
    <t>*) 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</si>
  <si>
    <t xml:space="preserve">Оплачена кредиторская задолженность 2016 года в сумме 119,1 тыс. руб. Мероприятие завершено, выполненные работы приняты (протокол НТС от 08.12.2016 г. № 73/2016). </t>
  </si>
  <si>
    <t>Капитальный ремонт ГТС пруда нар. Луженка у д. Лужница Куйбышевского района Калужской области всего</t>
  </si>
  <si>
    <t>Предотвращение негативного воздействия вод и обеспечение безопасной эксплуатации ГТС</t>
  </si>
  <si>
    <t>Определение границ водоохранных зон и прибрежных защитных полос р. Оки в районе населенных пунктов на территории Ферзиковского и Тарусского районов Калужской области</t>
  </si>
  <si>
    <t>Расчистка русла р. Жиздра в районе г. Жиздра Калужской области</t>
  </si>
  <si>
    <t>Работы на объекте завершены.  Всего расчищено 4, 159 км, в том числе в 2017 г. 0,759 км</t>
  </si>
  <si>
    <t>Реконструкция гидротехнических со-оружений Людиновского водохранилища</t>
  </si>
  <si>
    <t>Разведка месторождений подземных вод питьевого качества в Калужской области</t>
  </si>
  <si>
    <t>Ликвидационный тампонаж скважин различного назначения на территории Калужской области (7 этап)</t>
  </si>
  <si>
    <t>Государственный мониторинг водных объектов в части полномочий субъекта Российской Федерации</t>
  </si>
  <si>
    <t xml:space="preserve">Капитальный ремонт ГТС нагульного пруда в г. Сухиничи Калужской области </t>
  </si>
  <si>
    <t>Подготовка материалов для определения границ зон затопления, подтопления с разработкой карт объектов землеустройства</t>
  </si>
  <si>
    <t>Работы на объекте завершены. Объект принят.</t>
  </si>
  <si>
    <t>Государственный мониторинг водных объектов был осуществлен по заказу министерства природных ресурсов и экологии Калужской области подрядной организацией совместно с водопользователями на основании подписанных соглашений о взаимодействии в рамках выполнения мероприятий по проведению в 2017 году в Калужской области Года экологии</t>
  </si>
  <si>
    <t xml:space="preserve">Экологическая реабилитация (расчистка) Людиновского водохрани-лища (озеро Лом-падь) в  г. Людиново Калужской области                       
</t>
  </si>
  <si>
    <t>Выполнены работы по подготовке предложений по определению границ зон затопления, подтопления на территории муниципальных образований «Город Калуга» и «Тарусский район» Калужской области</t>
  </si>
  <si>
    <t>Определение границ водоохранных зон и прибрежных защитных полос р. Угры в районе  г. Калуги и  населенных пунктов на территории Дзержинского и Юхновского  районов Калужской области</t>
  </si>
  <si>
    <t xml:space="preserve">Оплачена кредиторская задолженность за 2016 год в сумме 1900,84 тыс. руб. </t>
  </si>
  <si>
    <r>
      <t>За счет средств недропользователей проведены геологоразведочные работы , в результате которых получен прирост запасов общераспространенных полезных ископаемых в количестве более 31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в том числе более 23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песков строительных;  более 7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песчано-гравийной смеси.</t>
    </r>
  </si>
  <si>
    <t>Прирост запасов пресных полездных вод в количестве более 2 тыс.м3/сут.</t>
  </si>
  <si>
    <t xml:space="preserve">Закончены работы по государственному контракту № 0137200001217002658-0330854-01 на выполнение геологоразведочных работ по воспроизводству минерально-сырьевой базы на территории Калужской области по объекту «Ликвидационный тампонаж скважин различного назначения на территории Калужской области (7 этап)» с ООО "ПК ГЕО". Цена контракта составляет 2003714,22 руб. 
</t>
  </si>
  <si>
    <t xml:space="preserve"> 2017 год  (тыс. руб.)</t>
  </si>
  <si>
    <t>Разработка документации будет осуществляться в 2017 -2019 г.г.В соответствии с государственным  контрактом  документации на 1 этап - 26 км на территории г Калуги представлена.</t>
  </si>
  <si>
    <t>Работы по разработке документации по обеспечению безопасной эксплуатации  ГТС запланированные на 2017 год, выполнены. Выполнен расчет возможного ущерба в результате аварии на бесхозяйных ГТС и ГТС в областной собственности. Разработаны декларации по 3 ГТС, находящихся в областной собственности. Выполнен мониторинг ГТС, находящихся в областной собственности.</t>
  </si>
  <si>
    <t>Разработана проектноя документация на экологическую реадилитацию Людиновского водохранилища.</t>
  </si>
  <si>
    <t>Проведена корректировка ранее выполненных инженерных изысканий для разработки проектной документации на капитальный ремонт ГТС нагульного пруда в г. Сухиничи Калужской области</t>
  </si>
  <si>
    <t>В соответствии с государственным контрактом документация разработана и представлена.</t>
  </si>
  <si>
    <t>Осуществление мероприятия предусмотрено 2 очередями 2,1 км и 1,6 км в 2017-2019 г.г. В 2017 г. выполнены работы по 1 этапу 1 очереди 0,7 км.</t>
  </si>
  <si>
    <t>Разработана проектноя документация на реконструкцию гидротехнических со-оружений Людиновского водохранилища и передана на проведение Госсударствееной экспертизы.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</si>
</sst>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"/>
    <numFmt numFmtId="167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 indent="1"/>
    </xf>
    <xf numFmtId="0" fontId="6" fillId="2" borderId="0" xfId="0" applyFont="1" applyFill="1" applyAlignment="1">
      <alignment vertical="center"/>
    </xf>
    <xf numFmtId="0" fontId="15" fillId="2" borderId="0" xfId="0" applyFont="1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20" fillId="0" borderId="0" xfId="0" applyFont="1"/>
    <xf numFmtId="0" fontId="21" fillId="0" borderId="7" xfId="0" applyFont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2" fontId="20" fillId="0" borderId="0" xfId="0" applyNumberFormat="1" applyFont="1"/>
    <xf numFmtId="0" fontId="26" fillId="2" borderId="0" xfId="0" applyFont="1" applyFill="1"/>
    <xf numFmtId="0" fontId="27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view="pageBreakPreview" zoomScaleNormal="100" zoomScaleSheetLayoutView="100" workbookViewId="0">
      <selection activeCell="A2" sqref="A2:D2"/>
    </sheetView>
  </sheetViews>
  <sheetFormatPr defaultRowHeight="14.4" x14ac:dyDescent="0.3"/>
  <cols>
    <col min="1" max="1" width="44.88671875" customWidth="1"/>
    <col min="2" max="2" width="17.6640625" customWidth="1"/>
    <col min="3" max="3" width="24.44140625" customWidth="1"/>
    <col min="4" max="4" width="89.5546875" customWidth="1"/>
    <col min="5" max="5" width="10.6640625" bestFit="1" customWidth="1"/>
  </cols>
  <sheetData>
    <row r="1" spans="1:8" x14ac:dyDescent="0.3">
      <c r="A1" s="85" t="s">
        <v>5</v>
      </c>
      <c r="B1" s="85"/>
      <c r="C1" s="85"/>
      <c r="D1" s="85"/>
    </row>
    <row r="2" spans="1:8" ht="37.5" customHeight="1" thickBot="1" x14ac:dyDescent="0.35">
      <c r="A2" s="84" t="s">
        <v>25</v>
      </c>
      <c r="B2" s="84"/>
      <c r="C2" s="84"/>
      <c r="D2" s="84"/>
      <c r="E2" s="82"/>
      <c r="F2" s="82"/>
      <c r="G2" s="82"/>
      <c r="H2" s="82"/>
    </row>
    <row r="3" spans="1:8" x14ac:dyDescent="0.3">
      <c r="A3" s="86" t="s">
        <v>6</v>
      </c>
      <c r="B3" s="90" t="s">
        <v>49</v>
      </c>
      <c r="C3" s="90"/>
      <c r="D3" s="88" t="s">
        <v>7</v>
      </c>
    </row>
    <row r="4" spans="1:8" ht="20.399999999999999" x14ac:dyDescent="0.3">
      <c r="A4" s="87"/>
      <c r="B4" s="2" t="s">
        <v>13</v>
      </c>
      <c r="C4" s="2" t="s">
        <v>14</v>
      </c>
      <c r="D4" s="89"/>
    </row>
    <row r="5" spans="1:8" ht="15" x14ac:dyDescent="0.25">
      <c r="A5" s="4">
        <v>1</v>
      </c>
      <c r="B5" s="3">
        <v>2</v>
      </c>
      <c r="C5" s="3">
        <v>3</v>
      </c>
      <c r="D5" s="5">
        <v>4</v>
      </c>
    </row>
    <row r="6" spans="1:8" s="49" customFormat="1" ht="27.6" x14ac:dyDescent="0.3">
      <c r="A6" s="68" t="s">
        <v>8</v>
      </c>
      <c r="B6" s="58">
        <f>B8+B9+B10+B11</f>
        <v>55043.335999999996</v>
      </c>
      <c r="C6" s="69">
        <f>C8+C9+C10</f>
        <v>35700.135999999999</v>
      </c>
      <c r="D6" s="70"/>
      <c r="E6" s="71"/>
    </row>
    <row r="7" spans="1:8" s="49" customFormat="1" ht="15.6" x14ac:dyDescent="0.3">
      <c r="A7" s="50" t="s">
        <v>0</v>
      </c>
      <c r="B7" s="54"/>
      <c r="C7" s="54"/>
      <c r="D7" s="70"/>
    </row>
    <row r="8" spans="1:8" s="49" customFormat="1" ht="15.6" x14ac:dyDescent="0.3">
      <c r="A8" s="53" t="s">
        <v>9</v>
      </c>
      <c r="B8" s="51">
        <f>B14+B51</f>
        <v>20206.245999999999</v>
      </c>
      <c r="C8" s="51">
        <f>C14+C51</f>
        <v>20206.245999999999</v>
      </c>
      <c r="D8" s="70"/>
    </row>
    <row r="9" spans="1:8" s="49" customFormat="1" ht="15.6" x14ac:dyDescent="0.3">
      <c r="A9" s="53" t="s">
        <v>10</v>
      </c>
      <c r="B9" s="46">
        <f>B52+B92</f>
        <v>10862.5</v>
      </c>
      <c r="C9" s="46">
        <f>C52+C92</f>
        <v>10862.5</v>
      </c>
      <c r="D9" s="52"/>
    </row>
    <row r="10" spans="1:8" s="49" customFormat="1" ht="15.6" x14ac:dyDescent="0.3">
      <c r="A10" s="53" t="s">
        <v>11</v>
      </c>
      <c r="B10" s="46">
        <f>B53</f>
        <v>5074.59</v>
      </c>
      <c r="C10" s="58">
        <f>C53</f>
        <v>4631.3900000000003</v>
      </c>
      <c r="D10" s="70"/>
    </row>
    <row r="11" spans="1:8" s="49" customFormat="1" ht="15.6" x14ac:dyDescent="0.3">
      <c r="A11" s="53" t="s">
        <v>12</v>
      </c>
      <c r="B11" s="58">
        <f>B17+B36</f>
        <v>18900</v>
      </c>
      <c r="C11" s="58">
        <f>C17</f>
        <v>10854.300000000001</v>
      </c>
      <c r="D11" s="70"/>
    </row>
    <row r="12" spans="1:8" s="49" customFormat="1" ht="69" x14ac:dyDescent="0.3">
      <c r="A12" s="68" t="s">
        <v>20</v>
      </c>
      <c r="B12" s="47">
        <v>1024.6669999999999</v>
      </c>
      <c r="C12" s="47">
        <f>C14</f>
        <v>4023.6460000000002</v>
      </c>
      <c r="D12" s="52"/>
    </row>
    <row r="13" spans="1:8" s="49" customFormat="1" ht="15.6" x14ac:dyDescent="0.3">
      <c r="A13" s="72" t="s">
        <v>0</v>
      </c>
      <c r="B13" s="46"/>
      <c r="C13" s="73"/>
      <c r="D13" s="52"/>
    </row>
    <row r="14" spans="1:8" s="49" customFormat="1" ht="15.6" x14ac:dyDescent="0.3">
      <c r="A14" s="74" t="s">
        <v>9</v>
      </c>
      <c r="B14" s="47">
        <f>B19+B39+B43</f>
        <v>4023.6460000000002</v>
      </c>
      <c r="C14" s="47">
        <f>C19+C39+C43</f>
        <v>4023.6460000000002</v>
      </c>
      <c r="D14" s="52"/>
      <c r="G14" s="75"/>
    </row>
    <row r="15" spans="1:8" s="49" customFormat="1" ht="15.6" x14ac:dyDescent="0.3">
      <c r="A15" s="74" t="s">
        <v>10</v>
      </c>
      <c r="B15" s="47"/>
      <c r="C15" s="47"/>
      <c r="D15" s="52"/>
      <c r="G15" s="75"/>
    </row>
    <row r="16" spans="1:8" s="49" customFormat="1" ht="15.6" x14ac:dyDescent="0.3">
      <c r="A16" s="74" t="s">
        <v>11</v>
      </c>
      <c r="B16" s="47"/>
      <c r="C16" s="47"/>
      <c r="D16" s="52"/>
    </row>
    <row r="17" spans="1:4" s="49" customFormat="1" ht="15.6" x14ac:dyDescent="0.3">
      <c r="A17" s="74" t="s">
        <v>12</v>
      </c>
      <c r="B17" s="47">
        <f>B24+B30+B36+B42+B48</f>
        <v>15700</v>
      </c>
      <c r="C17" s="47">
        <f>C24+C30+C36+C42+C48</f>
        <v>10854.300000000001</v>
      </c>
      <c r="D17" s="52"/>
    </row>
    <row r="18" spans="1:4" s="49" customFormat="1" ht="15.6" x14ac:dyDescent="0.3">
      <c r="A18" s="72" t="s">
        <v>21</v>
      </c>
      <c r="B18" s="46"/>
      <c r="C18" s="73"/>
      <c r="D18" s="52"/>
    </row>
    <row r="19" spans="1:4" s="49" customFormat="1" ht="72" x14ac:dyDescent="0.3">
      <c r="A19" s="45" t="s">
        <v>22</v>
      </c>
      <c r="B19" s="46">
        <f>B21</f>
        <v>1900.84</v>
      </c>
      <c r="C19" s="47">
        <f>C21</f>
        <v>1900.84</v>
      </c>
      <c r="D19" s="48" t="s">
        <v>45</v>
      </c>
    </row>
    <row r="20" spans="1:4" s="49" customFormat="1" ht="15.6" x14ac:dyDescent="0.3">
      <c r="A20" s="50" t="s">
        <v>0</v>
      </c>
      <c r="B20" s="51"/>
      <c r="C20" s="47"/>
      <c r="D20" s="52"/>
    </row>
    <row r="21" spans="1:4" s="49" customFormat="1" ht="15.6" x14ac:dyDescent="0.3">
      <c r="A21" s="53" t="s">
        <v>9</v>
      </c>
      <c r="B21" s="54">
        <v>1900.84</v>
      </c>
      <c r="C21" s="47">
        <v>1900.84</v>
      </c>
      <c r="D21" s="52"/>
    </row>
    <row r="22" spans="1:4" s="49" customFormat="1" ht="15.6" x14ac:dyDescent="0.3">
      <c r="A22" s="53" t="s">
        <v>10</v>
      </c>
      <c r="B22" s="54"/>
      <c r="C22" s="46"/>
      <c r="D22" s="52"/>
    </row>
    <row r="23" spans="1:4" s="49" customFormat="1" ht="15.6" x14ac:dyDescent="0.3">
      <c r="A23" s="53" t="s">
        <v>11</v>
      </c>
      <c r="B23" s="54"/>
      <c r="C23" s="46"/>
      <c r="D23" s="52"/>
    </row>
    <row r="24" spans="1:4" s="49" customFormat="1" ht="15.6" x14ac:dyDescent="0.3">
      <c r="A24" s="53" t="s">
        <v>12</v>
      </c>
      <c r="B24" s="54"/>
      <c r="C24" s="46"/>
      <c r="D24" s="52"/>
    </row>
    <row r="25" spans="1:4" s="49" customFormat="1" ht="66" customHeight="1" x14ac:dyDescent="0.3">
      <c r="A25" s="55" t="s">
        <v>24</v>
      </c>
      <c r="B25" s="56">
        <f>B30</f>
        <v>12500</v>
      </c>
      <c r="C25" s="56">
        <f>C30</f>
        <v>10020.1</v>
      </c>
      <c r="D25" s="57" t="s">
        <v>46</v>
      </c>
    </row>
    <row r="26" spans="1:4" s="49" customFormat="1" ht="15.6" x14ac:dyDescent="0.3">
      <c r="A26" s="50" t="s">
        <v>0</v>
      </c>
      <c r="B26" s="54"/>
      <c r="C26" s="54"/>
      <c r="D26" s="52"/>
    </row>
    <row r="27" spans="1:4" s="49" customFormat="1" ht="15.6" x14ac:dyDescent="0.3">
      <c r="A27" s="53" t="s">
        <v>9</v>
      </c>
      <c r="B27" s="46">
        <v>0</v>
      </c>
      <c r="C27" s="46">
        <v>0</v>
      </c>
      <c r="D27" s="52"/>
    </row>
    <row r="28" spans="1:4" s="49" customFormat="1" ht="15.6" x14ac:dyDescent="0.3">
      <c r="A28" s="53" t="s">
        <v>10</v>
      </c>
      <c r="B28" s="46"/>
      <c r="C28" s="46"/>
      <c r="D28" s="52"/>
    </row>
    <row r="29" spans="1:4" s="49" customFormat="1" ht="15.6" x14ac:dyDescent="0.3">
      <c r="A29" s="53" t="s">
        <v>11</v>
      </c>
      <c r="B29" s="58"/>
      <c r="C29" s="58"/>
      <c r="D29" s="52"/>
    </row>
    <row r="30" spans="1:4" s="49" customFormat="1" ht="15.6" x14ac:dyDescent="0.3">
      <c r="A30" s="53" t="s">
        <v>12</v>
      </c>
      <c r="B30" s="56">
        <v>12500</v>
      </c>
      <c r="C30" s="58">
        <v>10020.1</v>
      </c>
      <c r="D30" s="59"/>
    </row>
    <row r="31" spans="1:4" s="49" customFormat="1" ht="28.8" x14ac:dyDescent="0.3">
      <c r="A31" s="55" t="s">
        <v>35</v>
      </c>
      <c r="B31" s="56">
        <f>B36</f>
        <v>3200</v>
      </c>
      <c r="C31" s="56">
        <f>C36</f>
        <v>834.2</v>
      </c>
      <c r="D31" s="61" t="s">
        <v>47</v>
      </c>
    </row>
    <row r="32" spans="1:4" s="49" customFormat="1" ht="15.6" x14ac:dyDescent="0.3">
      <c r="A32" s="50" t="s">
        <v>0</v>
      </c>
      <c r="B32" s="56"/>
      <c r="C32" s="58"/>
      <c r="D32" s="59"/>
    </row>
    <row r="33" spans="1:4" s="49" customFormat="1" ht="15.6" x14ac:dyDescent="0.3">
      <c r="A33" s="53" t="s">
        <v>9</v>
      </c>
      <c r="B33" s="46">
        <v>0</v>
      </c>
      <c r="C33" s="46">
        <v>0</v>
      </c>
      <c r="D33" s="59"/>
    </row>
    <row r="34" spans="1:4" s="49" customFormat="1" ht="15.6" x14ac:dyDescent="0.3">
      <c r="A34" s="53" t="s">
        <v>10</v>
      </c>
      <c r="B34" s="56"/>
      <c r="C34" s="58"/>
      <c r="D34" s="59"/>
    </row>
    <row r="35" spans="1:4" s="49" customFormat="1" ht="15.6" x14ac:dyDescent="0.3">
      <c r="A35" s="53" t="s">
        <v>11</v>
      </c>
      <c r="B35" s="56"/>
      <c r="C35" s="58"/>
      <c r="D35" s="59"/>
    </row>
    <row r="36" spans="1:4" s="49" customFormat="1" ht="15.6" x14ac:dyDescent="0.3">
      <c r="A36" s="53" t="s">
        <v>12</v>
      </c>
      <c r="B36" s="56">
        <v>3200</v>
      </c>
      <c r="C36" s="46">
        <v>834.2</v>
      </c>
      <c r="D36" s="59"/>
    </row>
    <row r="37" spans="1:4" s="49" customFormat="1" ht="82.8" x14ac:dyDescent="0.3">
      <c r="A37" s="55" t="s">
        <v>36</v>
      </c>
      <c r="B37" s="51">
        <f>B39</f>
        <v>2003.71</v>
      </c>
      <c r="C37" s="51">
        <f>C39</f>
        <v>2003.71</v>
      </c>
      <c r="D37" s="61" t="s">
        <v>48</v>
      </c>
    </row>
    <row r="38" spans="1:4" s="49" customFormat="1" ht="15.6" x14ac:dyDescent="0.3">
      <c r="A38" s="50" t="s">
        <v>0</v>
      </c>
      <c r="B38" s="56"/>
      <c r="C38" s="46"/>
      <c r="D38" s="59"/>
    </row>
    <row r="39" spans="1:4" s="49" customFormat="1" ht="15.6" x14ac:dyDescent="0.3">
      <c r="A39" s="53" t="s">
        <v>9</v>
      </c>
      <c r="B39" s="51">
        <v>2003.71</v>
      </c>
      <c r="C39" s="81">
        <v>2003.71</v>
      </c>
      <c r="D39" s="59"/>
    </row>
    <row r="40" spans="1:4" s="49" customFormat="1" ht="15.6" x14ac:dyDescent="0.3">
      <c r="A40" s="53" t="s">
        <v>10</v>
      </c>
      <c r="B40" s="56"/>
      <c r="C40" s="46"/>
      <c r="D40" s="59"/>
    </row>
    <row r="41" spans="1:4" s="49" customFormat="1" ht="15.6" x14ac:dyDescent="0.3">
      <c r="A41" s="53" t="s">
        <v>11</v>
      </c>
      <c r="B41" s="56"/>
      <c r="C41" s="46"/>
      <c r="D41" s="59"/>
    </row>
    <row r="42" spans="1:4" s="49" customFormat="1" ht="15.6" x14ac:dyDescent="0.3">
      <c r="A42" s="53" t="s">
        <v>12</v>
      </c>
      <c r="B42" s="56"/>
      <c r="C42" s="46"/>
      <c r="D42" s="59"/>
    </row>
    <row r="43" spans="1:4" s="49" customFormat="1" ht="43.2" x14ac:dyDescent="0.3">
      <c r="A43" s="45" t="s">
        <v>23</v>
      </c>
      <c r="B43" s="60">
        <f>B45</f>
        <v>119.096</v>
      </c>
      <c r="C43" s="60">
        <f>C45</f>
        <v>119.096</v>
      </c>
      <c r="D43" s="48" t="s">
        <v>28</v>
      </c>
    </row>
    <row r="44" spans="1:4" s="49" customFormat="1" ht="15.6" x14ac:dyDescent="0.3">
      <c r="A44" s="50" t="s">
        <v>0</v>
      </c>
      <c r="B44" s="51"/>
      <c r="C44" s="46"/>
      <c r="D44" s="52"/>
    </row>
    <row r="45" spans="1:4" s="49" customFormat="1" ht="15.6" x14ac:dyDescent="0.3">
      <c r="A45" s="53" t="s">
        <v>9</v>
      </c>
      <c r="B45" s="54">
        <v>119.096</v>
      </c>
      <c r="C45" s="46">
        <v>119.096</v>
      </c>
      <c r="D45" s="52"/>
    </row>
    <row r="46" spans="1:4" s="49" customFormat="1" ht="15.6" x14ac:dyDescent="0.3">
      <c r="A46" s="53" t="s">
        <v>10</v>
      </c>
      <c r="B46" s="54"/>
      <c r="C46" s="46"/>
      <c r="D46" s="52"/>
    </row>
    <row r="47" spans="1:4" s="49" customFormat="1" ht="15.6" x14ac:dyDescent="0.3">
      <c r="A47" s="53" t="s">
        <v>11</v>
      </c>
      <c r="B47" s="54"/>
      <c r="C47" s="46"/>
      <c r="D47" s="52"/>
    </row>
    <row r="48" spans="1:4" s="49" customFormat="1" ht="15.6" x14ac:dyDescent="0.3">
      <c r="A48" s="53" t="s">
        <v>12</v>
      </c>
      <c r="B48" s="54"/>
      <c r="C48" s="46"/>
      <c r="D48" s="52"/>
    </row>
    <row r="49" spans="1:4" s="11" customFormat="1" ht="55.2" x14ac:dyDescent="0.3">
      <c r="A49" s="8" t="s">
        <v>16</v>
      </c>
      <c r="B49" s="7">
        <f>B51+B52+B53</f>
        <v>25932.289999999997</v>
      </c>
      <c r="C49" s="7">
        <f>C51+C52+C53</f>
        <v>25489.089999999997</v>
      </c>
      <c r="D49" s="10"/>
    </row>
    <row r="50" spans="1:4" s="11" customFormat="1" ht="15.6" x14ac:dyDescent="0.3">
      <c r="A50" s="35" t="s">
        <v>0</v>
      </c>
      <c r="B50" s="9"/>
      <c r="C50" s="9"/>
      <c r="D50" s="10"/>
    </row>
    <row r="51" spans="1:4" s="11" customFormat="1" ht="15.6" x14ac:dyDescent="0.3">
      <c r="A51" s="17" t="s">
        <v>9</v>
      </c>
      <c r="B51" s="29">
        <f>B57+B62+B67+B72+B77+B87</f>
        <v>16182.599999999999</v>
      </c>
      <c r="C51" s="29">
        <f>C57+C62+C67+C72+C77+C87</f>
        <v>16182.599999999999</v>
      </c>
      <c r="D51" s="10"/>
    </row>
    <row r="52" spans="1:4" s="11" customFormat="1" ht="15.6" x14ac:dyDescent="0.3">
      <c r="A52" s="17" t="s">
        <v>10</v>
      </c>
      <c r="B52" s="9">
        <f>B68</f>
        <v>4675.1000000000004</v>
      </c>
      <c r="C52" s="9">
        <f>C68</f>
        <v>4675.1000000000004</v>
      </c>
      <c r="D52" s="10"/>
    </row>
    <row r="53" spans="1:4" s="11" customFormat="1" ht="15.6" x14ac:dyDescent="0.3">
      <c r="A53" s="17" t="s">
        <v>11</v>
      </c>
      <c r="B53" s="9">
        <f>B64+B69+B79+B84</f>
        <v>5074.59</v>
      </c>
      <c r="C53" s="9">
        <f>C64+C69+C79+C84</f>
        <v>4631.3900000000003</v>
      </c>
      <c r="D53" s="10"/>
    </row>
    <row r="54" spans="1:4" s="11" customFormat="1" ht="15.6" x14ac:dyDescent="0.3">
      <c r="A54" s="12" t="s">
        <v>1</v>
      </c>
      <c r="B54" s="9"/>
      <c r="C54" s="9"/>
      <c r="D54" s="10"/>
    </row>
    <row r="55" spans="1:4" s="11" customFormat="1" ht="62.4" x14ac:dyDescent="0.3">
      <c r="A55" s="42" t="s">
        <v>37</v>
      </c>
      <c r="B55" s="30"/>
      <c r="C55" s="30"/>
      <c r="D55" s="62" t="s">
        <v>41</v>
      </c>
    </row>
    <row r="56" spans="1:4" s="11" customFormat="1" ht="15.6" x14ac:dyDescent="0.3">
      <c r="A56" s="12" t="s">
        <v>0</v>
      </c>
      <c r="B56" s="9"/>
      <c r="C56" s="9"/>
      <c r="D56" s="10"/>
    </row>
    <row r="57" spans="1:4" s="11" customFormat="1" ht="15.6" x14ac:dyDescent="0.3">
      <c r="A57" s="13" t="s">
        <v>9</v>
      </c>
      <c r="B57" s="29">
        <v>300</v>
      </c>
      <c r="C57" s="7">
        <v>300</v>
      </c>
      <c r="D57" s="6"/>
    </row>
    <row r="58" spans="1:4" s="11" customFormat="1" x14ac:dyDescent="0.3">
      <c r="A58" s="13" t="s">
        <v>10</v>
      </c>
      <c r="B58" s="14"/>
      <c r="C58" s="14"/>
      <c r="D58" s="15"/>
    </row>
    <row r="59" spans="1:4" s="11" customFormat="1" ht="15.6" x14ac:dyDescent="0.3">
      <c r="A59" s="13" t="s">
        <v>11</v>
      </c>
      <c r="B59" s="9"/>
      <c r="C59" s="9"/>
      <c r="D59" s="16"/>
    </row>
    <row r="60" spans="1:4" s="11" customFormat="1" ht="78" x14ac:dyDescent="0.3">
      <c r="A60" s="31" t="s">
        <v>30</v>
      </c>
      <c r="B60" s="30"/>
      <c r="C60" s="30"/>
      <c r="D60" s="62" t="s">
        <v>51</v>
      </c>
    </row>
    <row r="61" spans="1:4" s="11" customFormat="1" ht="15.6" x14ac:dyDescent="0.3">
      <c r="A61" s="12" t="s">
        <v>0</v>
      </c>
      <c r="B61" s="9"/>
      <c r="C61" s="9"/>
      <c r="D61" s="62"/>
    </row>
    <row r="62" spans="1:4" s="11" customFormat="1" ht="15.6" x14ac:dyDescent="0.3">
      <c r="A62" s="13" t="s">
        <v>9</v>
      </c>
      <c r="B62" s="29">
        <v>2830.8</v>
      </c>
      <c r="C62" s="7">
        <v>2830.8</v>
      </c>
      <c r="D62" s="63"/>
    </row>
    <row r="63" spans="1:4" s="11" customFormat="1" x14ac:dyDescent="0.3">
      <c r="A63" s="13" t="s">
        <v>10</v>
      </c>
      <c r="B63" s="14"/>
      <c r="C63" s="14"/>
      <c r="D63" s="64"/>
    </row>
    <row r="64" spans="1:4" s="11" customFormat="1" ht="15.6" x14ac:dyDescent="0.3">
      <c r="A64" s="13" t="s">
        <v>11</v>
      </c>
      <c r="B64" s="46">
        <v>1730</v>
      </c>
      <c r="C64" s="46">
        <v>1730</v>
      </c>
      <c r="D64" s="65"/>
    </row>
    <row r="65" spans="1:6" s="11" customFormat="1" ht="48.6" x14ac:dyDescent="0.3">
      <c r="A65" s="38" t="s">
        <v>29</v>
      </c>
      <c r="B65" s="23"/>
      <c r="C65" s="23"/>
      <c r="D65" s="66" t="s">
        <v>40</v>
      </c>
    </row>
    <row r="66" spans="1:6" s="11" customFormat="1" ht="15.6" x14ac:dyDescent="0.3">
      <c r="A66" s="33" t="s">
        <v>0</v>
      </c>
      <c r="B66" s="20"/>
      <c r="C66" s="20"/>
      <c r="D66" s="66"/>
    </row>
    <row r="67" spans="1:6" s="11" customFormat="1" ht="15.6" x14ac:dyDescent="0.3">
      <c r="A67" s="34" t="s">
        <v>9</v>
      </c>
      <c r="B67" s="41">
        <v>4188.1499999999996</v>
      </c>
      <c r="C67" s="41">
        <v>4188.1499999999996</v>
      </c>
      <c r="D67" s="66"/>
    </row>
    <row r="68" spans="1:6" s="11" customFormat="1" ht="15.6" x14ac:dyDescent="0.3">
      <c r="A68" s="34" t="s">
        <v>10</v>
      </c>
      <c r="B68" s="9">
        <v>4675.1000000000004</v>
      </c>
      <c r="C68" s="9">
        <v>4675.1000000000004</v>
      </c>
      <c r="D68" s="66"/>
    </row>
    <row r="69" spans="1:6" s="11" customFormat="1" ht="15.6" x14ac:dyDescent="0.3">
      <c r="A69" s="34" t="s">
        <v>11</v>
      </c>
      <c r="B69" s="20">
        <v>876.59</v>
      </c>
      <c r="C69" s="20">
        <v>876.59</v>
      </c>
      <c r="D69" s="66"/>
      <c r="F69" s="11" t="s">
        <v>2</v>
      </c>
    </row>
    <row r="70" spans="1:6" s="11" customFormat="1" ht="47.4" customHeight="1" x14ac:dyDescent="0.3">
      <c r="A70" s="43" t="s">
        <v>38</v>
      </c>
      <c r="B70" s="23"/>
      <c r="C70" s="23"/>
      <c r="D70" s="66" t="s">
        <v>53</v>
      </c>
    </row>
    <row r="71" spans="1:6" s="11" customFormat="1" ht="15.6" x14ac:dyDescent="0.3">
      <c r="A71" s="33" t="s">
        <v>0</v>
      </c>
      <c r="B71" s="20"/>
      <c r="C71" s="20"/>
      <c r="D71" s="21"/>
    </row>
    <row r="72" spans="1:6" s="11" customFormat="1" ht="15.6" x14ac:dyDescent="0.3">
      <c r="A72" s="34" t="s">
        <v>9</v>
      </c>
      <c r="B72" s="20">
        <v>1559.03</v>
      </c>
      <c r="C72" s="29">
        <v>1559.03</v>
      </c>
      <c r="D72" s="21"/>
    </row>
    <row r="73" spans="1:6" s="11" customFormat="1" ht="15.6" x14ac:dyDescent="0.3">
      <c r="A73" s="34" t="s">
        <v>10</v>
      </c>
      <c r="B73" s="20"/>
      <c r="C73" s="9"/>
      <c r="D73" s="21"/>
    </row>
    <row r="74" spans="1:6" s="11" customFormat="1" ht="15.6" x14ac:dyDescent="0.3">
      <c r="A74" s="34" t="s">
        <v>11</v>
      </c>
      <c r="B74" s="20"/>
      <c r="C74" s="20"/>
      <c r="D74" s="21"/>
      <c r="F74" s="11" t="s">
        <v>2</v>
      </c>
    </row>
    <row r="75" spans="1:6" s="11" customFormat="1" ht="60" customHeight="1" x14ac:dyDescent="0.3">
      <c r="A75" s="37" t="s">
        <v>42</v>
      </c>
      <c r="B75" s="23"/>
      <c r="C75" s="23"/>
      <c r="D75" s="21" t="s">
        <v>52</v>
      </c>
    </row>
    <row r="76" spans="1:6" s="11" customFormat="1" ht="15.6" x14ac:dyDescent="0.3">
      <c r="A76" s="33" t="s">
        <v>0</v>
      </c>
      <c r="B76" s="20"/>
      <c r="C76" s="20"/>
      <c r="D76" s="21"/>
    </row>
    <row r="77" spans="1:6" s="11" customFormat="1" ht="15.6" x14ac:dyDescent="0.3">
      <c r="A77" s="34" t="s">
        <v>9</v>
      </c>
      <c r="B77" s="20">
        <v>2625</v>
      </c>
      <c r="C77" s="20">
        <v>2625</v>
      </c>
      <c r="D77" s="21"/>
    </row>
    <row r="78" spans="1:6" s="11" customFormat="1" ht="15.6" x14ac:dyDescent="0.3">
      <c r="A78" s="34" t="s">
        <v>10</v>
      </c>
      <c r="B78" s="20"/>
      <c r="C78" s="20"/>
      <c r="D78" s="21"/>
    </row>
    <row r="79" spans="1:6" s="11" customFormat="1" ht="15.6" x14ac:dyDescent="0.3">
      <c r="A79" s="34" t="s">
        <v>11</v>
      </c>
      <c r="B79" s="40"/>
      <c r="C79" s="40"/>
      <c r="D79" s="21"/>
      <c r="F79" s="11" t="s">
        <v>2</v>
      </c>
    </row>
    <row r="80" spans="1:6" s="11" customFormat="1" ht="49.95" customHeight="1" x14ac:dyDescent="0.3">
      <c r="A80" s="37" t="s">
        <v>34</v>
      </c>
      <c r="B80" s="23"/>
      <c r="C80" s="23"/>
      <c r="D80" s="21" t="s">
        <v>56</v>
      </c>
    </row>
    <row r="81" spans="1:6" s="11" customFormat="1" ht="15.6" x14ac:dyDescent="0.3">
      <c r="A81" s="33" t="s">
        <v>0</v>
      </c>
      <c r="B81" s="20"/>
      <c r="C81" s="20"/>
      <c r="D81" s="21"/>
    </row>
    <row r="82" spans="1:6" s="11" customFormat="1" ht="15.6" x14ac:dyDescent="0.3">
      <c r="A82" s="34" t="s">
        <v>9</v>
      </c>
      <c r="B82" s="20"/>
      <c r="C82" s="20"/>
      <c r="D82" s="21"/>
    </row>
    <row r="83" spans="1:6" s="11" customFormat="1" ht="15.6" x14ac:dyDescent="0.3">
      <c r="A83" s="34" t="s">
        <v>10</v>
      </c>
      <c r="B83" s="20"/>
      <c r="C83" s="20"/>
      <c r="D83" s="21"/>
    </row>
    <row r="84" spans="1:6" s="11" customFormat="1" ht="15.6" x14ac:dyDescent="0.3">
      <c r="A84" s="34" t="s">
        <v>11</v>
      </c>
      <c r="B84" s="80">
        <v>2468</v>
      </c>
      <c r="C84" s="80">
        <v>2024.8</v>
      </c>
      <c r="D84" s="21"/>
      <c r="F84" s="11" t="s">
        <v>2</v>
      </c>
    </row>
    <row r="85" spans="1:6" s="11" customFormat="1" ht="58.8" customHeight="1" x14ac:dyDescent="0.3">
      <c r="A85" s="44" t="s">
        <v>39</v>
      </c>
      <c r="B85" s="23"/>
      <c r="C85" s="23"/>
      <c r="D85" s="66" t="s">
        <v>43</v>
      </c>
    </row>
    <row r="86" spans="1:6" s="11" customFormat="1" ht="15.6" x14ac:dyDescent="0.3">
      <c r="A86" s="33" t="s">
        <v>0</v>
      </c>
      <c r="B86" s="20"/>
      <c r="C86" s="20"/>
      <c r="D86" s="66"/>
    </row>
    <row r="87" spans="1:6" s="11" customFormat="1" ht="15.6" x14ac:dyDescent="0.3">
      <c r="A87" s="34" t="s">
        <v>9</v>
      </c>
      <c r="B87" s="20">
        <v>4679.62</v>
      </c>
      <c r="C87" s="20">
        <v>4679.62</v>
      </c>
      <c r="D87" s="66"/>
    </row>
    <row r="88" spans="1:6" s="11" customFormat="1" ht="15.6" x14ac:dyDescent="0.3">
      <c r="A88" s="34" t="s">
        <v>10</v>
      </c>
      <c r="B88" s="20"/>
      <c r="C88" s="20"/>
      <c r="D88" s="66"/>
    </row>
    <row r="89" spans="1:6" s="11" customFormat="1" ht="15.6" x14ac:dyDescent="0.3">
      <c r="A89" s="34" t="s">
        <v>11</v>
      </c>
      <c r="B89" s="20"/>
      <c r="C89" s="20"/>
      <c r="D89" s="66"/>
      <c r="F89" s="11" t="s">
        <v>2</v>
      </c>
    </row>
    <row r="90" spans="1:6" s="11" customFormat="1" ht="62.4" x14ac:dyDescent="0.3">
      <c r="A90" s="24" t="s">
        <v>17</v>
      </c>
      <c r="B90" s="20">
        <f>B92</f>
        <v>6187.4</v>
      </c>
      <c r="C90" s="20">
        <f>C92</f>
        <v>6187.4</v>
      </c>
      <c r="D90" s="66"/>
    </row>
    <row r="91" spans="1:6" s="11" customFormat="1" ht="15.6" x14ac:dyDescent="0.3">
      <c r="A91" s="19" t="s">
        <v>0</v>
      </c>
      <c r="B91" s="20"/>
      <c r="C91" s="20"/>
      <c r="D91" s="66"/>
    </row>
    <row r="92" spans="1:6" s="11" customFormat="1" ht="15.6" x14ac:dyDescent="0.3">
      <c r="A92" s="19" t="s">
        <v>10</v>
      </c>
      <c r="B92" s="20">
        <f>B96+B99+B102+B105</f>
        <v>6187.4</v>
      </c>
      <c r="C92" s="20">
        <f>C96+C99+C102+C105</f>
        <v>6187.4</v>
      </c>
      <c r="D92" s="66"/>
    </row>
    <row r="93" spans="1:6" s="11" customFormat="1" ht="15.6" x14ac:dyDescent="0.3">
      <c r="A93" s="19" t="s">
        <v>18</v>
      </c>
      <c r="B93" s="20"/>
      <c r="C93" s="20"/>
      <c r="D93" s="66"/>
    </row>
    <row r="94" spans="1:6" s="11" customFormat="1" ht="81" x14ac:dyDescent="0.3">
      <c r="A94" s="22" t="s">
        <v>31</v>
      </c>
      <c r="B94" s="20"/>
      <c r="C94" s="20"/>
      <c r="D94" s="66" t="s">
        <v>54</v>
      </c>
    </row>
    <row r="95" spans="1:6" s="11" customFormat="1" ht="15.6" x14ac:dyDescent="0.3">
      <c r="A95" s="19" t="s">
        <v>0</v>
      </c>
      <c r="B95" s="20"/>
      <c r="C95" s="20"/>
      <c r="D95" s="67"/>
    </row>
    <row r="96" spans="1:6" s="11" customFormat="1" ht="15.6" x14ac:dyDescent="0.3">
      <c r="A96" s="19" t="s">
        <v>10</v>
      </c>
      <c r="B96" s="20">
        <v>760.22</v>
      </c>
      <c r="C96" s="32">
        <v>760.22</v>
      </c>
      <c r="D96" s="67"/>
    </row>
    <row r="97" spans="1:6" s="11" customFormat="1" ht="97.2" x14ac:dyDescent="0.3">
      <c r="A97" s="22" t="s">
        <v>44</v>
      </c>
      <c r="B97" s="20"/>
      <c r="C97" s="20"/>
      <c r="D97" s="67" t="s">
        <v>50</v>
      </c>
    </row>
    <row r="98" spans="1:6" s="11" customFormat="1" ht="15.6" x14ac:dyDescent="0.3">
      <c r="A98" s="19" t="s">
        <v>0</v>
      </c>
      <c r="B98" s="20"/>
      <c r="C98" s="20"/>
      <c r="D98" s="20"/>
    </row>
    <row r="99" spans="1:6" s="11" customFormat="1" ht="15.6" x14ac:dyDescent="0.3">
      <c r="A99" s="19" t="s">
        <v>10</v>
      </c>
      <c r="B99" s="20">
        <v>579.66</v>
      </c>
      <c r="C99" s="32">
        <v>579.66</v>
      </c>
      <c r="D99" s="20"/>
    </row>
    <row r="100" spans="1:6" s="11" customFormat="1" ht="32.4" x14ac:dyDescent="0.3">
      <c r="A100" s="22" t="s">
        <v>32</v>
      </c>
      <c r="B100" s="20"/>
      <c r="C100" s="32"/>
      <c r="D100" s="67" t="s">
        <v>55</v>
      </c>
    </row>
    <row r="101" spans="1:6" s="11" customFormat="1" ht="15.6" x14ac:dyDescent="0.3">
      <c r="A101" s="19" t="s">
        <v>0</v>
      </c>
      <c r="B101" s="20"/>
      <c r="C101" s="32"/>
      <c r="D101" s="67"/>
    </row>
    <row r="102" spans="1:6" s="11" customFormat="1" ht="15.6" x14ac:dyDescent="0.3">
      <c r="A102" s="19" t="s">
        <v>10</v>
      </c>
      <c r="B102" s="20">
        <v>2744.2317600000001</v>
      </c>
      <c r="C102" s="39">
        <v>2744.2317600000001</v>
      </c>
      <c r="D102" s="67"/>
      <c r="F102" s="11" t="s">
        <v>2</v>
      </c>
    </row>
    <row r="103" spans="1:6" s="11" customFormat="1" ht="32.4" x14ac:dyDescent="0.3">
      <c r="A103" s="22" t="s">
        <v>19</v>
      </c>
      <c r="B103" s="20"/>
      <c r="C103" s="32"/>
      <c r="D103" s="67" t="s">
        <v>33</v>
      </c>
    </row>
    <row r="104" spans="1:6" s="11" customFormat="1" ht="15.6" x14ac:dyDescent="0.3">
      <c r="A104" s="19" t="s">
        <v>0</v>
      </c>
      <c r="B104" s="20"/>
      <c r="C104" s="32"/>
      <c r="D104" s="20"/>
    </row>
    <row r="105" spans="1:6" s="11" customFormat="1" ht="15.6" x14ac:dyDescent="0.3">
      <c r="A105" s="18" t="s">
        <v>10</v>
      </c>
      <c r="B105" s="9">
        <v>2103.2882399999999</v>
      </c>
      <c r="C105" s="36">
        <v>2103.2882399999999</v>
      </c>
      <c r="D105" s="9"/>
    </row>
    <row r="106" spans="1:6" s="11" customFormat="1" ht="15.6" x14ac:dyDescent="0.3">
      <c r="A106" s="25" t="s">
        <v>3</v>
      </c>
      <c r="B106" s="26"/>
      <c r="C106" s="26"/>
      <c r="D106" s="26"/>
    </row>
    <row r="107" spans="1:6" s="76" customFormat="1" ht="54.75" customHeight="1" x14ac:dyDescent="0.3">
      <c r="A107" s="83" t="s">
        <v>27</v>
      </c>
      <c r="B107" s="83"/>
      <c r="C107" s="83"/>
      <c r="D107" s="83"/>
    </row>
    <row r="108" spans="1:6" s="76" customFormat="1" ht="13.8" x14ac:dyDescent="0.3">
      <c r="A108" s="83" t="s">
        <v>15</v>
      </c>
      <c r="B108" s="83"/>
      <c r="C108" s="83"/>
      <c r="D108" s="83"/>
    </row>
    <row r="109" spans="1:6" s="76" customFormat="1" ht="13.8" x14ac:dyDescent="0.3">
      <c r="A109" s="83" t="s">
        <v>26</v>
      </c>
      <c r="B109" s="83"/>
      <c r="C109" s="83"/>
      <c r="D109" s="83"/>
    </row>
    <row r="110" spans="1:6" s="76" customFormat="1" ht="13.8" x14ac:dyDescent="0.3">
      <c r="A110" s="77"/>
      <c r="B110" s="78"/>
      <c r="C110" s="78"/>
      <c r="D110" s="79"/>
    </row>
    <row r="111" spans="1:6" s="76" customFormat="1" ht="13.8" x14ac:dyDescent="0.3">
      <c r="A111" s="27" t="s">
        <v>4</v>
      </c>
    </row>
    <row r="112" spans="1:6" s="11" customFormat="1" x14ac:dyDescent="0.3">
      <c r="A112" s="27"/>
    </row>
    <row r="113" spans="1:1" s="11" customFormat="1" x14ac:dyDescent="0.3">
      <c r="A113" s="27"/>
    </row>
    <row r="114" spans="1:1" s="11" customFormat="1" x14ac:dyDescent="0.3">
      <c r="A114" s="28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</sheetData>
  <mergeCells count="9">
    <mergeCell ref="E2:H2"/>
    <mergeCell ref="A109:D109"/>
    <mergeCell ref="A2:D2"/>
    <mergeCell ref="A1:D1"/>
    <mergeCell ref="A3:A4"/>
    <mergeCell ref="D3:D4"/>
    <mergeCell ref="A107:D107"/>
    <mergeCell ref="A108:D108"/>
    <mergeCell ref="B3:C3"/>
  </mergeCells>
  <pageMargins left="0.31496062992125984" right="0.11811023622047245" top="0.35433070866141736" bottom="0.35433070866141736" header="0" footer="0"/>
  <pageSetup paperSize="9" scale="8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Королева Ирина Вячеславовна</cp:lastModifiedBy>
  <cp:lastPrinted>2018-02-08T06:42:27Z</cp:lastPrinted>
  <dcterms:created xsi:type="dcterms:W3CDTF">2015-01-29T11:19:28Z</dcterms:created>
  <dcterms:modified xsi:type="dcterms:W3CDTF">2018-02-09T12:13:43Z</dcterms:modified>
</cp:coreProperties>
</file>