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tdels\Смирнова О.В\ОТЧЕТ О ХОДЕ РЕАЛИЗАЦИИ ГОСПРОГРАММЫ\2017 ГОД\"/>
    </mc:Choice>
  </mc:AlternateContent>
  <bookViews>
    <workbookView xWindow="720" yWindow="435" windowWidth="27555" windowHeight="11985"/>
  </bookViews>
  <sheets>
    <sheet name="Лист1" sheetId="1" r:id="rId1"/>
    <sheet name="Лист2" sheetId="2" r:id="rId2"/>
    <sheet name="Лист3" sheetId="3" r:id="rId3"/>
    <sheet name="Лист4" sheetId="4" r:id="rId4"/>
  </sheets>
  <calcPr calcId="152511"/>
</workbook>
</file>

<file path=xl/calcChain.xml><?xml version="1.0" encoding="utf-8"?>
<calcChain xmlns="http://schemas.openxmlformats.org/spreadsheetml/2006/main">
  <c r="B46" i="1" l="1"/>
  <c r="B36" i="1"/>
  <c r="B19" i="1"/>
  <c r="C75" i="1" l="1"/>
  <c r="C65" i="1"/>
  <c r="C35" i="1" s="1"/>
  <c r="C13" i="1"/>
  <c r="C19" i="1"/>
  <c r="C20" i="1"/>
  <c r="C21" i="1"/>
  <c r="C23" i="1"/>
  <c r="C28" i="1"/>
  <c r="C34" i="1"/>
  <c r="C36" i="1"/>
  <c r="C38" i="1"/>
  <c r="C42" i="1"/>
  <c r="C46" i="1"/>
  <c r="C50" i="1"/>
  <c r="C54" i="1"/>
  <c r="C58" i="1"/>
  <c r="C62" i="1"/>
  <c r="C69" i="1"/>
  <c r="C74" i="1"/>
  <c r="C76" i="1"/>
  <c r="C78" i="1"/>
  <c r="C82" i="1"/>
  <c r="C86" i="1"/>
  <c r="C90" i="1"/>
  <c r="C94" i="1"/>
  <c r="C98" i="1"/>
  <c r="C102" i="1"/>
  <c r="C106" i="1"/>
  <c r="C110" i="1"/>
  <c r="C114" i="1"/>
  <c r="C116" i="1"/>
  <c r="C120" i="1"/>
  <c r="C10" i="1" l="1"/>
  <c r="C72" i="1"/>
  <c r="C11" i="1"/>
  <c r="C9" i="1"/>
  <c r="C32" i="1"/>
  <c r="C17" i="1"/>
  <c r="B76" i="1"/>
  <c r="B74" i="1"/>
  <c r="B98" i="1"/>
  <c r="C7" i="1" l="1"/>
  <c r="B75" i="1"/>
  <c r="B90" i="1"/>
  <c r="B114" i="1"/>
  <c r="B34" i="1"/>
  <c r="B65" i="1"/>
  <c r="B35" i="1" s="1"/>
  <c r="B38" i="1" l="1"/>
  <c r="B42" i="1"/>
  <c r="B50" i="1"/>
  <c r="B54" i="1"/>
  <c r="B58" i="1"/>
  <c r="B62" i="1"/>
  <c r="B69" i="1"/>
  <c r="B116" i="1"/>
  <c r="B110" i="1"/>
  <c r="B78" i="1"/>
  <c r="B82" i="1"/>
  <c r="B86" i="1"/>
  <c r="B94" i="1"/>
  <c r="B102" i="1"/>
  <c r="B106" i="1"/>
  <c r="B120" i="1"/>
  <c r="B13" i="1"/>
  <c r="B20" i="1"/>
  <c r="B21" i="1"/>
  <c r="B23" i="1"/>
  <c r="B28" i="1"/>
  <c r="B72" i="1" l="1"/>
  <c r="B32" i="1"/>
  <c r="B17" i="1"/>
  <c r="B10" i="1"/>
  <c r="B9" i="1"/>
  <c r="B11" i="1"/>
  <c r="B7" i="1" l="1"/>
</calcChain>
</file>

<file path=xl/sharedStrings.xml><?xml version="1.0" encoding="utf-8"?>
<sst xmlns="http://schemas.openxmlformats.org/spreadsheetml/2006/main" count="163" uniqueCount="79">
  <si>
    <t>в том числе за счет средств:</t>
  </si>
  <si>
    <t>Из них:</t>
  </si>
  <si>
    <t>Таблица № 2</t>
  </si>
  <si>
    <t>Наименование мероприятий</t>
  </si>
  <si>
    <t>Пояснение о выполненных программных мероприятиях в отчетном году</t>
  </si>
  <si>
    <t>Общий объем  финансирования  государственной программы - всего</t>
  </si>
  <si>
    <t>областного бюджета</t>
  </si>
  <si>
    <t>федерального бюджета</t>
  </si>
  <si>
    <r>
      <t>предусмотрено</t>
    </r>
    <r>
      <rPr>
        <b/>
        <i/>
        <sz val="16"/>
        <color theme="1"/>
        <rFont val="Times New Roman"/>
        <family val="1"/>
        <charset val="204"/>
      </rPr>
      <t>*)</t>
    </r>
  </si>
  <si>
    <r>
      <t xml:space="preserve">кассовое исполнение </t>
    </r>
    <r>
      <rPr>
        <b/>
        <i/>
        <sz val="16"/>
        <color theme="1"/>
        <rFont val="Times New Roman"/>
        <family val="1"/>
        <charset val="204"/>
      </rPr>
      <t>**)</t>
    </r>
  </si>
  <si>
    <t>собственные средства арендаторов и иных лесопользователей</t>
  </si>
  <si>
    <t>Обеспечение реализации государственной программы, всего</t>
  </si>
  <si>
    <t>Общий объем  финансирования  подпрограммы "Обеспечение использования лесов"   - всего</t>
  </si>
  <si>
    <t>Общий объем  финансирования  подпрограммы  "Воспроизводство лесов" - всего</t>
  </si>
  <si>
    <t>Отвод и таксация лесосек  - всего</t>
  </si>
  <si>
    <t xml:space="preserve">  </t>
  </si>
  <si>
    <t>Лесовосстановление - всего</t>
  </si>
  <si>
    <t>Проведение агротехнического ухода за лесными культурами (в переводе на однократный) - всего</t>
  </si>
  <si>
    <t>Дополнение лесных культур - всего</t>
  </si>
  <si>
    <t>Обработка почвы под  лесные культуры  - всего</t>
  </si>
  <si>
    <t>Уход за лесами (осветления и прочистки) - всего</t>
  </si>
  <si>
    <t>Уход за постоянным лесосеменным участком - всего</t>
  </si>
  <si>
    <t>Осуществление функций государственными  казенными учреждениями - всего</t>
  </si>
  <si>
    <t>Приобретение противопожарного снаряжения и инвентаря, содержание пожарной техники и оборудования, систем связи и оповещения. Создание резерва пожарной техники и оборудования, а также ГСМ - всего</t>
  </si>
  <si>
    <t>Проведение мониторинга пожарной опасности в лесах - всего</t>
  </si>
  <si>
    <t>Тушение лесных пожаров, всего</t>
  </si>
  <si>
    <t>Проведение профилактического контролируемого противопожарного выжигания хвороста, лесной подстилки, сухой травы и других лесных горючих материалов,  всего</t>
  </si>
  <si>
    <t>Благоустройство зон отдыха граждан, пребывающих в лесах, всего</t>
  </si>
  <si>
    <t>Установка и размещение стендов и других знаков и указателей, содержащих информацию о мерах пожарной безопасности в лесах, всего</t>
  </si>
  <si>
    <t>Проведение лесопатологических обследований, всего</t>
  </si>
  <si>
    <t>Проведение  санитарно-оздоровительных мероприятий, всего</t>
  </si>
  <si>
    <t>Проведено подновление старых аншлагов и панно  и установлены новые</t>
  </si>
  <si>
    <t>Общий объем  финансирования  подпрограммы         "Охрана и защита лесов" - всего</t>
  </si>
  <si>
    <t xml:space="preserve"> </t>
  </si>
  <si>
    <t>Данные об использовании бюджетных ассигнований и средств  из иных источников, направленнных на реализацию государственной программы  "Развитие лесного хозяйства в Калужской области"</t>
  </si>
  <si>
    <t>Примечание:</t>
  </si>
  <si>
    <t xml:space="preserve">**) По бюджетным источникам и средствам государственных внебюджетных фондов указывается кассовое исполнение,  по средствам юридических и физических лиц -  фактические расходы. </t>
  </si>
  <si>
    <t>***) При отсутвии перечисленных источников - строчки из таблицы возможно удалить.</t>
  </si>
  <si>
    <t>Уход за плюсовыми насаждениями - всего</t>
  </si>
  <si>
    <t>Проведение выкопочно-посадочных работ -всего</t>
  </si>
  <si>
    <t>Отжиг проведен на площади 236,0 га</t>
  </si>
  <si>
    <t xml:space="preserve">  (Ф.И.О. исполнителя)             (№ телефона)</t>
  </si>
  <si>
    <t>Проведение уходов за  ЛСП - всего</t>
  </si>
  <si>
    <t>Уход за ЛСП проведен на площади  12,0 га</t>
  </si>
  <si>
    <t>Эксплуатация лесных дорог, предназначенных для охраны лесов от пожаров - всего</t>
  </si>
  <si>
    <t>Устройство противопожарных минерализованных полос - всего</t>
  </si>
  <si>
    <t>Прочисткаа противопожарных  минерализованных полос  - всего</t>
  </si>
  <si>
    <t>Лесоустройство, разработка проектной документации по изменению границ лесопарковых, зеленых зон - всего</t>
  </si>
  <si>
    <t>*)Указываются значения из государственной программы с учетом последней редакции государственной программы, утвержденной Правительством Калужской области в срок не позднее даты рассмотрения Правительством Калужской области проекта закона Калужской области об исполнении областного бюджета за отчетный финансовый год.</t>
  </si>
  <si>
    <t>Отремонтировано 51,0 км дорог</t>
  </si>
  <si>
    <t>Создано 462,0 км минполос</t>
  </si>
  <si>
    <t>Очистка лесных насаждений от захламленности проведена на площади 159,0 га</t>
  </si>
  <si>
    <t xml:space="preserve"> 2017 год  (тыс. руб.)</t>
  </si>
  <si>
    <t>Отвод и таксация лесосек выполнены на площади 1452,0 га.</t>
  </si>
  <si>
    <t>Отвод и таксация лесосек выполнены на площади 10153,7 га.</t>
  </si>
  <si>
    <t>Лесоустроительные работы проведены на площади 20772,0 га</t>
  </si>
  <si>
    <t>Лесоустроительные работы проведены на площади 86740,5 га</t>
  </si>
  <si>
    <t>Посадка лесных культур осуществлена на площади 348,0 га, естественное лесовосстановление на площади 139,0га</t>
  </si>
  <si>
    <t>Уход за лесными культурами проведен на площади 2063,8 га</t>
  </si>
  <si>
    <t>Уход за лесными культурами проведен на площади  8467,2 га</t>
  </si>
  <si>
    <t>Дополнение лесных культур выполнено на площади 100,0га</t>
  </si>
  <si>
    <t>Подготовлена почва на площади 302,0 га</t>
  </si>
  <si>
    <t>Подготовлена почва на площади 2149,7 га</t>
  </si>
  <si>
    <t>Уход за лесами (осветления и прочистки) проведен на площади 200,0 га</t>
  </si>
  <si>
    <t>Уход за лесами (осветления и прочистки) проведен на площади 2110,7 га</t>
  </si>
  <si>
    <t>Уход за постоянным лесосеменным участком проведен на площади  4,0 га</t>
  </si>
  <si>
    <t>Отремонтировано 134,7 км дорог</t>
  </si>
  <si>
    <t>Создано 1414,1 км минполос</t>
  </si>
  <si>
    <t>Проведен уход на 2010,0 км минполос</t>
  </si>
  <si>
    <t>Проведен уход на 3399,4 км минполос</t>
  </si>
  <si>
    <t>Отжиг проведен на площади 167,0 га</t>
  </si>
  <si>
    <t>Проведен  ремонт старых мест отдыха и  установлены новые места отдыха</t>
  </si>
  <si>
    <t xml:space="preserve">Лесопатологические обследования проведены на площади 1665,0 га </t>
  </si>
  <si>
    <t xml:space="preserve">Лесопатологические обследования проведены на площади 10009,2 га </t>
  </si>
  <si>
    <t>Очистка лесных насаждений от захламленности проведена на площади 248,6,0 га, санитарные рубки на площади 1751,7 га</t>
  </si>
  <si>
    <t>Смирнова О.В.               т.76-25-68</t>
  </si>
  <si>
    <t>Посадка лесных культур осуществлена на площади 2187,9 га, естественное лесовосстановление на площади 1303,4 га, комбинированное - на площади 45,1 га</t>
  </si>
  <si>
    <t>Дополнение лесных культур выполнено на площади 1001,6 га</t>
  </si>
  <si>
    <t>Разработана проектная документация по изменению границ зеленых и лесопарковых зон - 4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</si>
</sst>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top" wrapText="1"/>
    </xf>
    <xf numFmtId="164" fontId="0" fillId="2" borderId="0" xfId="0" applyNumberFormat="1" applyFill="1"/>
    <xf numFmtId="1" fontId="1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0" fillId="2" borderId="0" xfId="0" applyFill="1" applyAlignment="1">
      <alignment wrapText="1"/>
    </xf>
    <xf numFmtId="164" fontId="4" fillId="2" borderId="9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0" fontId="1" fillId="2" borderId="0" xfId="0" applyFont="1" applyFill="1"/>
    <xf numFmtId="164" fontId="1" fillId="2" borderId="0" xfId="0" applyNumberFormat="1" applyFont="1" applyFill="1"/>
    <xf numFmtId="0" fontId="11" fillId="2" borderId="0" xfId="0" applyFont="1" applyFill="1"/>
    <xf numFmtId="0" fontId="1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7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9"/>
  <sheetViews>
    <sheetView tabSelected="1" workbookViewId="0">
      <selection activeCell="D17" sqref="D17"/>
    </sheetView>
  </sheetViews>
  <sheetFormatPr defaultRowHeight="15" x14ac:dyDescent="0.25"/>
  <cols>
    <col min="1" max="1" width="61.5703125" style="1" customWidth="1"/>
    <col min="2" max="2" width="14" style="15" customWidth="1"/>
    <col min="3" max="3" width="14.7109375" style="1" customWidth="1"/>
    <col min="4" max="4" width="77.7109375" style="1" customWidth="1"/>
    <col min="5" max="16384" width="9.140625" style="1"/>
  </cols>
  <sheetData>
    <row r="1" spans="1:4" x14ac:dyDescent="0.25">
      <c r="A1" s="28" t="s">
        <v>2</v>
      </c>
      <c r="B1" s="28"/>
      <c r="C1" s="28"/>
      <c r="D1" s="28"/>
    </row>
    <row r="2" spans="1:4" ht="44.25" customHeight="1" thickBot="1" x14ac:dyDescent="0.35">
      <c r="A2" s="27" t="s">
        <v>34</v>
      </c>
      <c r="B2" s="27"/>
      <c r="C2" s="27"/>
      <c r="D2" s="27"/>
    </row>
    <row r="3" spans="1:4" ht="17.25" customHeight="1" x14ac:dyDescent="0.25">
      <c r="A3" s="29" t="s">
        <v>3</v>
      </c>
      <c r="B3" s="33" t="s">
        <v>52</v>
      </c>
      <c r="C3" s="33"/>
      <c r="D3" s="31" t="s">
        <v>4</v>
      </c>
    </row>
    <row r="4" spans="1:4" ht="47.25" x14ac:dyDescent="0.25">
      <c r="A4" s="30"/>
      <c r="B4" s="20" t="s">
        <v>8</v>
      </c>
      <c r="C4" s="2" t="s">
        <v>9</v>
      </c>
      <c r="D4" s="32"/>
    </row>
    <row r="5" spans="1:4" ht="12" customHeight="1" x14ac:dyDescent="0.25">
      <c r="A5" s="3">
        <v>1</v>
      </c>
      <c r="B5" s="16">
        <v>2</v>
      </c>
      <c r="C5" s="5">
        <v>3</v>
      </c>
      <c r="D5" s="6">
        <v>4</v>
      </c>
    </row>
    <row r="6" spans="1:4" ht="12" customHeight="1" x14ac:dyDescent="0.25">
      <c r="A6" s="3"/>
      <c r="B6" s="17"/>
      <c r="C6" s="5"/>
      <c r="D6" s="6"/>
    </row>
    <row r="7" spans="1:4" ht="46.5" customHeight="1" x14ac:dyDescent="0.25">
      <c r="A7" s="7" t="s">
        <v>5</v>
      </c>
      <c r="B7" s="4">
        <f>B13+B17+B32+B72</f>
        <v>293093.80000000005</v>
      </c>
      <c r="C7" s="4">
        <f>C13+C17+C32+C72</f>
        <v>293093.80000000005</v>
      </c>
      <c r="D7" s="6"/>
    </row>
    <row r="8" spans="1:4" x14ac:dyDescent="0.25">
      <c r="A8" s="9" t="s">
        <v>0</v>
      </c>
      <c r="B8" s="4"/>
      <c r="C8" s="4"/>
      <c r="D8" s="6"/>
    </row>
    <row r="9" spans="1:4" x14ac:dyDescent="0.25">
      <c r="A9" s="10" t="s">
        <v>6</v>
      </c>
      <c r="B9" s="4">
        <f>B15+B19+B34+B74</f>
        <v>110981.9</v>
      </c>
      <c r="C9" s="4">
        <f>C15+C19+C34+C74</f>
        <v>110981.9</v>
      </c>
      <c r="D9" s="11"/>
    </row>
    <row r="10" spans="1:4" x14ac:dyDescent="0.25">
      <c r="A10" s="10" t="s">
        <v>7</v>
      </c>
      <c r="B10" s="4">
        <f>B16+B35+B75+B20</f>
        <v>182111.9</v>
      </c>
      <c r="C10" s="4">
        <f>C16+C35+C75+C20</f>
        <v>182111.9</v>
      </c>
      <c r="D10" s="11"/>
    </row>
    <row r="11" spans="1:4" x14ac:dyDescent="0.25">
      <c r="A11" s="10" t="s">
        <v>10</v>
      </c>
      <c r="B11" s="4">
        <f>B21+B36+B76</f>
        <v>0</v>
      </c>
      <c r="C11" s="4">
        <f>C21+C36+C76</f>
        <v>0</v>
      </c>
      <c r="D11" s="11"/>
    </row>
    <row r="12" spans="1:4" x14ac:dyDescent="0.25">
      <c r="A12" s="9" t="s">
        <v>1</v>
      </c>
      <c r="B12" s="4"/>
      <c r="C12" s="4"/>
      <c r="D12" s="6"/>
    </row>
    <row r="13" spans="1:4" ht="48.75" customHeight="1" x14ac:dyDescent="0.25">
      <c r="A13" s="7" t="s">
        <v>11</v>
      </c>
      <c r="B13" s="4">
        <f>B15+B16</f>
        <v>31888.2</v>
      </c>
      <c r="C13" s="4">
        <f>C15+C16</f>
        <v>31888.2</v>
      </c>
      <c r="D13" s="12"/>
    </row>
    <row r="14" spans="1:4" x14ac:dyDescent="0.25">
      <c r="A14" s="9" t="s">
        <v>0</v>
      </c>
      <c r="B14" s="4"/>
      <c r="C14" s="4"/>
      <c r="D14" s="6"/>
    </row>
    <row r="15" spans="1:4" x14ac:dyDescent="0.25">
      <c r="A15" s="10" t="s">
        <v>6</v>
      </c>
      <c r="B15" s="4">
        <v>4311.7</v>
      </c>
      <c r="C15" s="4">
        <v>4311.7</v>
      </c>
      <c r="D15" s="6"/>
    </row>
    <row r="16" spans="1:4" x14ac:dyDescent="0.25">
      <c r="A16" s="10" t="s">
        <v>7</v>
      </c>
      <c r="B16" s="4">
        <v>27576.5</v>
      </c>
      <c r="C16" s="4">
        <v>27576.5</v>
      </c>
      <c r="D16" s="6"/>
    </row>
    <row r="17" spans="1:4" ht="44.25" customHeight="1" x14ac:dyDescent="0.25">
      <c r="A17" s="7" t="s">
        <v>12</v>
      </c>
      <c r="B17" s="4">
        <f>B19+B20+B21</f>
        <v>10590.5</v>
      </c>
      <c r="C17" s="4">
        <f>C19+C20+C21</f>
        <v>10590.5</v>
      </c>
      <c r="D17" s="6" t="s">
        <v>33</v>
      </c>
    </row>
    <row r="18" spans="1:4" x14ac:dyDescent="0.25">
      <c r="A18" s="9" t="s">
        <v>0</v>
      </c>
      <c r="B18" s="4"/>
      <c r="C18" s="4"/>
      <c r="D18" s="6"/>
    </row>
    <row r="19" spans="1:4" x14ac:dyDescent="0.25">
      <c r="A19" s="10" t="s">
        <v>6</v>
      </c>
      <c r="B19" s="4">
        <f>B25+B29</f>
        <v>290</v>
      </c>
      <c r="C19" s="4">
        <f t="shared" ref="C19" si="0">C25+C29</f>
        <v>290</v>
      </c>
      <c r="D19" s="6"/>
    </row>
    <row r="20" spans="1:4" x14ac:dyDescent="0.25">
      <c r="A20" s="10" t="s">
        <v>7</v>
      </c>
      <c r="B20" s="4">
        <f t="shared" ref="B20:B21" si="1">B26+B30</f>
        <v>10300.5</v>
      </c>
      <c r="C20" s="4">
        <f t="shared" ref="C20" si="2">C26+C30</f>
        <v>10300.5</v>
      </c>
      <c r="D20" s="6"/>
    </row>
    <row r="21" spans="1:4" x14ac:dyDescent="0.25">
      <c r="A21" s="10" t="s">
        <v>10</v>
      </c>
      <c r="B21" s="4">
        <f t="shared" si="1"/>
        <v>0</v>
      </c>
      <c r="C21" s="4">
        <f t="shared" ref="C21" si="3">C27+C31</f>
        <v>0</v>
      </c>
      <c r="D21" s="6"/>
    </row>
    <row r="22" spans="1:4" x14ac:dyDescent="0.25">
      <c r="A22" s="9" t="s">
        <v>1</v>
      </c>
      <c r="B22" s="4"/>
      <c r="C22" s="4"/>
      <c r="D22" s="6"/>
    </row>
    <row r="23" spans="1:4" x14ac:dyDescent="0.25">
      <c r="A23" s="13" t="s">
        <v>14</v>
      </c>
      <c r="B23" s="4">
        <f>B25+B26+B27</f>
        <v>1436.7</v>
      </c>
      <c r="C23" s="4">
        <f>C25+C26+C27</f>
        <v>1436.7</v>
      </c>
      <c r="D23" s="6"/>
    </row>
    <row r="24" spans="1:4" x14ac:dyDescent="0.25">
      <c r="A24" s="9" t="s">
        <v>0</v>
      </c>
      <c r="B24" s="4"/>
      <c r="C24" s="4"/>
      <c r="D24" s="6"/>
    </row>
    <row r="25" spans="1:4" x14ac:dyDescent="0.25">
      <c r="A25" s="10" t="s">
        <v>6</v>
      </c>
      <c r="B25" s="4">
        <v>0</v>
      </c>
      <c r="C25" s="4">
        <v>0</v>
      </c>
      <c r="D25" s="6"/>
    </row>
    <row r="26" spans="1:4" x14ac:dyDescent="0.25">
      <c r="A26" s="10" t="s">
        <v>7</v>
      </c>
      <c r="B26" s="4">
        <v>1436.7</v>
      </c>
      <c r="C26" s="4">
        <v>1436.7</v>
      </c>
      <c r="D26" s="6" t="s">
        <v>53</v>
      </c>
    </row>
    <row r="27" spans="1:4" x14ac:dyDescent="0.25">
      <c r="A27" s="10" t="s">
        <v>10</v>
      </c>
      <c r="B27" s="4">
        <v>0</v>
      </c>
      <c r="C27" s="4">
        <v>0</v>
      </c>
      <c r="D27" s="6" t="s">
        <v>54</v>
      </c>
    </row>
    <row r="28" spans="1:4" ht="30" x14ac:dyDescent="0.25">
      <c r="A28" s="13" t="s">
        <v>47</v>
      </c>
      <c r="B28" s="4">
        <f>B29+B30+B31</f>
        <v>9153.7999999999993</v>
      </c>
      <c r="C28" s="4">
        <f>C29+C30+C31</f>
        <v>9153.7999999999993</v>
      </c>
      <c r="D28" s="6" t="s">
        <v>15</v>
      </c>
    </row>
    <row r="29" spans="1:4" ht="15" customHeight="1" x14ac:dyDescent="0.25">
      <c r="A29" s="10" t="s">
        <v>6</v>
      </c>
      <c r="B29" s="4">
        <v>290</v>
      </c>
      <c r="C29" s="4">
        <v>290</v>
      </c>
      <c r="D29" s="6" t="s">
        <v>78</v>
      </c>
    </row>
    <row r="30" spans="1:4" x14ac:dyDescent="0.25">
      <c r="A30" s="10" t="s">
        <v>7</v>
      </c>
      <c r="B30" s="4">
        <v>8863.7999999999993</v>
      </c>
      <c r="C30" s="4">
        <v>8863.7999999999993</v>
      </c>
      <c r="D30" s="6" t="s">
        <v>55</v>
      </c>
    </row>
    <row r="31" spans="1:4" x14ac:dyDescent="0.25">
      <c r="A31" s="10" t="s">
        <v>10</v>
      </c>
      <c r="B31" s="4">
        <v>0</v>
      </c>
      <c r="C31" s="4">
        <v>0</v>
      </c>
      <c r="D31" s="6" t="s">
        <v>56</v>
      </c>
    </row>
    <row r="32" spans="1:4" ht="60.75" customHeight="1" x14ac:dyDescent="0.25">
      <c r="A32" s="7" t="s">
        <v>13</v>
      </c>
      <c r="B32" s="4">
        <f>B34+B35+B36</f>
        <v>217404.90000000002</v>
      </c>
      <c r="C32" s="4">
        <f>C34+C35+C36</f>
        <v>217404.90000000002</v>
      </c>
      <c r="D32" s="6"/>
    </row>
    <row r="33" spans="1:4" ht="15.75" x14ac:dyDescent="0.25">
      <c r="A33" s="9" t="s">
        <v>0</v>
      </c>
      <c r="B33" s="8"/>
      <c r="C33" s="8"/>
      <c r="D33" s="6"/>
    </row>
    <row r="34" spans="1:4" x14ac:dyDescent="0.25">
      <c r="A34" s="10" t="s">
        <v>6</v>
      </c>
      <c r="B34" s="4">
        <f>B39+B43+B47+B51+B55+B59+B63+B70</f>
        <v>76178.8</v>
      </c>
      <c r="C34" s="4">
        <f>C39+C43+C47+C51+C55+C59+C63+C70</f>
        <v>76178.8</v>
      </c>
      <c r="D34" s="6"/>
    </row>
    <row r="35" spans="1:4" x14ac:dyDescent="0.25">
      <c r="A35" s="10" t="s">
        <v>7</v>
      </c>
      <c r="B35" s="4">
        <f>B40+B44+B48+B52+B56+B60+B64+B71+B65</f>
        <v>141226.1</v>
      </c>
      <c r="C35" s="4">
        <f>C40+C44+C48+C52+C56+C60+C64+C71+C65</f>
        <v>141226.1</v>
      </c>
      <c r="D35" s="6"/>
    </row>
    <row r="36" spans="1:4" x14ac:dyDescent="0.25">
      <c r="A36" s="10" t="s">
        <v>10</v>
      </c>
      <c r="B36" s="4">
        <f>B41+B45+B49+B53+B57+B61+B68</f>
        <v>0</v>
      </c>
      <c r="C36" s="4">
        <f>C41+C45+C49+C53+C57+C61+C68</f>
        <v>0</v>
      </c>
      <c r="D36" s="6"/>
    </row>
    <row r="37" spans="1:4" x14ac:dyDescent="0.25">
      <c r="A37" s="9" t="s">
        <v>1</v>
      </c>
      <c r="B37" s="4"/>
      <c r="C37" s="4"/>
      <c r="D37" s="6"/>
    </row>
    <row r="38" spans="1:4" x14ac:dyDescent="0.25">
      <c r="A38" s="13" t="s">
        <v>16</v>
      </c>
      <c r="B38" s="4">
        <f>B39+B40+B41</f>
        <v>4239.7</v>
      </c>
      <c r="C38" s="4">
        <f>C39+C40+C41</f>
        <v>4239.7</v>
      </c>
      <c r="D38" s="6"/>
    </row>
    <row r="39" spans="1:4" ht="15.75" x14ac:dyDescent="0.25">
      <c r="A39" s="10" t="s">
        <v>6</v>
      </c>
      <c r="B39" s="8"/>
      <c r="C39" s="8"/>
      <c r="D39" s="6"/>
    </row>
    <row r="40" spans="1:4" ht="25.5" x14ac:dyDescent="0.25">
      <c r="A40" s="10" t="s">
        <v>7</v>
      </c>
      <c r="B40" s="4">
        <v>4239.7</v>
      </c>
      <c r="C40" s="4">
        <v>4239.7</v>
      </c>
      <c r="D40" s="14" t="s">
        <v>57</v>
      </c>
    </row>
    <row r="41" spans="1:4" ht="25.5" x14ac:dyDescent="0.25">
      <c r="A41" s="10" t="s">
        <v>10</v>
      </c>
      <c r="B41" s="4">
        <v>0</v>
      </c>
      <c r="C41" s="4">
        <v>0</v>
      </c>
      <c r="D41" s="14" t="s">
        <v>76</v>
      </c>
    </row>
    <row r="42" spans="1:4" ht="30" x14ac:dyDescent="0.25">
      <c r="A42" s="13" t="s">
        <v>17</v>
      </c>
      <c r="B42" s="4">
        <f>B43+B44+B45</f>
        <v>8202.6</v>
      </c>
      <c r="C42" s="4">
        <f>C43+C44+C45</f>
        <v>8202.6</v>
      </c>
      <c r="D42" s="6"/>
    </row>
    <row r="43" spans="1:4" x14ac:dyDescent="0.25">
      <c r="A43" s="10" t="s">
        <v>6</v>
      </c>
      <c r="B43" s="4"/>
      <c r="C43" s="4"/>
      <c r="D43" s="6"/>
    </row>
    <row r="44" spans="1:4" x14ac:dyDescent="0.25">
      <c r="A44" s="10" t="s">
        <v>7</v>
      </c>
      <c r="B44" s="4">
        <v>8202.6</v>
      </c>
      <c r="C44" s="4">
        <v>8202.6</v>
      </c>
      <c r="D44" s="6" t="s">
        <v>58</v>
      </c>
    </row>
    <row r="45" spans="1:4" x14ac:dyDescent="0.25">
      <c r="A45" s="10" t="s">
        <v>10</v>
      </c>
      <c r="B45" s="4">
        <v>0</v>
      </c>
      <c r="C45" s="4">
        <v>0</v>
      </c>
      <c r="D45" s="6" t="s">
        <v>59</v>
      </c>
    </row>
    <row r="46" spans="1:4" x14ac:dyDescent="0.25">
      <c r="A46" s="13" t="s">
        <v>18</v>
      </c>
      <c r="B46" s="4">
        <f>B47+B48+B49</f>
        <v>378.9</v>
      </c>
      <c r="C46" s="4">
        <f>C47+C48+C49</f>
        <v>378.9</v>
      </c>
      <c r="D46" s="6"/>
    </row>
    <row r="47" spans="1:4" x14ac:dyDescent="0.25">
      <c r="A47" s="10" t="s">
        <v>6</v>
      </c>
      <c r="B47" s="4"/>
      <c r="C47" s="4"/>
      <c r="D47" s="6"/>
    </row>
    <row r="48" spans="1:4" x14ac:dyDescent="0.25">
      <c r="A48" s="10" t="s">
        <v>7</v>
      </c>
      <c r="B48" s="4">
        <v>378.9</v>
      </c>
      <c r="C48" s="4">
        <v>378.9</v>
      </c>
      <c r="D48" s="6" t="s">
        <v>60</v>
      </c>
    </row>
    <row r="49" spans="1:4" x14ac:dyDescent="0.25">
      <c r="A49" s="10" t="s">
        <v>10</v>
      </c>
      <c r="B49" s="4">
        <v>0</v>
      </c>
      <c r="C49" s="4">
        <v>0</v>
      </c>
      <c r="D49" s="6" t="s">
        <v>77</v>
      </c>
    </row>
    <row r="50" spans="1:4" x14ac:dyDescent="0.25">
      <c r="A50" s="13" t="s">
        <v>19</v>
      </c>
      <c r="B50" s="4">
        <f>B51+B52+B53</f>
        <v>663.7</v>
      </c>
      <c r="C50" s="4">
        <f>C51+C52+C53</f>
        <v>663.7</v>
      </c>
      <c r="D50" s="6"/>
    </row>
    <row r="51" spans="1:4" x14ac:dyDescent="0.25">
      <c r="A51" s="10" t="s">
        <v>6</v>
      </c>
      <c r="B51" s="4"/>
      <c r="C51" s="4"/>
      <c r="D51" s="6"/>
    </row>
    <row r="52" spans="1:4" x14ac:dyDescent="0.25">
      <c r="A52" s="10" t="s">
        <v>7</v>
      </c>
      <c r="B52" s="4">
        <v>663.7</v>
      </c>
      <c r="C52" s="4">
        <v>663.7</v>
      </c>
      <c r="D52" s="6" t="s">
        <v>61</v>
      </c>
    </row>
    <row r="53" spans="1:4" x14ac:dyDescent="0.25">
      <c r="A53" s="10" t="s">
        <v>10</v>
      </c>
      <c r="B53" s="4">
        <v>0</v>
      </c>
      <c r="C53" s="4">
        <v>0</v>
      </c>
      <c r="D53" s="6" t="s">
        <v>62</v>
      </c>
    </row>
    <row r="54" spans="1:4" x14ac:dyDescent="0.25">
      <c r="A54" s="13" t="s">
        <v>20</v>
      </c>
      <c r="B54" s="4">
        <f>B55+B56+B57</f>
        <v>1062.9000000000001</v>
      </c>
      <c r="C54" s="4">
        <f>C55+C56+C57</f>
        <v>1062.9000000000001</v>
      </c>
      <c r="D54" s="6"/>
    </row>
    <row r="55" spans="1:4" x14ac:dyDescent="0.25">
      <c r="A55" s="10" t="s">
        <v>6</v>
      </c>
      <c r="B55" s="4"/>
      <c r="C55" s="4"/>
      <c r="D55" s="6"/>
    </row>
    <row r="56" spans="1:4" x14ac:dyDescent="0.25">
      <c r="A56" s="10" t="s">
        <v>7</v>
      </c>
      <c r="B56" s="4">
        <v>1062.9000000000001</v>
      </c>
      <c r="C56" s="4">
        <v>1062.9000000000001</v>
      </c>
      <c r="D56" s="6" t="s">
        <v>63</v>
      </c>
    </row>
    <row r="57" spans="1:4" ht="28.5" customHeight="1" x14ac:dyDescent="0.25">
      <c r="A57" s="10" t="s">
        <v>10</v>
      </c>
      <c r="B57" s="4">
        <v>0</v>
      </c>
      <c r="C57" s="4">
        <v>0</v>
      </c>
      <c r="D57" s="6" t="s">
        <v>64</v>
      </c>
    </row>
    <row r="58" spans="1:4" x14ac:dyDescent="0.25">
      <c r="A58" s="13" t="s">
        <v>38</v>
      </c>
      <c r="B58" s="4">
        <f>B59+B60+B61</f>
        <v>0</v>
      </c>
      <c r="C58" s="4">
        <f>C59+C60+C61</f>
        <v>0</v>
      </c>
      <c r="D58" s="6"/>
    </row>
    <row r="59" spans="1:4" x14ac:dyDescent="0.25">
      <c r="A59" s="10" t="s">
        <v>6</v>
      </c>
      <c r="B59" s="4"/>
      <c r="C59" s="4"/>
      <c r="D59" s="6"/>
    </row>
    <row r="60" spans="1:4" x14ac:dyDescent="0.25">
      <c r="A60" s="10" t="s">
        <v>7</v>
      </c>
      <c r="B60" s="4">
        <v>0</v>
      </c>
      <c r="C60" s="4">
        <v>0</v>
      </c>
      <c r="D60" s="6"/>
    </row>
    <row r="61" spans="1:4" x14ac:dyDescent="0.25">
      <c r="A61" s="10" t="s">
        <v>10</v>
      </c>
      <c r="B61" s="4">
        <v>0</v>
      </c>
      <c r="C61" s="4">
        <v>0</v>
      </c>
      <c r="D61" s="6"/>
    </row>
    <row r="62" spans="1:4" x14ac:dyDescent="0.25">
      <c r="A62" s="13" t="s">
        <v>21</v>
      </c>
      <c r="B62" s="4">
        <f>B63+B64+B68</f>
        <v>27.7</v>
      </c>
      <c r="C62" s="4">
        <f>C63+C64+C68</f>
        <v>27.7</v>
      </c>
      <c r="D62" s="6"/>
    </row>
    <row r="63" spans="1:4" x14ac:dyDescent="0.25">
      <c r="A63" s="10" t="s">
        <v>6</v>
      </c>
      <c r="B63" s="4"/>
      <c r="C63" s="4"/>
      <c r="D63" s="6"/>
    </row>
    <row r="64" spans="1:4" x14ac:dyDescent="0.25">
      <c r="A64" s="10" t="s">
        <v>7</v>
      </c>
      <c r="B64" s="4">
        <v>27.7</v>
      </c>
      <c r="C64" s="4">
        <v>27.7</v>
      </c>
      <c r="D64" s="6" t="s">
        <v>65</v>
      </c>
    </row>
    <row r="65" spans="1:4" x14ac:dyDescent="0.25">
      <c r="A65" s="13" t="s">
        <v>42</v>
      </c>
      <c r="B65" s="4">
        <f>B66+B67+B68</f>
        <v>76.599999999999994</v>
      </c>
      <c r="C65" s="4">
        <f>C66+C67+C68</f>
        <v>76.599999999999994</v>
      </c>
      <c r="D65" s="6"/>
    </row>
    <row r="66" spans="1:4" x14ac:dyDescent="0.25">
      <c r="A66" s="10" t="s">
        <v>6</v>
      </c>
      <c r="B66" s="4"/>
      <c r="C66" s="4"/>
      <c r="D66" s="6"/>
    </row>
    <row r="67" spans="1:4" x14ac:dyDescent="0.25">
      <c r="A67" s="10" t="s">
        <v>7</v>
      </c>
      <c r="B67" s="4">
        <v>76.599999999999994</v>
      </c>
      <c r="C67" s="4">
        <v>76.599999999999994</v>
      </c>
      <c r="D67" s="6" t="s">
        <v>43</v>
      </c>
    </row>
    <row r="68" spans="1:4" x14ac:dyDescent="0.25">
      <c r="A68" s="10" t="s">
        <v>10</v>
      </c>
      <c r="B68" s="4"/>
      <c r="C68" s="4"/>
      <c r="D68" s="6"/>
    </row>
    <row r="69" spans="1:4" ht="30" x14ac:dyDescent="0.25">
      <c r="A69" s="13" t="s">
        <v>22</v>
      </c>
      <c r="B69" s="4">
        <f>B70+B71</f>
        <v>202752.8</v>
      </c>
      <c r="C69" s="4">
        <f>C70+C71</f>
        <v>202752.8</v>
      </c>
      <c r="D69" s="6"/>
    </row>
    <row r="70" spans="1:4" x14ac:dyDescent="0.25">
      <c r="A70" s="10" t="s">
        <v>6</v>
      </c>
      <c r="B70" s="4">
        <v>76178.8</v>
      </c>
      <c r="C70" s="4">
        <v>76178.8</v>
      </c>
      <c r="D70" s="6"/>
    </row>
    <row r="71" spans="1:4" x14ac:dyDescent="0.25">
      <c r="A71" s="10" t="s">
        <v>7</v>
      </c>
      <c r="B71" s="4">
        <v>126574</v>
      </c>
      <c r="C71" s="4">
        <v>126574</v>
      </c>
      <c r="D71" s="6"/>
    </row>
    <row r="72" spans="1:4" ht="52.5" customHeight="1" x14ac:dyDescent="0.25">
      <c r="A72" s="7" t="s">
        <v>32</v>
      </c>
      <c r="B72" s="4">
        <f>B74+B75+B76</f>
        <v>33210.200000000004</v>
      </c>
      <c r="C72" s="4">
        <f>C74+C75+C76</f>
        <v>33210.200000000004</v>
      </c>
      <c r="D72" s="6"/>
    </row>
    <row r="73" spans="1:4" x14ac:dyDescent="0.25">
      <c r="A73" s="9" t="s">
        <v>0</v>
      </c>
      <c r="B73" s="4"/>
      <c r="C73" s="4"/>
      <c r="D73" s="6"/>
    </row>
    <row r="74" spans="1:4" x14ac:dyDescent="0.25">
      <c r="A74" s="10" t="s">
        <v>6</v>
      </c>
      <c r="B74" s="4">
        <f>B79+B83+B87+B91+B95+B99+B103+B107+B111+B115</f>
        <v>30201.4</v>
      </c>
      <c r="C74" s="4">
        <f>C79+C83+C87+C91+C95+C99+C103+C107+C111+C115</f>
        <v>30201.4</v>
      </c>
      <c r="D74" s="6"/>
    </row>
    <row r="75" spans="1:4" x14ac:dyDescent="0.25">
      <c r="A75" s="10" t="s">
        <v>7</v>
      </c>
      <c r="B75" s="4">
        <f>B80+B84+B88+B92+B96+B100+B104+B112+B118+B122+B108</f>
        <v>3008.8</v>
      </c>
      <c r="C75" s="4">
        <f>C80+C84+C88+C92+C96+C100+C104+C112+C118+C122+C108</f>
        <v>3008.8</v>
      </c>
      <c r="D75" s="6"/>
    </row>
    <row r="76" spans="1:4" x14ac:dyDescent="0.25">
      <c r="A76" s="10" t="s">
        <v>10</v>
      </c>
      <c r="B76" s="4">
        <f>B81+B85+B89+B93+B97+B101+B105+B109+B113+B123+B119</f>
        <v>0</v>
      </c>
      <c r="C76" s="4">
        <f>C81+C85+C89+C93+C97+C101+C105+C109+C113+C123+C119</f>
        <v>0</v>
      </c>
      <c r="D76" s="6"/>
    </row>
    <row r="77" spans="1:4" x14ac:dyDescent="0.25">
      <c r="A77" s="9" t="s">
        <v>1</v>
      </c>
      <c r="B77" s="4"/>
      <c r="C77" s="4"/>
      <c r="D77" s="6"/>
    </row>
    <row r="78" spans="1:4" ht="30" x14ac:dyDescent="0.25">
      <c r="A78" s="13" t="s">
        <v>44</v>
      </c>
      <c r="B78" s="4">
        <f>B79+B80+B81</f>
        <v>378.6</v>
      </c>
      <c r="C78" s="4">
        <f>C79+C80+C81</f>
        <v>378.6</v>
      </c>
      <c r="D78" s="6"/>
    </row>
    <row r="79" spans="1:4" ht="15.75" x14ac:dyDescent="0.25">
      <c r="A79" s="10" t="s">
        <v>6</v>
      </c>
      <c r="B79" s="8"/>
      <c r="C79" s="8"/>
      <c r="D79" s="6"/>
    </row>
    <row r="80" spans="1:4" x14ac:dyDescent="0.25">
      <c r="A80" s="10" t="s">
        <v>7</v>
      </c>
      <c r="B80" s="4">
        <v>378.6</v>
      </c>
      <c r="C80" s="4">
        <v>378.6</v>
      </c>
      <c r="D80" s="14" t="s">
        <v>49</v>
      </c>
    </row>
    <row r="81" spans="1:4" x14ac:dyDescent="0.25">
      <c r="A81" s="10" t="s">
        <v>10</v>
      </c>
      <c r="B81" s="4">
        <v>0</v>
      </c>
      <c r="C81" s="4">
        <v>0</v>
      </c>
      <c r="D81" s="14" t="s">
        <v>66</v>
      </c>
    </row>
    <row r="82" spans="1:4" ht="30" x14ac:dyDescent="0.25">
      <c r="A82" s="13" t="s">
        <v>45</v>
      </c>
      <c r="B82" s="4">
        <f>B83+B84+B85</f>
        <v>253.5</v>
      </c>
      <c r="C82" s="4">
        <f>C83+C84+C85</f>
        <v>253.5</v>
      </c>
      <c r="D82" s="6"/>
    </row>
    <row r="83" spans="1:4" x14ac:dyDescent="0.25">
      <c r="A83" s="10" t="s">
        <v>6</v>
      </c>
      <c r="B83" s="4"/>
      <c r="C83" s="4"/>
      <c r="D83" s="6"/>
    </row>
    <row r="84" spans="1:4" x14ac:dyDescent="0.25">
      <c r="A84" s="10" t="s">
        <v>7</v>
      </c>
      <c r="B84" s="4">
        <v>253.5</v>
      </c>
      <c r="C84" s="4">
        <v>253.5</v>
      </c>
      <c r="D84" s="6" t="s">
        <v>50</v>
      </c>
    </row>
    <row r="85" spans="1:4" x14ac:dyDescent="0.25">
      <c r="A85" s="10" t="s">
        <v>10</v>
      </c>
      <c r="B85" s="4">
        <v>0</v>
      </c>
      <c r="C85" s="4">
        <v>0</v>
      </c>
      <c r="D85" s="6" t="s">
        <v>67</v>
      </c>
    </row>
    <row r="86" spans="1:4" ht="30" x14ac:dyDescent="0.25">
      <c r="A86" s="13" t="s">
        <v>46</v>
      </c>
      <c r="B86" s="4">
        <f>B87+B88+B89</f>
        <v>652.70000000000005</v>
      </c>
      <c r="C86" s="4">
        <f>C87+C88+C89</f>
        <v>652.70000000000005</v>
      </c>
      <c r="D86" s="6"/>
    </row>
    <row r="87" spans="1:4" x14ac:dyDescent="0.25">
      <c r="A87" s="10" t="s">
        <v>6</v>
      </c>
      <c r="B87" s="4"/>
      <c r="C87" s="4"/>
      <c r="D87" s="6"/>
    </row>
    <row r="88" spans="1:4" x14ac:dyDescent="0.25">
      <c r="A88" s="10" t="s">
        <v>7</v>
      </c>
      <c r="B88" s="4">
        <v>652.70000000000005</v>
      </c>
      <c r="C88" s="4">
        <v>652.70000000000005</v>
      </c>
      <c r="D88" s="6" t="s">
        <v>68</v>
      </c>
    </row>
    <row r="89" spans="1:4" x14ac:dyDescent="0.25">
      <c r="A89" s="10" t="s">
        <v>10</v>
      </c>
      <c r="B89" s="4">
        <v>0</v>
      </c>
      <c r="C89" s="4">
        <v>0</v>
      </c>
      <c r="D89" s="6" t="s">
        <v>69</v>
      </c>
    </row>
    <row r="90" spans="1:4" ht="72.75" customHeight="1" x14ac:dyDescent="0.25">
      <c r="A90" s="13" t="s">
        <v>23</v>
      </c>
      <c r="B90" s="4">
        <f>B91+B92+B93</f>
        <v>0</v>
      </c>
      <c r="C90" s="4">
        <f>C91+C92+C93</f>
        <v>0</v>
      </c>
      <c r="D90" s="6"/>
    </row>
    <row r="91" spans="1:4" x14ac:dyDescent="0.25">
      <c r="A91" s="10" t="s">
        <v>6</v>
      </c>
      <c r="B91" s="4">
        <v>0</v>
      </c>
      <c r="C91" s="4">
        <v>0</v>
      </c>
      <c r="D91" s="6"/>
    </row>
    <row r="92" spans="1:4" x14ac:dyDescent="0.25">
      <c r="A92" s="10" t="s">
        <v>7</v>
      </c>
      <c r="B92" s="4">
        <v>0</v>
      </c>
      <c r="C92" s="4">
        <v>0</v>
      </c>
      <c r="D92" s="6"/>
    </row>
    <row r="93" spans="1:4" x14ac:dyDescent="0.25">
      <c r="A93" s="10" t="s">
        <v>10</v>
      </c>
      <c r="B93" s="4">
        <v>0</v>
      </c>
      <c r="C93" s="4">
        <v>0</v>
      </c>
      <c r="D93" s="6"/>
    </row>
    <row r="94" spans="1:4" ht="30" x14ac:dyDescent="0.25">
      <c r="A94" s="13" t="s">
        <v>24</v>
      </c>
      <c r="B94" s="4">
        <f>B95+B96+B97</f>
        <v>30201.4</v>
      </c>
      <c r="C94" s="4">
        <f>C95+C96+C97</f>
        <v>30201.4</v>
      </c>
      <c r="D94" s="6"/>
    </row>
    <row r="95" spans="1:4" x14ac:dyDescent="0.25">
      <c r="A95" s="10" t="s">
        <v>6</v>
      </c>
      <c r="B95" s="4">
        <v>30201.4</v>
      </c>
      <c r="C95" s="4">
        <v>30201.4</v>
      </c>
      <c r="D95" s="6"/>
    </row>
    <row r="96" spans="1:4" x14ac:dyDescent="0.25">
      <c r="A96" s="10" t="s">
        <v>7</v>
      </c>
      <c r="B96" s="4"/>
      <c r="C96" s="4"/>
      <c r="D96" s="6"/>
    </row>
    <row r="97" spans="1:4" x14ac:dyDescent="0.25">
      <c r="A97" s="10" t="s">
        <v>10</v>
      </c>
      <c r="B97" s="4">
        <v>0</v>
      </c>
      <c r="C97" s="4">
        <v>0</v>
      </c>
      <c r="D97" s="6"/>
    </row>
    <row r="98" spans="1:4" x14ac:dyDescent="0.25">
      <c r="A98" s="13" t="s">
        <v>25</v>
      </c>
      <c r="B98" s="4">
        <f>B99+B100+B101</f>
        <v>96.8</v>
      </c>
      <c r="C98" s="4">
        <f>C99+C100+C101</f>
        <v>96.8</v>
      </c>
      <c r="D98" s="6"/>
    </row>
    <row r="99" spans="1:4" x14ac:dyDescent="0.25">
      <c r="A99" s="10" t="s">
        <v>6</v>
      </c>
      <c r="B99" s="4"/>
      <c r="C99" s="4"/>
      <c r="D99" s="6"/>
    </row>
    <row r="100" spans="1:4" x14ac:dyDescent="0.25">
      <c r="A100" s="10" t="s">
        <v>7</v>
      </c>
      <c r="B100" s="4">
        <v>96.8</v>
      </c>
      <c r="C100" s="4">
        <v>96.8</v>
      </c>
      <c r="D100" s="6"/>
    </row>
    <row r="101" spans="1:4" x14ac:dyDescent="0.25">
      <c r="A101" s="10" t="s">
        <v>10</v>
      </c>
      <c r="B101" s="4"/>
      <c r="C101" s="4"/>
      <c r="D101" s="6"/>
    </row>
    <row r="102" spans="1:4" ht="60" x14ac:dyDescent="0.25">
      <c r="A102" s="13" t="s">
        <v>26</v>
      </c>
      <c r="B102" s="4">
        <f>B104+B105</f>
        <v>64.599999999999994</v>
      </c>
      <c r="C102" s="4">
        <f>C104+C105</f>
        <v>64.599999999999994</v>
      </c>
      <c r="D102" s="6"/>
    </row>
    <row r="103" spans="1:4" x14ac:dyDescent="0.25">
      <c r="A103" s="10" t="s">
        <v>6</v>
      </c>
      <c r="B103" s="4"/>
      <c r="C103" s="4"/>
      <c r="D103" s="6"/>
    </row>
    <row r="104" spans="1:4" x14ac:dyDescent="0.25">
      <c r="A104" s="10" t="s">
        <v>7</v>
      </c>
      <c r="B104" s="4">
        <v>64.599999999999994</v>
      </c>
      <c r="C104" s="4">
        <v>64.599999999999994</v>
      </c>
      <c r="D104" s="6" t="s">
        <v>40</v>
      </c>
    </row>
    <row r="105" spans="1:4" x14ac:dyDescent="0.25">
      <c r="A105" s="10" t="s">
        <v>10</v>
      </c>
      <c r="B105" s="4">
        <v>0</v>
      </c>
      <c r="C105" s="4">
        <v>0</v>
      </c>
      <c r="D105" s="6" t="s">
        <v>70</v>
      </c>
    </row>
    <row r="106" spans="1:4" ht="30" x14ac:dyDescent="0.25">
      <c r="A106" s="13" t="s">
        <v>27</v>
      </c>
      <c r="B106" s="4">
        <f>B107+B108+B109</f>
        <v>563</v>
      </c>
      <c r="C106" s="4">
        <f>C107+C108+C109</f>
        <v>563</v>
      </c>
      <c r="D106" s="6"/>
    </row>
    <row r="107" spans="1:4" x14ac:dyDescent="0.25">
      <c r="A107" s="10" t="s">
        <v>6</v>
      </c>
      <c r="B107" s="4"/>
      <c r="C107" s="4"/>
      <c r="D107" s="6"/>
    </row>
    <row r="108" spans="1:4" x14ac:dyDescent="0.25">
      <c r="A108" s="10" t="s">
        <v>7</v>
      </c>
      <c r="B108" s="4">
        <v>563</v>
      </c>
      <c r="C108" s="4">
        <v>563</v>
      </c>
      <c r="D108" s="6" t="s">
        <v>71</v>
      </c>
    </row>
    <row r="109" spans="1:4" x14ac:dyDescent="0.25">
      <c r="A109" s="10" t="s">
        <v>10</v>
      </c>
      <c r="B109" s="4"/>
      <c r="C109" s="4"/>
      <c r="D109" s="6"/>
    </row>
    <row r="110" spans="1:4" ht="45" x14ac:dyDescent="0.25">
      <c r="A110" s="13" t="s">
        <v>28</v>
      </c>
      <c r="B110" s="4">
        <f>B111+B112+B113</f>
        <v>77.5</v>
      </c>
      <c r="C110" s="4">
        <f>C111+C112+C113</f>
        <v>77.5</v>
      </c>
      <c r="D110" s="6"/>
    </row>
    <row r="111" spans="1:4" ht="13.5" customHeight="1" x14ac:dyDescent="0.25">
      <c r="A111" s="10" t="s">
        <v>6</v>
      </c>
      <c r="B111" s="4">
        <v>0</v>
      </c>
      <c r="C111" s="4">
        <v>0</v>
      </c>
      <c r="D111" s="6"/>
    </row>
    <row r="112" spans="1:4" ht="17.25" customHeight="1" x14ac:dyDescent="0.25">
      <c r="A112" s="10" t="s">
        <v>7</v>
      </c>
      <c r="B112" s="4">
        <v>77.5</v>
      </c>
      <c r="C112" s="4">
        <v>77.5</v>
      </c>
      <c r="D112" s="6" t="s">
        <v>31</v>
      </c>
    </row>
    <row r="113" spans="1:4" ht="16.5" customHeight="1" x14ac:dyDescent="0.25">
      <c r="A113" s="10" t="s">
        <v>10</v>
      </c>
      <c r="B113" s="4"/>
      <c r="C113" s="4"/>
      <c r="D113" s="6"/>
    </row>
    <row r="114" spans="1:4" ht="16.5" customHeight="1" x14ac:dyDescent="0.25">
      <c r="A114" s="13" t="s">
        <v>39</v>
      </c>
      <c r="B114" s="4">
        <f>B115</f>
        <v>0</v>
      </c>
      <c r="C114" s="4">
        <f>C115</f>
        <v>0</v>
      </c>
      <c r="D114" s="6"/>
    </row>
    <row r="115" spans="1:4" ht="16.5" customHeight="1" x14ac:dyDescent="0.25">
      <c r="A115" s="10" t="s">
        <v>6</v>
      </c>
      <c r="B115" s="4"/>
      <c r="C115" s="4"/>
      <c r="D115" s="6"/>
    </row>
    <row r="116" spans="1:4" x14ac:dyDescent="0.25">
      <c r="A116" s="13" t="s">
        <v>29</v>
      </c>
      <c r="B116" s="4">
        <f>B117+B118+B119</f>
        <v>386.9</v>
      </c>
      <c r="C116" s="4">
        <f>C117+C118+C119</f>
        <v>386.9</v>
      </c>
      <c r="D116" s="6"/>
    </row>
    <row r="117" spans="1:4" x14ac:dyDescent="0.25">
      <c r="A117" s="10" t="s">
        <v>6</v>
      </c>
      <c r="B117" s="4"/>
      <c r="C117" s="4"/>
      <c r="D117" s="6"/>
    </row>
    <row r="118" spans="1:4" x14ac:dyDescent="0.25">
      <c r="A118" s="10" t="s">
        <v>7</v>
      </c>
      <c r="B118" s="4">
        <v>386.9</v>
      </c>
      <c r="C118" s="4">
        <v>386.9</v>
      </c>
      <c r="D118" s="6" t="s">
        <v>72</v>
      </c>
    </row>
    <row r="119" spans="1:4" x14ac:dyDescent="0.25">
      <c r="A119" s="10" t="s">
        <v>10</v>
      </c>
      <c r="B119" s="4">
        <v>0</v>
      </c>
      <c r="C119" s="4">
        <v>0</v>
      </c>
      <c r="D119" s="6" t="s">
        <v>73</v>
      </c>
    </row>
    <row r="120" spans="1:4" ht="30" x14ac:dyDescent="0.25">
      <c r="A120" s="13" t="s">
        <v>30</v>
      </c>
      <c r="B120" s="4">
        <f>B121+B122+B123</f>
        <v>535.20000000000005</v>
      </c>
      <c r="C120" s="4">
        <f>C121+C122+C123</f>
        <v>535.20000000000005</v>
      </c>
      <c r="D120" s="6"/>
    </row>
    <row r="121" spans="1:4" ht="20.25" customHeight="1" x14ac:dyDescent="0.25">
      <c r="A121" s="10" t="s">
        <v>6</v>
      </c>
      <c r="B121" s="4"/>
      <c r="C121" s="4"/>
      <c r="D121" s="6"/>
    </row>
    <row r="122" spans="1:4" ht="19.5" customHeight="1" x14ac:dyDescent="0.25">
      <c r="A122" s="10" t="s">
        <v>7</v>
      </c>
      <c r="B122" s="4">
        <v>535.20000000000005</v>
      </c>
      <c r="C122" s="4">
        <v>535.20000000000005</v>
      </c>
      <c r="D122" s="6" t="s">
        <v>51</v>
      </c>
    </row>
    <row r="123" spans="1:4" ht="25.5" x14ac:dyDescent="0.25">
      <c r="A123" s="10" t="s">
        <v>10</v>
      </c>
      <c r="B123" s="4">
        <v>0</v>
      </c>
      <c r="C123" s="4">
        <v>0</v>
      </c>
      <c r="D123" s="6" t="s">
        <v>74</v>
      </c>
    </row>
    <row r="124" spans="1:4" x14ac:dyDescent="0.25">
      <c r="A124" s="1" t="s">
        <v>35</v>
      </c>
    </row>
    <row r="125" spans="1:4" s="19" customFormat="1" ht="29.25" customHeight="1" x14ac:dyDescent="0.25">
      <c r="A125" s="25" t="s">
        <v>48</v>
      </c>
      <c r="B125" s="26"/>
      <c r="C125" s="26"/>
      <c r="D125" s="26"/>
    </row>
    <row r="126" spans="1:4" s="18" customFormat="1" ht="18" customHeight="1" x14ac:dyDescent="0.2">
      <c r="A126" s="22" t="s">
        <v>36</v>
      </c>
      <c r="B126" s="23"/>
      <c r="C126" s="22"/>
      <c r="D126" s="22"/>
    </row>
    <row r="127" spans="1:4" s="18" customFormat="1" ht="19.5" customHeight="1" x14ac:dyDescent="0.2">
      <c r="A127" s="22" t="s">
        <v>37</v>
      </c>
      <c r="B127" s="23"/>
      <c r="C127" s="22"/>
      <c r="D127" s="22"/>
    </row>
    <row r="128" spans="1:4" ht="30.75" customHeight="1" x14ac:dyDescent="0.25">
      <c r="A128" s="24" t="s">
        <v>75</v>
      </c>
    </row>
    <row r="129" spans="1:1" x14ac:dyDescent="0.25">
      <c r="A129" s="21" t="s">
        <v>41</v>
      </c>
    </row>
  </sheetData>
  <mergeCells count="6">
    <mergeCell ref="A125:D125"/>
    <mergeCell ref="A2:D2"/>
    <mergeCell ref="A1:D1"/>
    <mergeCell ref="A3:A4"/>
    <mergeCell ref="D3:D4"/>
    <mergeCell ref="B3:C3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Пешкова В.А.</dc:creator>
  <cp:lastModifiedBy>Смирнова Ольга Валентиновна</cp:lastModifiedBy>
  <cp:lastPrinted>2016-02-08T14:10:09Z</cp:lastPrinted>
  <dcterms:created xsi:type="dcterms:W3CDTF">2015-01-29T11:19:28Z</dcterms:created>
  <dcterms:modified xsi:type="dcterms:W3CDTF">2018-02-05T15:50:28Z</dcterms:modified>
</cp:coreProperties>
</file>