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2265" windowWidth="27360" windowHeight="6165"/>
  </bookViews>
  <sheets>
    <sheet name="Лист3" sheetId="3" r:id="rId1"/>
    <sheet name="Лист2" sheetId="4" r:id="rId2"/>
  </sheets>
  <calcPr calcId="145621"/>
</workbook>
</file>

<file path=xl/calcChain.xml><?xml version="1.0" encoding="utf-8"?>
<calcChain xmlns="http://schemas.openxmlformats.org/spreadsheetml/2006/main">
  <c r="T81" i="3" l="1"/>
  <c r="T75" i="3"/>
  <c r="S19" i="3" l="1"/>
  <c r="R19" i="3" l="1"/>
  <c r="S81" i="3"/>
  <c r="S75" i="3"/>
  <c r="D19" i="3" l="1"/>
  <c r="E19" i="3"/>
  <c r="F19" i="3"/>
  <c r="G19" i="3"/>
  <c r="H19" i="3"/>
  <c r="I19" i="3"/>
  <c r="J19" i="3"/>
  <c r="K19" i="3"/>
  <c r="L19" i="3"/>
  <c r="M19" i="3"/>
  <c r="N19" i="3"/>
  <c r="O19" i="3"/>
  <c r="P81" i="3" l="1"/>
  <c r="H81" i="3" l="1"/>
  <c r="R81" i="3" l="1"/>
  <c r="Q81" i="3"/>
  <c r="O81" i="3"/>
  <c r="N81" i="3"/>
  <c r="K80" i="3"/>
  <c r="G80" i="3"/>
  <c r="F80" i="3"/>
  <c r="E80" i="3"/>
  <c r="K78" i="3"/>
  <c r="G78" i="3"/>
  <c r="F78" i="3"/>
  <c r="E78" i="3"/>
  <c r="R75" i="3"/>
  <c r="Q75" i="3"/>
  <c r="P75" i="3"/>
  <c r="O75" i="3"/>
  <c r="N75" i="3"/>
  <c r="I75" i="3"/>
  <c r="G75" i="3"/>
  <c r="F75" i="3"/>
  <c r="E75" i="3"/>
  <c r="D75" i="3"/>
  <c r="G74" i="3"/>
  <c r="F74" i="3"/>
  <c r="E74" i="3"/>
  <c r="N72" i="3"/>
  <c r="G72" i="3"/>
  <c r="F72" i="3"/>
  <c r="E72" i="3"/>
  <c r="M44" i="3"/>
  <c r="L44" i="3"/>
  <c r="K44" i="3"/>
  <c r="J44" i="3"/>
  <c r="I44" i="3"/>
  <c r="H44" i="3"/>
  <c r="M42" i="3"/>
  <c r="L42" i="3"/>
  <c r="K42" i="3"/>
  <c r="J42" i="3"/>
  <c r="I42" i="3"/>
  <c r="H42" i="3"/>
  <c r="G42" i="3"/>
  <c r="F42" i="3"/>
  <c r="L40" i="3"/>
  <c r="K40" i="3"/>
  <c r="J40" i="3"/>
  <c r="I40" i="3"/>
  <c r="M39" i="3"/>
  <c r="I18" i="3"/>
  <c r="H18" i="3"/>
  <c r="G18" i="3"/>
  <c r="F18" i="3"/>
  <c r="E18" i="3"/>
</calcChain>
</file>

<file path=xl/sharedStrings.xml><?xml version="1.0" encoding="utf-8"?>
<sst xmlns="http://schemas.openxmlformats.org/spreadsheetml/2006/main" count="155" uniqueCount="96">
  <si>
    <t>Основные показатели социально-экономического развития Калужской области</t>
  </si>
  <si>
    <t>№ п/п</t>
  </si>
  <si>
    <t>Показатель</t>
  </si>
  <si>
    <t>Ед.измер.</t>
  </si>
  <si>
    <t>Экономика</t>
  </si>
  <si>
    <t>ВРП</t>
  </si>
  <si>
    <t>Объем ВРП</t>
  </si>
  <si>
    <t>млн.руб.</t>
  </si>
  <si>
    <t>рублей</t>
  </si>
  <si>
    <t>Индекс физического объема (ИФО) ВРП</t>
  </si>
  <si>
    <t>%</t>
  </si>
  <si>
    <t>Инвестиции</t>
  </si>
  <si>
    <t>Объем инвестиций в основной капитал</t>
  </si>
  <si>
    <t xml:space="preserve">Индекс ФО инвестиций в основной капитал </t>
  </si>
  <si>
    <t>Объем прямых иностранных инвестиций</t>
  </si>
  <si>
    <t>млн.долл.США</t>
  </si>
  <si>
    <t>Объем промышленного производства (объем отгруженных товаров собственного производства,выполненных работ и услуг собственными силами)</t>
  </si>
  <si>
    <t xml:space="preserve">Индекс промышленного производства </t>
  </si>
  <si>
    <t>Строительство</t>
  </si>
  <si>
    <t xml:space="preserve">Объем работ, выполненных по виду деятельности "строительство" </t>
  </si>
  <si>
    <t>млн. руб.</t>
  </si>
  <si>
    <t xml:space="preserve">в % к соответствующему периоду предыдущего года в сопоставимых ценах  </t>
  </si>
  <si>
    <t>Ввод в действие общей площади жилых домов</t>
  </si>
  <si>
    <t>тыс.кв.м</t>
  </si>
  <si>
    <t>в % к предыдущему году</t>
  </si>
  <si>
    <t>Ввод в действе жилых домов в расчете на 1 тыс.населения</t>
  </si>
  <si>
    <t xml:space="preserve">кв.м </t>
  </si>
  <si>
    <t>Продукция сельского хозяйства</t>
  </si>
  <si>
    <t>Индекс производства продукции сельского хозяйства, в % к предыдущему году</t>
  </si>
  <si>
    <t>Уровень жизни населения</t>
  </si>
  <si>
    <t>Среднедушевые денежные доходы населения в месяц</t>
  </si>
  <si>
    <t>Реальные располагаемые денежные доходы в % к предыдущему году</t>
  </si>
  <si>
    <t xml:space="preserve">Величина прожиточного минимума ( в среднем на душу населения) </t>
  </si>
  <si>
    <t>рублей в месяц</t>
  </si>
  <si>
    <t>Доля населения с денежными доходами ниже региональной величины прожиточного минимума в общей численности населения</t>
  </si>
  <si>
    <t>Среднемесячная номинальная начисленная заработная плата работников организаций</t>
  </si>
  <si>
    <t>Реальная начисленная заработная плата в % к предыдущему году</t>
  </si>
  <si>
    <t>Задолженность по заработной плате (на конец года)</t>
  </si>
  <si>
    <t>Потребительский рынок</t>
  </si>
  <si>
    <t>Индекс потребительских цен, к декабрю предыдущего года</t>
  </si>
  <si>
    <t>Индекс потребительских цен период к периоду (среднегодовой)</t>
  </si>
  <si>
    <t>Оборот розничной торговли</t>
  </si>
  <si>
    <t xml:space="preserve"> в % к предыдущему году, в сопоставимых ценах (по общему объему)</t>
  </si>
  <si>
    <t>Объем платных услуг населению</t>
  </si>
  <si>
    <t>Внешнеэкономическая деятельность</t>
  </si>
  <si>
    <t>Внешнеторговый оборот</t>
  </si>
  <si>
    <t>млн.долл. США</t>
  </si>
  <si>
    <t>Экспорт</t>
  </si>
  <si>
    <t>в %  к  предыдущему году</t>
  </si>
  <si>
    <t>Импорт</t>
  </si>
  <si>
    <t>Социальная сфера</t>
  </si>
  <si>
    <t>Демография и здравоохранение</t>
  </si>
  <si>
    <t>Численность населения (в среднем за год)</t>
  </si>
  <si>
    <t>тыс.человек</t>
  </si>
  <si>
    <t>Численность населения (на конец года)</t>
  </si>
  <si>
    <t xml:space="preserve">   городское </t>
  </si>
  <si>
    <t xml:space="preserve">   сельское </t>
  </si>
  <si>
    <t>Родившихся - всего</t>
  </si>
  <si>
    <t>на 1000 человек населения</t>
  </si>
  <si>
    <t>человек</t>
  </si>
  <si>
    <t>Умерших - всего</t>
  </si>
  <si>
    <t>Естественный прирост (убыль-) населения</t>
  </si>
  <si>
    <t>Миграционный прирост (убыль-) населения</t>
  </si>
  <si>
    <t>Младенческая смертность на 1000 родившихся живыми</t>
  </si>
  <si>
    <t>промилле</t>
  </si>
  <si>
    <t>Ожидаемая продолжительность жизни при рождении</t>
  </si>
  <si>
    <t>число лет</t>
  </si>
  <si>
    <t>Труд и занятость</t>
  </si>
  <si>
    <t>Экономически активное население - всего</t>
  </si>
  <si>
    <t>Среднегодовая численность занятых в экономике</t>
  </si>
  <si>
    <t>Правонарушения</t>
  </si>
  <si>
    <t>Число зарегистрированных правонарушений</t>
  </si>
  <si>
    <t>ед.</t>
  </si>
  <si>
    <t>Количество преступлений, совершенных несовершеннолетними</t>
  </si>
  <si>
    <t>Финансы</t>
  </si>
  <si>
    <t>Консолидированный бюджет Калужской области</t>
  </si>
  <si>
    <t xml:space="preserve">  доходы - всего</t>
  </si>
  <si>
    <t xml:space="preserve">38 596,5 </t>
  </si>
  <si>
    <t xml:space="preserve">  темп роста доходов к предыдущему году</t>
  </si>
  <si>
    <t xml:space="preserve">  расходы - всего</t>
  </si>
  <si>
    <t xml:space="preserve">40 793,7 </t>
  </si>
  <si>
    <t xml:space="preserve">  в % к предыдущему году</t>
  </si>
  <si>
    <t>Профицит, дефицит консодированного бюджета(-)</t>
  </si>
  <si>
    <t>Областной бюджет Калужской области</t>
  </si>
  <si>
    <t>Профицит, дефицит (-) областного бюджета</t>
  </si>
  <si>
    <t>Примечания:</t>
  </si>
  <si>
    <t>Промышленность *</t>
  </si>
  <si>
    <r>
      <t>*</t>
    </r>
    <r>
      <rPr>
        <sz val="11"/>
        <color theme="1"/>
        <rFont val="Calibri"/>
        <family val="2"/>
        <charset val="204"/>
        <scheme val="minor"/>
      </rPr>
      <t xml:space="preserve"> - данные с 2017 года - по новому классификатору (ОКВЭД-2)</t>
    </r>
  </si>
  <si>
    <t>Сельское хозяйство</t>
  </si>
  <si>
    <t>Уровень регистрируемой безработицы на конец отчетного периода</t>
  </si>
  <si>
    <t xml:space="preserve"> </t>
  </si>
  <si>
    <t>январь - февраль 2020</t>
  </si>
  <si>
    <t>январь-сентябрь 2021</t>
  </si>
  <si>
    <t xml:space="preserve"> январь 2022</t>
  </si>
  <si>
    <t>на 01.02.2022</t>
  </si>
  <si>
    <t xml:space="preserve">в среднем за октябрь-декабрь 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</si>
</sst>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2"/>
      <color rgb="FF333399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969696"/>
      <name val="Calibri"/>
      <family val="2"/>
      <charset val="204"/>
    </font>
    <font>
      <sz val="11"/>
      <color rgb="FFBFBFBF"/>
      <name val="Calibri"/>
      <family val="2"/>
      <charset val="204"/>
    </font>
    <font>
      <strike/>
      <sz val="11"/>
      <color rgb="FFF2F2F2"/>
      <name val="Calibri"/>
      <family val="2"/>
      <charset val="204"/>
    </font>
    <font>
      <sz val="11"/>
      <color theme="0" tint="-0.249977111117893"/>
      <name val="Calibri"/>
      <family val="2"/>
      <charset val="204"/>
    </font>
    <font>
      <b/>
      <sz val="12"/>
      <color rgb="FFFFFFFF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color rgb="FF16365C"/>
      <name val="Calibri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indexed="55"/>
      <name val="Calibri"/>
      <family val="2"/>
      <charset val="204"/>
    </font>
    <font>
      <sz val="1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0504D"/>
        <bgColor rgb="FFFFFFFF"/>
      </patternFill>
    </fill>
    <fill>
      <patternFill patternType="solid">
        <fgColor rgb="FFC0504D"/>
        <bgColor rgb="FF000000"/>
      </patternFill>
    </fill>
    <fill>
      <patternFill patternType="solid">
        <fgColor rgb="FF4F81BD"/>
        <bgColor rgb="FFFFFFFF"/>
      </patternFill>
    </fill>
    <fill>
      <patternFill patternType="solid">
        <fgColor rgb="FFE6B8B7"/>
        <bgColor rgb="FFFFFFFF"/>
      </patternFill>
    </fill>
    <fill>
      <patternFill patternType="solid">
        <fgColor rgb="FFE6B8B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9" fontId="5" fillId="0" borderId="0" applyFont="0" applyFill="0" applyBorder="0" applyAlignment="0" applyProtection="0"/>
    <xf numFmtId="0" fontId="23" fillId="0" borderId="0"/>
    <xf numFmtId="0" fontId="23" fillId="0" borderId="0"/>
    <xf numFmtId="0" fontId="24" fillId="0" borderId="0"/>
    <xf numFmtId="0" fontId="1" fillId="0" borderId="0"/>
    <xf numFmtId="0" fontId="23" fillId="0" borderId="0"/>
    <xf numFmtId="166" fontId="5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14" fontId="7" fillId="0" borderId="0" xfId="0" applyNumberFormat="1" applyFont="1" applyFill="1" applyBorder="1"/>
    <xf numFmtId="14" fontId="8" fillId="0" borderId="0" xfId="0" applyNumberFormat="1" applyFont="1" applyFill="1" applyBorder="1"/>
    <xf numFmtId="0" fontId="4" fillId="11" borderId="0" xfId="0" applyFont="1" applyFill="1" applyBorder="1" applyAlignment="1">
      <alignment horizontal="left"/>
    </xf>
    <xf numFmtId="0" fontId="0" fillId="0" borderId="0" xfId="0" applyFont="1"/>
    <xf numFmtId="14" fontId="9" fillId="0" borderId="0" xfId="0" applyNumberFormat="1" applyFont="1" applyFill="1" applyBorder="1"/>
    <xf numFmtId="49" fontId="10" fillId="7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/>
    <xf numFmtId="164" fontId="11" fillId="0" borderId="2" xfId="0" applyNumberFormat="1" applyFont="1" applyFill="1" applyBorder="1"/>
    <xf numFmtId="164" fontId="11" fillId="11" borderId="2" xfId="0" applyNumberFormat="1" applyFont="1" applyFill="1" applyBorder="1"/>
    <xf numFmtId="0" fontId="12" fillId="0" borderId="2" xfId="0" applyFont="1" applyFill="1" applyBorder="1"/>
    <xf numFmtId="165" fontId="11" fillId="0" borderId="2" xfId="0" applyNumberFormat="1" applyFont="1" applyFill="1" applyBorder="1"/>
    <xf numFmtId="165" fontId="4" fillId="0" borderId="0" xfId="0" applyNumberFormat="1" applyFont="1" applyFill="1" applyBorder="1"/>
    <xf numFmtId="164" fontId="11" fillId="11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" fontId="10" fillId="6" borderId="2" xfId="3" applyNumberFormat="1" applyFont="1" applyFill="1" applyBorder="1" applyAlignment="1">
      <alignment horizontal="center" vertical="center" wrapText="1"/>
    </xf>
    <xf numFmtId="0" fontId="10" fillId="6" borderId="2" xfId="3" applyFont="1" applyFill="1" applyBorder="1" applyAlignment="1">
      <alignment horizontal="center" vertical="center"/>
    </xf>
    <xf numFmtId="0" fontId="10" fillId="6" borderId="2" xfId="3" applyFont="1" applyFill="1" applyBorder="1" applyAlignment="1">
      <alignment horizontal="center" vertical="center" wrapText="1"/>
    </xf>
    <xf numFmtId="0" fontId="10" fillId="6" borderId="2" xfId="3" applyNumberFormat="1" applyFont="1" applyFill="1" applyBorder="1" applyAlignment="1">
      <alignment horizontal="center" vertical="center" wrapText="1"/>
    </xf>
    <xf numFmtId="0" fontId="10" fillId="7" borderId="2" xfId="0" applyNumberFormat="1" applyFont="1" applyFill="1" applyBorder="1" applyAlignment="1">
      <alignment horizontal="center" vertical="center" wrapText="1"/>
    </xf>
    <xf numFmtId="1" fontId="12" fillId="0" borderId="2" xfId="2" applyNumberFormat="1" applyFont="1" applyFill="1" applyBorder="1" applyAlignment="1">
      <alignment horizontal="center" vertical="center"/>
    </xf>
    <xf numFmtId="164" fontId="12" fillId="0" borderId="2" xfId="2" applyNumberFormat="1" applyFont="1" applyFill="1" applyBorder="1" applyAlignment="1">
      <alignment wrapText="1"/>
    </xf>
    <xf numFmtId="164" fontId="12" fillId="0" borderId="2" xfId="2" applyNumberFormat="1" applyFont="1" applyFill="1" applyBorder="1" applyAlignment="1">
      <alignment horizontal="center"/>
    </xf>
    <xf numFmtId="165" fontId="12" fillId="0" borderId="2" xfId="0" applyNumberFormat="1" applyFont="1" applyFill="1" applyBorder="1"/>
    <xf numFmtId="0" fontId="16" fillId="0" borderId="2" xfId="0" applyFont="1" applyBorder="1"/>
    <xf numFmtId="1" fontId="12" fillId="0" borderId="11" xfId="2" applyNumberFormat="1" applyFont="1" applyFill="1" applyBorder="1" applyAlignment="1">
      <alignment horizontal="center" vertical="center"/>
    </xf>
    <xf numFmtId="164" fontId="12" fillId="0" borderId="11" xfId="2" applyNumberFormat="1" applyFont="1" applyFill="1" applyBorder="1" applyAlignment="1">
      <alignment wrapText="1"/>
    </xf>
    <xf numFmtId="164" fontId="12" fillId="0" borderId="11" xfId="2" applyNumberFormat="1" applyFont="1" applyFill="1" applyBorder="1" applyAlignment="1">
      <alignment horizontal="center"/>
    </xf>
    <xf numFmtId="164" fontId="11" fillId="0" borderId="11" xfId="2" applyNumberFormat="1" applyFont="1" applyFill="1" applyBorder="1" applyAlignment="1">
      <alignment horizontal="right"/>
    </xf>
    <xf numFmtId="164" fontId="12" fillId="0" borderId="11" xfId="2" applyNumberFormat="1" applyFont="1" applyFill="1" applyBorder="1" applyAlignment="1">
      <alignment horizontal="right"/>
    </xf>
    <xf numFmtId="164" fontId="12" fillId="0" borderId="11" xfId="0" applyNumberFormat="1" applyFont="1" applyFill="1" applyBorder="1"/>
    <xf numFmtId="1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wrapText="1"/>
    </xf>
    <xf numFmtId="164" fontId="11" fillId="0" borderId="2" xfId="2" applyNumberFormat="1" applyFont="1" applyFill="1" applyBorder="1" applyAlignment="1">
      <alignment horizontal="right"/>
    </xf>
    <xf numFmtId="164" fontId="12" fillId="0" borderId="2" xfId="2" applyNumberFormat="1" applyFont="1" applyFill="1" applyBorder="1" applyAlignment="1">
      <alignment horizontal="right"/>
    </xf>
    <xf numFmtId="0" fontId="15" fillId="13" borderId="11" xfId="0" applyFont="1" applyFill="1" applyBorder="1" applyAlignment="1">
      <alignment horizontal="right"/>
    </xf>
    <xf numFmtId="1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/>
    </xf>
    <xf numFmtId="164" fontId="12" fillId="0" borderId="11" xfId="2" applyNumberFormat="1" applyFont="1" applyFill="1" applyBorder="1"/>
    <xf numFmtId="165" fontId="11" fillId="11" borderId="11" xfId="0" applyNumberFormat="1" applyFont="1" applyFill="1" applyBorder="1"/>
    <xf numFmtId="165" fontId="12" fillId="0" borderId="11" xfId="0" applyNumberFormat="1" applyFont="1" applyFill="1" applyBorder="1"/>
    <xf numFmtId="0" fontId="12" fillId="0" borderId="11" xfId="0" applyFont="1" applyFill="1" applyBorder="1"/>
    <xf numFmtId="0" fontId="12" fillId="11" borderId="11" xfId="0" applyFont="1" applyFill="1" applyBorder="1"/>
    <xf numFmtId="165" fontId="12" fillId="13" borderId="11" xfId="0" applyNumberFormat="1" applyFont="1" applyFill="1" applyBorder="1"/>
    <xf numFmtId="0" fontId="12" fillId="0" borderId="11" xfId="0" applyFont="1" applyFill="1" applyBorder="1" applyAlignment="1">
      <alignment horizontal="left" wrapText="1"/>
    </xf>
    <xf numFmtId="165" fontId="11" fillId="0" borderId="11" xfId="0" applyNumberFormat="1" applyFont="1" applyFill="1" applyBorder="1"/>
    <xf numFmtId="164" fontId="11" fillId="0" borderId="11" xfId="0" applyNumberFormat="1" applyFont="1" applyFill="1" applyBorder="1"/>
    <xf numFmtId="0" fontId="11" fillId="0" borderId="11" xfId="0" applyFont="1" applyFill="1" applyBorder="1"/>
    <xf numFmtId="0" fontId="11" fillId="0" borderId="2" xfId="0" applyFont="1" applyFill="1" applyBorder="1" applyAlignment="1" applyProtection="1">
      <alignment vertical="top"/>
      <protection locked="0"/>
    </xf>
    <xf numFmtId="0" fontId="12" fillId="0" borderId="2" xfId="4" applyFont="1" applyFill="1" applyBorder="1" applyAlignment="1">
      <alignment horizontal="center"/>
    </xf>
    <xf numFmtId="164" fontId="12" fillId="0" borderId="2" xfId="0" applyNumberFormat="1" applyFont="1" applyFill="1" applyBorder="1"/>
    <xf numFmtId="0" fontId="11" fillId="0" borderId="2" xfId="4" applyFont="1" applyFill="1" applyBorder="1" applyAlignment="1">
      <alignment horizontal="right"/>
    </xf>
    <xf numFmtId="165" fontId="18" fillId="0" borderId="2" xfId="0" applyNumberFormat="1" applyFont="1" applyFill="1" applyBorder="1"/>
    <xf numFmtId="164" fontId="12" fillId="0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left" wrapText="1" indent="4"/>
    </xf>
    <xf numFmtId="165" fontId="11" fillId="0" borderId="2" xfId="0" applyNumberFormat="1" applyFont="1" applyFill="1" applyBorder="1" applyAlignment="1">
      <alignment horizontal="right"/>
    </xf>
    <xf numFmtId="164" fontId="12" fillId="0" borderId="11" xfId="0" applyNumberFormat="1" applyFont="1" applyFill="1" applyBorder="1" applyAlignment="1">
      <alignment horizontal="right"/>
    </xf>
    <xf numFmtId="1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wrapText="1"/>
    </xf>
    <xf numFmtId="0" fontId="12" fillId="0" borderId="7" xfId="0" applyFont="1" applyFill="1" applyBorder="1" applyAlignment="1">
      <alignment horizontal="center"/>
    </xf>
    <xf numFmtId="165" fontId="11" fillId="0" borderId="7" xfId="0" applyNumberFormat="1" applyFont="1" applyFill="1" applyBorder="1"/>
    <xf numFmtId="0" fontId="12" fillId="0" borderId="2" xfId="0" applyFont="1" applyFill="1" applyBorder="1" applyAlignment="1">
      <alignment horizontal="right"/>
    </xf>
    <xf numFmtId="165" fontId="11" fillId="11" borderId="2" xfId="0" applyNumberFormat="1" applyFont="1" applyFill="1" applyBorder="1"/>
    <xf numFmtId="0" fontId="11" fillId="11" borderId="2" xfId="0" applyFont="1" applyFill="1" applyBorder="1"/>
    <xf numFmtId="0" fontId="17" fillId="9" borderId="6" xfId="4" applyFont="1" applyFill="1" applyBorder="1" applyAlignment="1"/>
    <xf numFmtId="165" fontId="12" fillId="0" borderId="2" xfId="0" applyNumberFormat="1" applyFont="1" applyFill="1" applyBorder="1" applyAlignment="1">
      <alignment horizontal="right"/>
    </xf>
    <xf numFmtId="165" fontId="11" fillId="11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wrapText="1"/>
    </xf>
    <xf numFmtId="165" fontId="13" fillId="15" borderId="2" xfId="0" applyNumberFormat="1" applyFont="1" applyFill="1" applyBorder="1"/>
    <xf numFmtId="0" fontId="11" fillId="0" borderId="2" xfId="0" applyFont="1" applyFill="1" applyBorder="1" applyAlignment="1">
      <alignment horizontal="right"/>
    </xf>
    <xf numFmtId="0" fontId="13" fillId="0" borderId="2" xfId="0" applyFont="1" applyBorder="1"/>
    <xf numFmtId="165" fontId="13" fillId="0" borderId="2" xfId="0" applyNumberFormat="1" applyFont="1" applyBorder="1"/>
    <xf numFmtId="165" fontId="11" fillId="13" borderId="2" xfId="0" applyNumberFormat="1" applyFont="1" applyFill="1" applyBorder="1"/>
    <xf numFmtId="0" fontId="13" fillId="15" borderId="2" xfId="0" applyFont="1" applyFill="1" applyBorder="1"/>
    <xf numFmtId="1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12" fillId="12" borderId="2" xfId="4" applyFont="1" applyFill="1" applyBorder="1" applyAlignment="1">
      <alignment horizontal="center" vertical="center"/>
    </xf>
    <xf numFmtId="0" fontId="18" fillId="0" borderId="2" xfId="0" applyFont="1" applyFill="1" applyBorder="1"/>
    <xf numFmtId="165" fontId="11" fillId="0" borderId="2" xfId="0" applyNumberFormat="1" applyFont="1" applyFill="1" applyBorder="1" applyAlignment="1">
      <alignment horizontal="right" wrapText="1"/>
    </xf>
    <xf numFmtId="165" fontId="11" fillId="11" borderId="7" xfId="0" applyNumberFormat="1" applyFont="1" applyFill="1" applyBorder="1"/>
    <xf numFmtId="165" fontId="12" fillId="0" borderId="2" xfId="0" applyNumberFormat="1" applyFont="1" applyFill="1" applyBorder="1" applyAlignment="1">
      <alignment horizontal="right" wrapText="1"/>
    </xf>
    <xf numFmtId="1" fontId="12" fillId="0" borderId="3" xfId="0" applyNumberFormat="1" applyFont="1" applyFill="1" applyBorder="1" applyAlignment="1">
      <alignment horizontal="center" vertical="center"/>
    </xf>
    <xf numFmtId="165" fontId="12" fillId="11" borderId="2" xfId="0" applyNumberFormat="1" applyFont="1" applyFill="1" applyBorder="1"/>
    <xf numFmtId="165" fontId="15" fillId="13" borderId="2" xfId="0" applyNumberFormat="1" applyFont="1" applyFill="1" applyBorder="1"/>
    <xf numFmtId="165" fontId="15" fillId="11" borderId="2" xfId="0" applyNumberFormat="1" applyFont="1" applyFill="1" applyBorder="1"/>
    <xf numFmtId="0" fontId="12" fillId="11" borderId="2" xfId="0" applyFont="1" applyFill="1" applyBorder="1"/>
    <xf numFmtId="165" fontId="12" fillId="13" borderId="2" xfId="0" applyNumberFormat="1" applyFont="1" applyFill="1" applyBorder="1"/>
    <xf numFmtId="0" fontId="19" fillId="0" borderId="2" xfId="0" applyFont="1" applyBorder="1"/>
    <xf numFmtId="3" fontId="12" fillId="0" borderId="2" xfId="0" applyNumberFormat="1" applyFont="1" applyFill="1" applyBorder="1"/>
    <xf numFmtId="0" fontId="15" fillId="0" borderId="2" xfId="0" applyFont="1" applyFill="1" applyBorder="1"/>
    <xf numFmtId="0" fontId="11" fillId="13" borderId="2" xfId="0" applyFont="1" applyFill="1" applyBorder="1"/>
    <xf numFmtId="0" fontId="14" fillId="9" borderId="2" xfId="4" applyFont="1" applyFill="1" applyBorder="1" applyAlignment="1"/>
    <xf numFmtId="0" fontId="20" fillId="0" borderId="2" xfId="0" applyFont="1" applyFill="1" applyBorder="1"/>
    <xf numFmtId="0" fontId="12" fillId="0" borderId="2" xfId="0" applyFont="1" applyFill="1" applyBorder="1" applyAlignment="1">
      <alignment horizontal="left" wrapText="1" indent="6"/>
    </xf>
    <xf numFmtId="164" fontId="11" fillId="0" borderId="2" xfId="5" applyNumberFormat="1" applyFont="1" applyFill="1" applyBorder="1" applyAlignment="1">
      <alignment horizontal="right"/>
    </xf>
    <xf numFmtId="165" fontId="11" fillId="11" borderId="2" xfId="5" applyNumberFormat="1" applyFont="1" applyFill="1" applyBorder="1" applyAlignment="1">
      <alignment horizontal="right"/>
    </xf>
    <xf numFmtId="164" fontId="11" fillId="11" borderId="2" xfId="5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right"/>
    </xf>
    <xf numFmtId="165" fontId="19" fillId="0" borderId="2" xfId="0" applyNumberFormat="1" applyFont="1" applyBorder="1"/>
    <xf numFmtId="165" fontId="12" fillId="0" borderId="2" xfId="0" applyNumberFormat="1" applyFont="1" applyFill="1" applyBorder="1" applyAlignment="1">
      <alignment horizontal="left" wrapText="1" indent="4"/>
    </xf>
    <xf numFmtId="165" fontId="12" fillId="0" borderId="2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/>
    <xf numFmtId="0" fontId="16" fillId="0" borderId="14" xfId="0" applyFont="1" applyBorder="1"/>
    <xf numFmtId="0" fontId="17" fillId="9" borderId="4" xfId="4" applyFont="1" applyFill="1" applyBorder="1" applyAlignment="1"/>
    <xf numFmtId="0" fontId="17" fillId="9" borderId="5" xfId="4" applyFont="1" applyFill="1" applyBorder="1" applyAlignment="1"/>
    <xf numFmtId="164" fontId="11" fillId="13" borderId="2" xfId="0" applyNumberFormat="1" applyFont="1" applyFill="1" applyBorder="1" applyAlignment="1">
      <alignment horizontal="right"/>
    </xf>
    <xf numFmtId="0" fontId="11" fillId="13" borderId="2" xfId="0" applyFont="1" applyFill="1" applyBorder="1" applyAlignment="1">
      <alignment horizontal="right"/>
    </xf>
    <xf numFmtId="0" fontId="11" fillId="0" borderId="2" xfId="0" applyFont="1" applyFill="1" applyBorder="1" applyAlignment="1" applyProtection="1">
      <alignment vertical="center" wrapText="1"/>
      <protection locked="0"/>
    </xf>
    <xf numFmtId="164" fontId="11" fillId="13" borderId="2" xfId="0" applyNumberFormat="1" applyFont="1" applyFill="1" applyBorder="1"/>
    <xf numFmtId="165" fontId="11" fillId="15" borderId="2" xfId="0" applyNumberFormat="1" applyFont="1" applyFill="1" applyBorder="1"/>
    <xf numFmtId="0" fontId="11" fillId="15" borderId="2" xfId="0" applyFont="1" applyFill="1" applyBorder="1"/>
    <xf numFmtId="165" fontId="11" fillId="13" borderId="2" xfId="0" applyNumberFormat="1" applyFont="1" applyFill="1" applyBorder="1" applyAlignment="1">
      <alignment horizontal="right"/>
    </xf>
    <xf numFmtId="0" fontId="16" fillId="0" borderId="0" xfId="0" applyFont="1"/>
    <xf numFmtId="14" fontId="16" fillId="0" borderId="0" xfId="0" applyNumberFormat="1" applyFont="1"/>
    <xf numFmtId="165" fontId="0" fillId="0" borderId="0" xfId="0" applyNumberFormat="1" applyFont="1"/>
    <xf numFmtId="164" fontId="13" fillId="13" borderId="2" xfId="0" applyNumberFormat="1" applyFont="1" applyFill="1" applyBorder="1" applyAlignment="1">
      <alignment horizontal="right"/>
    </xf>
    <xf numFmtId="0" fontId="14" fillId="9" borderId="4" xfId="4" applyFont="1" applyFill="1" applyBorder="1" applyAlignment="1">
      <alignment horizontal="left"/>
    </xf>
    <xf numFmtId="0" fontId="14" fillId="9" borderId="5" xfId="4" applyFont="1" applyFill="1" applyBorder="1" applyAlignment="1">
      <alignment horizontal="left"/>
    </xf>
    <xf numFmtId="0" fontId="14" fillId="9" borderId="6" xfId="4" applyFont="1" applyFill="1" applyBorder="1" applyAlignment="1">
      <alignment horizontal="left"/>
    </xf>
    <xf numFmtId="0" fontId="15" fillId="16" borderId="15" xfId="0" applyFont="1" applyFill="1" applyBorder="1"/>
    <xf numFmtId="0" fontId="16" fillId="0" borderId="15" xfId="0" applyFont="1" applyBorder="1"/>
    <xf numFmtId="0" fontId="0" fillId="0" borderId="0" xfId="0" applyFont="1" applyBorder="1"/>
    <xf numFmtId="0" fontId="4" fillId="0" borderId="5" xfId="0" applyFont="1" applyFill="1" applyBorder="1"/>
    <xf numFmtId="0" fontId="0" fillId="15" borderId="5" xfId="0" applyFont="1" applyFill="1" applyBorder="1"/>
    <xf numFmtId="165" fontId="15" fillId="11" borderId="11" xfId="0" applyNumberFormat="1" applyFont="1" applyFill="1" applyBorder="1"/>
    <xf numFmtId="0" fontId="15" fillId="0" borderId="11" xfId="0" applyFont="1" applyFill="1" applyBorder="1"/>
    <xf numFmtId="164" fontId="13" fillId="15" borderId="7" xfId="0" applyNumberFormat="1" applyFont="1" applyFill="1" applyBorder="1"/>
    <xf numFmtId="164" fontId="13" fillId="15" borderId="2" xfId="0" applyNumberFormat="1" applyFont="1" applyFill="1" applyBorder="1"/>
    <xf numFmtId="0" fontId="19" fillId="0" borderId="0" xfId="0" applyFont="1"/>
    <xf numFmtId="14" fontId="19" fillId="0" borderId="0" xfId="0" applyNumberFormat="1" applyFont="1"/>
    <xf numFmtId="0" fontId="21" fillId="18" borderId="0" xfId="0" applyFont="1" applyFill="1"/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19" fillId="0" borderId="2" xfId="0" applyFont="1" applyBorder="1"/>
    <xf numFmtId="164" fontId="13" fillId="15" borderId="2" xfId="0" applyNumberFormat="1" applyFont="1" applyFill="1" applyBorder="1"/>
    <xf numFmtId="0" fontId="13" fillId="0" borderId="2" xfId="0" applyFont="1" applyBorder="1"/>
    <xf numFmtId="165" fontId="13" fillId="0" borderId="2" xfId="0" applyNumberFormat="1" applyFont="1" applyBorder="1"/>
    <xf numFmtId="0" fontId="21" fillId="0" borderId="0" xfId="0" applyFont="1"/>
    <xf numFmtId="0" fontId="21" fillId="19" borderId="0" xfId="0" applyFont="1" applyFill="1"/>
    <xf numFmtId="165" fontId="13" fillId="0" borderId="2" xfId="0" applyNumberFormat="1" applyFont="1" applyFill="1" applyBorder="1"/>
    <xf numFmtId="0" fontId="12" fillId="0" borderId="2" xfId="0" applyFont="1" applyFill="1" applyBorder="1" applyAlignment="1">
      <alignment horizontal="center" vertical="top" wrapText="1"/>
    </xf>
    <xf numFmtId="0" fontId="22" fillId="17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/>
    <xf numFmtId="0" fontId="11" fillId="21" borderId="2" xfId="0" applyFont="1" applyFill="1" applyBorder="1" applyAlignment="1">
      <alignment horizontal="right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1" fillId="0" borderId="0" xfId="0" applyFont="1" applyBorder="1"/>
    <xf numFmtId="0" fontId="26" fillId="0" borderId="0" xfId="0" applyFont="1" applyBorder="1"/>
    <xf numFmtId="165" fontId="13" fillId="14" borderId="2" xfId="0" applyNumberFormat="1" applyFont="1" applyFill="1" applyBorder="1"/>
    <xf numFmtId="165" fontId="13" fillId="15" borderId="2" xfId="0" applyNumberFormat="1" applyFont="1" applyFill="1" applyBorder="1" applyAlignment="1">
      <alignment horizontal="right"/>
    </xf>
    <xf numFmtId="165" fontId="13" fillId="20" borderId="2" xfId="0" applyNumberFormat="1" applyFont="1" applyFill="1" applyBorder="1" applyAlignment="1">
      <alignment horizontal="right"/>
    </xf>
    <xf numFmtId="0" fontId="13" fillId="20" borderId="2" xfId="0" applyFont="1" applyFill="1" applyBorder="1" applyAlignment="1">
      <alignment horizontal="right"/>
    </xf>
    <xf numFmtId="14" fontId="27" fillId="0" borderId="0" xfId="0" applyNumberFormat="1" applyFont="1" applyBorder="1" applyAlignment="1">
      <alignment horizontal="center"/>
    </xf>
    <xf numFmtId="0" fontId="0" fillId="23" borderId="0" xfId="0" applyFill="1" applyBorder="1" applyAlignment="1">
      <alignment horizontal="left"/>
    </xf>
    <xf numFmtId="0" fontId="0" fillId="23" borderId="0" xfId="0" applyFont="1" applyFill="1" applyBorder="1" applyAlignment="1">
      <alignment horizontal="left"/>
    </xf>
    <xf numFmtId="49" fontId="28" fillId="0" borderId="0" xfId="0" applyNumberFormat="1" applyFont="1" applyFill="1" applyBorder="1"/>
    <xf numFmtId="2" fontId="0" fillId="0" borderId="0" xfId="0" applyNumberFormat="1" applyBorder="1"/>
    <xf numFmtId="2" fontId="0" fillId="0" borderId="0" xfId="0" applyNumberFormat="1" applyFont="1" applyFill="1" applyBorder="1"/>
    <xf numFmtId="0" fontId="0" fillId="22" borderId="0" xfId="0" applyFont="1" applyFill="1" applyBorder="1"/>
    <xf numFmtId="4" fontId="0" fillId="22" borderId="0" xfId="0" applyNumberFormat="1" applyFont="1" applyFill="1" applyBorder="1"/>
    <xf numFmtId="0" fontId="0" fillId="0" borderId="0" xfId="0" applyFont="1" applyFill="1" applyBorder="1"/>
    <xf numFmtId="0" fontId="0" fillId="14" borderId="0" xfId="0" applyFont="1" applyFill="1" applyBorder="1"/>
    <xf numFmtId="2" fontId="28" fillId="0" borderId="0" xfId="0" applyNumberFormat="1" applyFont="1" applyFill="1" applyBorder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6" fillId="0" borderId="0" xfId="0" applyFont="1" applyFill="1" applyBorder="1"/>
    <xf numFmtId="0" fontId="0" fillId="20" borderId="0" xfId="0" applyFont="1" applyFill="1" applyBorder="1"/>
    <xf numFmtId="4" fontId="0" fillId="20" borderId="0" xfId="0" applyNumberFormat="1" applyFont="1" applyFill="1" applyBorder="1"/>
    <xf numFmtId="0" fontId="21" fillId="19" borderId="2" xfId="0" applyFont="1" applyFill="1" applyBorder="1"/>
    <xf numFmtId="0" fontId="20" fillId="9" borderId="6" xfId="4" applyFont="1" applyFill="1" applyBorder="1" applyAlignment="1"/>
    <xf numFmtId="165" fontId="20" fillId="13" borderId="2" xfId="0" applyNumberFormat="1" applyFont="1" applyFill="1" applyBorder="1"/>
    <xf numFmtId="0" fontId="20" fillId="9" borderId="6" xfId="4" applyFont="1" applyFill="1" applyBorder="1" applyAlignment="1">
      <alignment horizontal="left"/>
    </xf>
    <xf numFmtId="0" fontId="20" fillId="13" borderId="15" xfId="0" applyFont="1" applyFill="1" applyBorder="1"/>
    <xf numFmtId="0" fontId="21" fillId="18" borderId="2" xfId="0" applyFont="1" applyFill="1" applyBorder="1"/>
    <xf numFmtId="0" fontId="19" fillId="0" borderId="15" xfId="0" applyFont="1" applyBorder="1"/>
    <xf numFmtId="0" fontId="13" fillId="15" borderId="2" xfId="0" applyFont="1" applyFill="1" applyBorder="1" applyAlignment="1">
      <alignment horizontal="right"/>
    </xf>
    <xf numFmtId="0" fontId="14" fillId="9" borderId="4" xfId="4" applyFont="1" applyFill="1" applyBorder="1" applyAlignment="1">
      <alignment horizontal="left"/>
    </xf>
    <xf numFmtId="0" fontId="14" fillId="9" borderId="5" xfId="4" applyFont="1" applyFill="1" applyBorder="1" applyAlignment="1">
      <alignment horizontal="left"/>
    </xf>
    <xf numFmtId="0" fontId="14" fillId="9" borderId="6" xfId="4" applyFont="1" applyFill="1" applyBorder="1" applyAlignment="1">
      <alignment horizontal="left"/>
    </xf>
    <xf numFmtId="0" fontId="10" fillId="8" borderId="4" xfId="1" applyFont="1" applyFill="1" applyBorder="1" applyAlignment="1">
      <alignment horizontal="left" wrapText="1"/>
    </xf>
    <xf numFmtId="0" fontId="10" fillId="8" borderId="5" xfId="1" applyFont="1" applyFill="1" applyBorder="1" applyAlignment="1">
      <alignment horizontal="left" wrapText="1"/>
    </xf>
    <xf numFmtId="0" fontId="10" fillId="8" borderId="6" xfId="1" applyFont="1" applyFill="1" applyBorder="1" applyAlignment="1">
      <alignment horizontal="left" wrapText="1"/>
    </xf>
    <xf numFmtId="0" fontId="14" fillId="10" borderId="4" xfId="4" applyFont="1" applyFill="1" applyBorder="1" applyAlignment="1">
      <alignment horizontal="left"/>
    </xf>
    <xf numFmtId="0" fontId="14" fillId="10" borderId="5" xfId="4" applyFont="1" applyFill="1" applyBorder="1" applyAlignment="1">
      <alignment horizontal="left"/>
    </xf>
    <xf numFmtId="0" fontId="14" fillId="10" borderId="6" xfId="4" applyFont="1" applyFill="1" applyBorder="1" applyAlignment="1">
      <alignment horizontal="left"/>
    </xf>
    <xf numFmtId="0" fontId="10" fillId="8" borderId="8" xfId="1" applyFont="1" applyFill="1" applyBorder="1" applyAlignment="1">
      <alignment horizontal="left" wrapText="1"/>
    </xf>
    <xf numFmtId="0" fontId="10" fillId="8" borderId="9" xfId="1" applyFont="1" applyFill="1" applyBorder="1" applyAlignment="1">
      <alignment horizontal="left" wrapText="1"/>
    </xf>
    <xf numFmtId="0" fontId="10" fillId="8" borderId="12" xfId="1" applyFont="1" applyFill="1" applyBorder="1" applyAlignment="1">
      <alignment horizontal="left" wrapText="1"/>
    </xf>
    <xf numFmtId="0" fontId="14" fillId="9" borderId="10" xfId="4" applyFont="1" applyFill="1" applyBorder="1" applyAlignment="1">
      <alignment horizontal="left"/>
    </xf>
    <xf numFmtId="0" fontId="14" fillId="9" borderId="1" xfId="4" applyFont="1" applyFill="1" applyBorder="1" applyAlignment="1">
      <alignment horizontal="left"/>
    </xf>
    <xf numFmtId="0" fontId="14" fillId="9" borderId="13" xfId="4" applyFont="1" applyFill="1" applyBorder="1" applyAlignment="1">
      <alignment horizontal="left"/>
    </xf>
    <xf numFmtId="0" fontId="17" fillId="9" borderId="4" xfId="4" applyFont="1" applyFill="1" applyBorder="1" applyAlignment="1">
      <alignment horizontal="left"/>
    </xf>
    <xf numFmtId="0" fontId="17" fillId="9" borderId="5" xfId="4" applyFont="1" applyFill="1" applyBorder="1" applyAlignment="1">
      <alignment horizontal="left"/>
    </xf>
    <xf numFmtId="0" fontId="17" fillId="9" borderId="6" xfId="4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</cellXfs>
  <cellStyles count="12">
    <cellStyle name="20% - Акцент1" xfId="2" builtinId="30"/>
    <cellStyle name="40% - Акцент2" xfId="4" builtinId="35"/>
    <cellStyle name="Normal" xfId="6"/>
    <cellStyle name="Акцент1" xfId="1" builtinId="29"/>
    <cellStyle name="Акцент2" xfId="3" builtinId="33"/>
    <cellStyle name="Обычный" xfId="0" builtinId="0"/>
    <cellStyle name="Обычный 2" xfId="7"/>
    <cellStyle name="Обычный 3" xfId="8"/>
    <cellStyle name="Обычный 3 2" xfId="9"/>
    <cellStyle name="Обычный 4" xfId="10"/>
    <cellStyle name="Процентный 2" xfId="5"/>
    <cellStyle name="Финансовый 2" xfId="11"/>
  </cellStyles>
  <dxfs count="0"/>
  <tableStyles count="0" defaultTableStyle="TableStyleMedium2" defaultPivotStyle="PivotStyleLight16"/>
  <colors>
    <mruColors>
      <color rgb="FFFFFF66"/>
      <color rgb="FFFFD03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6"/>
  <sheetViews>
    <sheetView tabSelected="1" zoomScale="85" zoomScaleNormal="85" workbookViewId="0">
      <pane ySplit="1" topLeftCell="A2" activePane="bottomLeft" state="frozen"/>
      <selection pane="bottomLeft" activeCell="R22" sqref="R22"/>
    </sheetView>
  </sheetViews>
  <sheetFormatPr defaultColWidth="8.85546875" defaultRowHeight="15.75" x14ac:dyDescent="0.25"/>
  <cols>
    <col min="1" max="1" width="5" style="8" customWidth="1"/>
    <col min="2" max="2" width="73.140625" style="8" customWidth="1"/>
    <col min="3" max="3" width="14" style="8" customWidth="1"/>
    <col min="4" max="14" width="11.7109375" style="8" customWidth="1"/>
    <col min="15" max="15" width="13.5703125" style="8" customWidth="1"/>
    <col min="16" max="16" width="13.7109375" style="8" customWidth="1"/>
    <col min="17" max="17" width="15.42578125" style="8" customWidth="1"/>
    <col min="18" max="18" width="14.7109375" style="121" customWidth="1"/>
    <col min="19" max="20" width="13.7109375" style="137" customWidth="1"/>
    <col min="21" max="16384" width="8.85546875" style="8"/>
  </cols>
  <sheetData>
    <row r="1" spans="1:20" ht="28.5" x14ac:dyDescent="0.45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131"/>
      <c r="N1" s="131"/>
      <c r="O1" s="131"/>
      <c r="P1" s="132"/>
      <c r="Q1" s="132"/>
      <c r="R1" s="206"/>
      <c r="S1" s="207"/>
      <c r="T1" s="8"/>
    </row>
    <row r="2" spans="1:20" ht="44.45" customHeight="1" x14ac:dyDescent="0.25">
      <c r="A2" s="19" t="s">
        <v>1</v>
      </c>
      <c r="B2" s="20" t="s">
        <v>2</v>
      </c>
      <c r="C2" s="20" t="s">
        <v>3</v>
      </c>
      <c r="D2" s="20">
        <v>2006</v>
      </c>
      <c r="E2" s="20">
        <v>2007</v>
      </c>
      <c r="F2" s="20">
        <v>2008</v>
      </c>
      <c r="G2" s="21">
        <v>2009</v>
      </c>
      <c r="H2" s="21">
        <v>2010</v>
      </c>
      <c r="I2" s="22">
        <v>2011</v>
      </c>
      <c r="J2" s="22">
        <v>2012</v>
      </c>
      <c r="K2" s="19">
        <v>2013</v>
      </c>
      <c r="L2" s="22">
        <v>2014</v>
      </c>
      <c r="M2" s="22">
        <v>2015</v>
      </c>
      <c r="N2" s="23">
        <v>2016</v>
      </c>
      <c r="O2" s="23">
        <v>2017</v>
      </c>
      <c r="P2" s="10">
        <v>2018</v>
      </c>
      <c r="Q2" s="23">
        <v>2019</v>
      </c>
      <c r="R2" s="150">
        <v>2020</v>
      </c>
      <c r="S2" s="150">
        <v>2021</v>
      </c>
      <c r="T2" s="150" t="s">
        <v>93</v>
      </c>
    </row>
    <row r="3" spans="1:20" ht="14.45" customHeight="1" x14ac:dyDescent="0.25">
      <c r="A3" s="195" t="s">
        <v>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139"/>
      <c r="T3" s="139"/>
    </row>
    <row r="4" spans="1:20" x14ac:dyDescent="0.25">
      <c r="A4" s="198" t="s">
        <v>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00"/>
      <c r="S4" s="147"/>
      <c r="T4" s="147"/>
    </row>
    <row r="5" spans="1:20" x14ac:dyDescent="0.25">
      <c r="A5" s="24">
        <v>1</v>
      </c>
      <c r="B5" s="25" t="s">
        <v>6</v>
      </c>
      <c r="C5" s="26" t="s">
        <v>7</v>
      </c>
      <c r="D5" s="15">
        <v>86150.5</v>
      </c>
      <c r="E5" s="15">
        <v>111869</v>
      </c>
      <c r="F5" s="15">
        <v>150394.4</v>
      </c>
      <c r="G5" s="15">
        <v>154946.1</v>
      </c>
      <c r="H5" s="15">
        <v>188601.3</v>
      </c>
      <c r="I5" s="15">
        <v>234749</v>
      </c>
      <c r="J5" s="15">
        <v>285256.59999999998</v>
      </c>
      <c r="K5" s="15">
        <v>292841</v>
      </c>
      <c r="L5" s="15">
        <v>326459.5</v>
      </c>
      <c r="M5" s="15">
        <v>339760.8</v>
      </c>
      <c r="N5" s="151">
        <v>409462.26299999998</v>
      </c>
      <c r="O5" s="151">
        <v>457052.516</v>
      </c>
      <c r="P5" s="15">
        <v>507632.2</v>
      </c>
      <c r="Q5" s="15">
        <v>549755.80000000005</v>
      </c>
      <c r="R5" s="28">
        <v>559166.5</v>
      </c>
      <c r="S5" s="142"/>
      <c r="T5" s="142"/>
    </row>
    <row r="6" spans="1:20" x14ac:dyDescent="0.25">
      <c r="A6" s="29">
        <v>2</v>
      </c>
      <c r="B6" s="30" t="s">
        <v>9</v>
      </c>
      <c r="C6" s="31" t="s">
        <v>10</v>
      </c>
      <c r="D6" s="32">
        <v>106.7</v>
      </c>
      <c r="E6" s="33">
        <v>112.6</v>
      </c>
      <c r="F6" s="33">
        <v>115.8</v>
      </c>
      <c r="G6" s="33">
        <v>93.6</v>
      </c>
      <c r="H6" s="34">
        <v>110.1</v>
      </c>
      <c r="I6" s="34">
        <v>112.9</v>
      </c>
      <c r="J6" s="34">
        <v>109.6</v>
      </c>
      <c r="K6" s="34">
        <v>97.2</v>
      </c>
      <c r="L6" s="34">
        <v>103.1</v>
      </c>
      <c r="M6" s="34">
        <v>94.6</v>
      </c>
      <c r="N6" s="34">
        <v>102.7</v>
      </c>
      <c r="O6" s="34">
        <v>105.4</v>
      </c>
      <c r="P6" s="28">
        <v>102.7</v>
      </c>
      <c r="Q6" s="28">
        <v>102.3</v>
      </c>
      <c r="R6" s="28">
        <v>98.7</v>
      </c>
      <c r="S6" s="142"/>
      <c r="T6" s="142"/>
    </row>
    <row r="7" spans="1:20" x14ac:dyDescent="0.25">
      <c r="A7" s="186" t="s">
        <v>11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  <c r="S7" s="147"/>
      <c r="T7" s="147"/>
    </row>
    <row r="8" spans="1:20" x14ac:dyDescent="0.25">
      <c r="A8" s="35">
        <v>3</v>
      </c>
      <c r="B8" s="36" t="s">
        <v>12</v>
      </c>
      <c r="C8" s="37" t="s">
        <v>7</v>
      </c>
      <c r="D8" s="15">
        <v>18297.400000000001</v>
      </c>
      <c r="E8" s="15">
        <v>35011.800000000003</v>
      </c>
      <c r="F8" s="15">
        <v>66269.600000000006</v>
      </c>
      <c r="G8" s="15">
        <v>60348.9</v>
      </c>
      <c r="H8" s="15">
        <v>74489</v>
      </c>
      <c r="I8" s="15">
        <v>77353.8</v>
      </c>
      <c r="J8" s="15">
        <v>95970</v>
      </c>
      <c r="K8" s="15">
        <v>98083.7</v>
      </c>
      <c r="L8" s="15">
        <v>99785.8</v>
      </c>
      <c r="M8" s="15">
        <v>92707</v>
      </c>
      <c r="N8" s="15">
        <v>84444.6</v>
      </c>
      <c r="O8" s="15">
        <v>89030.399999999994</v>
      </c>
      <c r="P8" s="15">
        <v>91138</v>
      </c>
      <c r="Q8" s="15">
        <v>110157.537</v>
      </c>
      <c r="R8" s="120">
        <v>112163.651</v>
      </c>
      <c r="S8" s="120">
        <v>128508.1</v>
      </c>
      <c r="T8" s="120"/>
    </row>
    <row r="9" spans="1:20" x14ac:dyDescent="0.25">
      <c r="A9" s="35">
        <v>4</v>
      </c>
      <c r="B9" s="38" t="s">
        <v>13</v>
      </c>
      <c r="C9" s="37" t="s">
        <v>10</v>
      </c>
      <c r="D9" s="39">
        <v>121.2</v>
      </c>
      <c r="E9" s="40">
        <v>163.5</v>
      </c>
      <c r="F9" s="40">
        <v>159.9</v>
      </c>
      <c r="G9" s="40">
        <v>83.6</v>
      </c>
      <c r="H9" s="40">
        <v>116.4</v>
      </c>
      <c r="I9" s="15">
        <v>95.8</v>
      </c>
      <c r="J9" s="27">
        <v>117.3</v>
      </c>
      <c r="K9" s="27">
        <v>98</v>
      </c>
      <c r="L9" s="11">
        <v>99.6</v>
      </c>
      <c r="M9" s="14">
        <v>80.7</v>
      </c>
      <c r="N9" s="40">
        <v>86.3</v>
      </c>
      <c r="O9" s="40">
        <v>102.1</v>
      </c>
      <c r="P9" s="41">
        <v>87.6</v>
      </c>
      <c r="Q9" s="120">
        <v>112</v>
      </c>
      <c r="R9" s="115">
        <v>95.9</v>
      </c>
      <c r="S9" s="115">
        <v>111.4</v>
      </c>
      <c r="T9" s="115"/>
    </row>
    <row r="10" spans="1:20" x14ac:dyDescent="0.25">
      <c r="A10" s="42">
        <v>5</v>
      </c>
      <c r="B10" s="43" t="s">
        <v>14</v>
      </c>
      <c r="C10" s="44" t="s">
        <v>15</v>
      </c>
      <c r="D10" s="45">
        <v>85.548000000000002</v>
      </c>
      <c r="E10" s="45">
        <v>142.423</v>
      </c>
      <c r="F10" s="45">
        <v>593.66300000000001</v>
      </c>
      <c r="G10" s="45">
        <v>528.87400000000002</v>
      </c>
      <c r="H10" s="33">
        <v>1055.4449999999999</v>
      </c>
      <c r="I10" s="46">
        <v>813.952</v>
      </c>
      <c r="J10" s="47">
        <v>673.56299999999999</v>
      </c>
      <c r="K10" s="47">
        <v>671.01279999999997</v>
      </c>
      <c r="L10" s="48">
        <v>706.6</v>
      </c>
      <c r="M10" s="49">
        <v>1273.8</v>
      </c>
      <c r="N10" s="48">
        <v>1059.8</v>
      </c>
      <c r="O10" s="50">
        <v>1544.1</v>
      </c>
      <c r="P10" s="41">
        <v>1197.4000000000001</v>
      </c>
      <c r="Q10" s="120">
        <v>954.36</v>
      </c>
      <c r="R10" s="120">
        <v>837.97</v>
      </c>
      <c r="S10" s="152">
        <v>494.8</v>
      </c>
      <c r="T10" s="115"/>
    </row>
    <row r="11" spans="1:20" x14ac:dyDescent="0.25">
      <c r="A11" s="186" t="s">
        <v>86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  <c r="S11" s="178"/>
      <c r="T11" s="178"/>
    </row>
    <row r="12" spans="1:20" ht="47.25" x14ac:dyDescent="0.25">
      <c r="A12" s="35">
        <v>6</v>
      </c>
      <c r="B12" s="36" t="s">
        <v>16</v>
      </c>
      <c r="C12" s="37" t="s">
        <v>7</v>
      </c>
      <c r="D12" s="15">
        <v>78221</v>
      </c>
      <c r="E12" s="15">
        <v>100151</v>
      </c>
      <c r="F12" s="15">
        <v>162906</v>
      </c>
      <c r="G12" s="15">
        <v>170305</v>
      </c>
      <c r="H12" s="15">
        <v>296149</v>
      </c>
      <c r="I12" s="15">
        <v>372806</v>
      </c>
      <c r="J12" s="15">
        <v>438791</v>
      </c>
      <c r="K12" s="15">
        <v>450094.4</v>
      </c>
      <c r="L12" s="15">
        <v>478056.48200000002</v>
      </c>
      <c r="M12" s="15">
        <v>482156</v>
      </c>
      <c r="N12" s="15">
        <v>565577</v>
      </c>
      <c r="O12" s="15">
        <v>708041</v>
      </c>
      <c r="P12" s="15">
        <v>867953</v>
      </c>
      <c r="Q12" s="15">
        <v>919954.16299999994</v>
      </c>
      <c r="R12" s="15">
        <v>924089.44400000002</v>
      </c>
      <c r="S12" s="120">
        <v>1114175.5</v>
      </c>
      <c r="T12" s="120">
        <v>82284.899999999994</v>
      </c>
    </row>
    <row r="13" spans="1:20" x14ac:dyDescent="0.25">
      <c r="A13" s="42">
        <v>7</v>
      </c>
      <c r="B13" s="51" t="s">
        <v>17</v>
      </c>
      <c r="C13" s="44" t="s">
        <v>10</v>
      </c>
      <c r="D13" s="52">
        <v>107.8</v>
      </c>
      <c r="E13" s="52">
        <v>110.7</v>
      </c>
      <c r="F13" s="52">
        <v>122.9</v>
      </c>
      <c r="G13" s="52">
        <v>94.7</v>
      </c>
      <c r="H13" s="46">
        <v>133.5</v>
      </c>
      <c r="I13" s="52">
        <v>125.3</v>
      </c>
      <c r="J13" s="52">
        <v>110.2</v>
      </c>
      <c r="K13" s="53">
        <v>105.9</v>
      </c>
      <c r="L13" s="54">
        <v>103.9</v>
      </c>
      <c r="M13" s="52">
        <v>93.8</v>
      </c>
      <c r="N13" s="133">
        <v>107</v>
      </c>
      <c r="O13" s="134">
        <v>119.8</v>
      </c>
      <c r="P13" s="98">
        <v>109.7</v>
      </c>
      <c r="Q13" s="98">
        <v>105.7</v>
      </c>
      <c r="R13" s="135">
        <v>101.3</v>
      </c>
      <c r="S13" s="135">
        <v>106.3</v>
      </c>
      <c r="T13" s="135">
        <v>126.5</v>
      </c>
    </row>
    <row r="14" spans="1:20" x14ac:dyDescent="0.25">
      <c r="A14" s="201" t="s">
        <v>18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3"/>
      <c r="S14" s="147"/>
      <c r="T14" s="147"/>
    </row>
    <row r="15" spans="1:20" x14ac:dyDescent="0.25">
      <c r="A15" s="35">
        <v>8</v>
      </c>
      <c r="B15" s="55" t="s">
        <v>19</v>
      </c>
      <c r="C15" s="56" t="s">
        <v>20</v>
      </c>
      <c r="D15" s="15">
        <v>10934</v>
      </c>
      <c r="E15" s="15">
        <v>15433.7</v>
      </c>
      <c r="F15" s="15">
        <v>24283.7</v>
      </c>
      <c r="G15" s="15">
        <v>23378.799999999999</v>
      </c>
      <c r="H15" s="15">
        <v>26812.400000000001</v>
      </c>
      <c r="I15" s="15">
        <v>33775.300000000003</v>
      </c>
      <c r="J15" s="15">
        <v>42733.8</v>
      </c>
      <c r="K15" s="15">
        <v>42436</v>
      </c>
      <c r="L15" s="15">
        <v>44969</v>
      </c>
      <c r="M15" s="15">
        <v>59763</v>
      </c>
      <c r="N15" s="15">
        <v>53878.9</v>
      </c>
      <c r="O15" s="15">
        <v>66936</v>
      </c>
      <c r="P15" s="15">
        <v>67997.399999999994</v>
      </c>
      <c r="Q15" s="15">
        <v>67112</v>
      </c>
      <c r="R15" s="15">
        <v>74857</v>
      </c>
      <c r="S15" s="15">
        <v>72851.5</v>
      </c>
      <c r="T15" s="15">
        <v>3473</v>
      </c>
    </row>
    <row r="16" spans="1:20" ht="30" customHeight="1" x14ac:dyDescent="0.25">
      <c r="A16" s="35">
        <v>9</v>
      </c>
      <c r="B16" s="116" t="s">
        <v>21</v>
      </c>
      <c r="C16" s="56" t="s">
        <v>10</v>
      </c>
      <c r="D16" s="57">
        <v>126.9</v>
      </c>
      <c r="E16" s="57">
        <v>114.2</v>
      </c>
      <c r="F16" s="57">
        <v>129.30000000000001</v>
      </c>
      <c r="G16" s="57">
        <v>88.2</v>
      </c>
      <c r="H16" s="57">
        <v>107.6</v>
      </c>
      <c r="I16" s="57">
        <v>115.5</v>
      </c>
      <c r="J16" s="57">
        <v>119</v>
      </c>
      <c r="K16" s="58">
        <v>98.1</v>
      </c>
      <c r="L16" s="11">
        <v>104.3</v>
      </c>
      <c r="M16" s="11">
        <v>112.8</v>
      </c>
      <c r="N16" s="11">
        <v>85.7</v>
      </c>
      <c r="O16" s="59">
        <v>118.1</v>
      </c>
      <c r="P16" s="11">
        <v>81.099999999999994</v>
      </c>
      <c r="Q16" s="11">
        <v>90.5</v>
      </c>
      <c r="R16" s="136">
        <v>107.7</v>
      </c>
      <c r="S16" s="143">
        <v>96.4</v>
      </c>
      <c r="T16" s="143">
        <v>99.9</v>
      </c>
    </row>
    <row r="17" spans="1:20" x14ac:dyDescent="0.25">
      <c r="A17" s="35">
        <v>10</v>
      </c>
      <c r="B17" s="36" t="s">
        <v>22</v>
      </c>
      <c r="C17" s="37" t="s">
        <v>23</v>
      </c>
      <c r="D17" s="18">
        <v>264.89999999999998</v>
      </c>
      <c r="E17" s="60">
        <v>458.2</v>
      </c>
      <c r="F17" s="60">
        <v>631.5</v>
      </c>
      <c r="G17" s="60">
        <v>456.7</v>
      </c>
      <c r="H17" s="57">
        <v>500.7</v>
      </c>
      <c r="I17" s="13">
        <v>598.4</v>
      </c>
      <c r="J17" s="15">
        <v>612.79999999999995</v>
      </c>
      <c r="K17" s="15">
        <v>657.1</v>
      </c>
      <c r="L17" s="15">
        <v>807.8</v>
      </c>
      <c r="M17" s="15">
        <v>796.1</v>
      </c>
      <c r="N17" s="15">
        <v>737.32899999999995</v>
      </c>
      <c r="O17" s="11">
        <v>882.3</v>
      </c>
      <c r="P17" s="15">
        <v>787.19100000000003</v>
      </c>
      <c r="Q17" s="11">
        <v>794.7</v>
      </c>
      <c r="R17" s="136">
        <v>819.33600000000001</v>
      </c>
      <c r="S17" s="143">
        <v>862</v>
      </c>
      <c r="T17" s="143">
        <v>112.91800000000001</v>
      </c>
    </row>
    <row r="18" spans="1:20" x14ac:dyDescent="0.25">
      <c r="A18" s="35">
        <v>11</v>
      </c>
      <c r="B18" s="61" t="s">
        <v>24</v>
      </c>
      <c r="C18" s="37" t="s">
        <v>10</v>
      </c>
      <c r="D18" s="60">
        <v>100.8</v>
      </c>
      <c r="E18" s="60">
        <f t="shared" ref="E18:I18" si="0">E17/D17*100</f>
        <v>172.97093242733109</v>
      </c>
      <c r="F18" s="60">
        <f t="shared" si="0"/>
        <v>137.82191182889568</v>
      </c>
      <c r="G18" s="60">
        <f t="shared" si="0"/>
        <v>72.319873317498022</v>
      </c>
      <c r="H18" s="60">
        <f t="shared" si="0"/>
        <v>109.63433326034595</v>
      </c>
      <c r="I18" s="60">
        <f t="shared" si="0"/>
        <v>119.5126822448572</v>
      </c>
      <c r="J18" s="15">
        <v>102.4</v>
      </c>
      <c r="K18" s="15">
        <v>107.2</v>
      </c>
      <c r="L18" s="62">
        <v>122.9</v>
      </c>
      <c r="M18" s="11">
        <v>98.5</v>
      </c>
      <c r="N18" s="11">
        <v>92.6</v>
      </c>
      <c r="O18" s="11">
        <v>119.7</v>
      </c>
      <c r="P18" s="11">
        <v>89.2</v>
      </c>
      <c r="Q18" s="11">
        <v>100.7</v>
      </c>
      <c r="R18" s="136">
        <v>103.1</v>
      </c>
      <c r="S18" s="143">
        <v>105.2</v>
      </c>
      <c r="T18" s="143">
        <v>135.69999999999999</v>
      </c>
    </row>
    <row r="19" spans="1:20" x14ac:dyDescent="0.25">
      <c r="A19" s="29">
        <v>12</v>
      </c>
      <c r="B19" s="43" t="s">
        <v>25</v>
      </c>
      <c r="C19" s="44" t="s">
        <v>26</v>
      </c>
      <c r="D19" s="63">
        <f t="shared" ref="D19:O19" si="1">D17/D47*1000</f>
        <v>259.26335539045607</v>
      </c>
      <c r="E19" s="63">
        <f t="shared" si="1"/>
        <v>449.68565186754</v>
      </c>
      <c r="F19" s="63">
        <f t="shared" si="1"/>
        <v>621.1503921657345</v>
      </c>
      <c r="G19" s="63">
        <f t="shared" si="1"/>
        <v>449.81911696774438</v>
      </c>
      <c r="H19" s="63">
        <f t="shared" si="1"/>
        <v>494.71738269111631</v>
      </c>
      <c r="I19" s="63">
        <f t="shared" si="1"/>
        <v>593.23294108316554</v>
      </c>
      <c r="J19" s="63">
        <f t="shared" si="1"/>
        <v>608.59642449600608</v>
      </c>
      <c r="K19" s="63">
        <f t="shared" si="1"/>
        <v>653.78856093884474</v>
      </c>
      <c r="L19" s="63">
        <f t="shared" si="1"/>
        <v>801.77466340451508</v>
      </c>
      <c r="M19" s="63">
        <f t="shared" si="1"/>
        <v>788.11716127346108</v>
      </c>
      <c r="N19" s="63">
        <f t="shared" si="1"/>
        <v>728.46287830811184</v>
      </c>
      <c r="O19" s="63">
        <f t="shared" si="1"/>
        <v>870.665299601426</v>
      </c>
      <c r="P19" s="52">
        <v>778.8</v>
      </c>
      <c r="Q19" s="15">
        <v>790</v>
      </c>
      <c r="R19" s="136">
        <f>R17/R47*1000</f>
        <v>817.88262257967597</v>
      </c>
      <c r="S19" s="143">
        <f>S17/R48*1000</f>
        <v>861.15606705428684</v>
      </c>
      <c r="T19" s="143">
        <v>110.73996634198582</v>
      </c>
    </row>
    <row r="20" spans="1:20" x14ac:dyDescent="0.25">
      <c r="A20" s="192" t="s">
        <v>88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4"/>
      <c r="S20" s="147"/>
      <c r="T20" s="147"/>
    </row>
    <row r="21" spans="1:20" x14ac:dyDescent="0.25">
      <c r="A21" s="64">
        <v>13</v>
      </c>
      <c r="B21" s="65" t="s">
        <v>27</v>
      </c>
      <c r="C21" s="66" t="s">
        <v>7</v>
      </c>
      <c r="D21" s="67">
        <v>11697.9</v>
      </c>
      <c r="E21" s="15">
        <v>14032.1</v>
      </c>
      <c r="F21" s="15">
        <v>17775.3</v>
      </c>
      <c r="G21" s="62">
        <v>19709.599999999999</v>
      </c>
      <c r="H21" s="15">
        <v>20036.400000000001</v>
      </c>
      <c r="I21" s="15">
        <v>22572.400000000001</v>
      </c>
      <c r="J21" s="69">
        <v>24484</v>
      </c>
      <c r="K21" s="69">
        <v>24082.3</v>
      </c>
      <c r="L21" s="69">
        <v>28031.3</v>
      </c>
      <c r="M21" s="69">
        <v>33066.6</v>
      </c>
      <c r="N21" s="69">
        <v>33570.699999999997</v>
      </c>
      <c r="O21" s="15">
        <v>38538.400000000001</v>
      </c>
      <c r="P21" s="15">
        <v>43850.7</v>
      </c>
      <c r="Q21" s="15">
        <v>51216.1</v>
      </c>
      <c r="R21" s="15">
        <v>54392.2</v>
      </c>
      <c r="S21" s="15">
        <v>57511</v>
      </c>
      <c r="T21" s="15">
        <v>3198.6</v>
      </c>
    </row>
    <row r="22" spans="1:20" ht="31.5" x14ac:dyDescent="0.25">
      <c r="A22" s="35">
        <v>14</v>
      </c>
      <c r="B22" s="36" t="s">
        <v>28</v>
      </c>
      <c r="C22" s="37" t="s">
        <v>10</v>
      </c>
      <c r="D22" s="12">
        <v>96.5</v>
      </c>
      <c r="E22" s="57">
        <v>107.6</v>
      </c>
      <c r="F22" s="57">
        <v>100.5</v>
      </c>
      <c r="G22" s="68">
        <v>104.1</v>
      </c>
      <c r="H22" s="57">
        <v>91.4</v>
      </c>
      <c r="I22" s="12">
        <v>106.4</v>
      </c>
      <c r="J22" s="13">
        <v>102.8</v>
      </c>
      <c r="K22" s="13">
        <v>92.3</v>
      </c>
      <c r="L22" s="69">
        <v>103.2</v>
      </c>
      <c r="M22" s="70">
        <v>109.3</v>
      </c>
      <c r="N22" s="70">
        <v>100.1</v>
      </c>
      <c r="O22" s="70">
        <v>111.9</v>
      </c>
      <c r="P22" s="11">
        <v>110.7</v>
      </c>
      <c r="Q22" s="11">
        <v>112.8</v>
      </c>
      <c r="R22" s="136">
        <v>105.1</v>
      </c>
      <c r="S22" s="143">
        <v>100.1</v>
      </c>
      <c r="T22" s="143">
        <v>109.6</v>
      </c>
    </row>
    <row r="23" spans="1:20" x14ac:dyDescent="0.25">
      <c r="A23" s="112" t="s">
        <v>29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71"/>
      <c r="S23" s="179"/>
      <c r="T23" s="179"/>
    </row>
    <row r="24" spans="1:20" x14ac:dyDescent="0.25">
      <c r="A24" s="35">
        <v>15</v>
      </c>
      <c r="B24" s="36" t="s">
        <v>30</v>
      </c>
      <c r="C24" s="37" t="s">
        <v>8</v>
      </c>
      <c r="D24" s="62">
        <v>6924.7</v>
      </c>
      <c r="E24" s="62">
        <v>9185.5</v>
      </c>
      <c r="F24" s="62">
        <v>11612.4</v>
      </c>
      <c r="G24" s="62">
        <v>13379.8</v>
      </c>
      <c r="H24" s="15">
        <v>15477.4</v>
      </c>
      <c r="I24" s="15">
        <v>17556.900000000001</v>
      </c>
      <c r="J24" s="15">
        <v>20742.3</v>
      </c>
      <c r="K24" s="15">
        <v>22243</v>
      </c>
      <c r="L24" s="15">
        <v>24318</v>
      </c>
      <c r="M24" s="15">
        <v>27434</v>
      </c>
      <c r="N24" s="15">
        <v>28800</v>
      </c>
      <c r="O24" s="15">
        <v>28715</v>
      </c>
      <c r="P24" s="15">
        <v>29129</v>
      </c>
      <c r="Q24" s="15">
        <v>31394</v>
      </c>
      <c r="R24" s="15">
        <v>32442</v>
      </c>
      <c r="S24" s="118">
        <v>34987.599999999999</v>
      </c>
      <c r="T24" s="118"/>
    </row>
    <row r="25" spans="1:20" x14ac:dyDescent="0.25">
      <c r="A25" s="35">
        <v>16</v>
      </c>
      <c r="B25" s="36" t="s">
        <v>31</v>
      </c>
      <c r="C25" s="37" t="s">
        <v>10</v>
      </c>
      <c r="D25" s="15">
        <v>117</v>
      </c>
      <c r="E25" s="15">
        <v>119.6</v>
      </c>
      <c r="F25" s="15">
        <v>107.4</v>
      </c>
      <c r="G25" s="15">
        <v>101.9</v>
      </c>
      <c r="H25" s="15">
        <v>108.7</v>
      </c>
      <c r="I25" s="15">
        <v>103.1</v>
      </c>
      <c r="J25" s="118">
        <v>109.4</v>
      </c>
      <c r="K25" s="118">
        <v>102.6</v>
      </c>
      <c r="L25" s="119">
        <v>100.2</v>
      </c>
      <c r="M25" s="118">
        <v>98</v>
      </c>
      <c r="N25" s="120">
        <v>98.2</v>
      </c>
      <c r="O25" s="80">
        <v>94.9</v>
      </c>
      <c r="P25" s="118">
        <v>96.6</v>
      </c>
      <c r="Q25" s="117">
        <v>102.3</v>
      </c>
      <c r="R25" s="143">
        <v>98.8</v>
      </c>
      <c r="S25" s="114">
        <v>100.6</v>
      </c>
      <c r="T25" s="114"/>
    </row>
    <row r="26" spans="1:20" ht="31.5" x14ac:dyDescent="0.25">
      <c r="A26" s="35">
        <v>17</v>
      </c>
      <c r="B26" s="74" t="s">
        <v>32</v>
      </c>
      <c r="C26" s="75" t="s">
        <v>33</v>
      </c>
      <c r="D26" s="62">
        <v>3095</v>
      </c>
      <c r="E26" s="72">
        <v>3456</v>
      </c>
      <c r="F26" s="72">
        <v>4111</v>
      </c>
      <c r="G26" s="72">
        <v>4589</v>
      </c>
      <c r="H26" s="72">
        <v>5026</v>
      </c>
      <c r="I26" s="72">
        <v>5638.75</v>
      </c>
      <c r="J26" s="72">
        <v>5694</v>
      </c>
      <c r="K26" s="72">
        <v>6665</v>
      </c>
      <c r="L26" s="62">
        <v>7528.5</v>
      </c>
      <c r="M26" s="27">
        <v>9223</v>
      </c>
      <c r="N26" s="69">
        <v>9449</v>
      </c>
      <c r="O26" s="69">
        <v>9739</v>
      </c>
      <c r="P26" s="76">
        <v>10278</v>
      </c>
      <c r="Q26" s="69">
        <v>10859</v>
      </c>
      <c r="R26" s="69">
        <v>11212</v>
      </c>
      <c r="S26" s="69">
        <v>11618</v>
      </c>
      <c r="T26" s="69">
        <v>12148</v>
      </c>
    </row>
    <row r="27" spans="1:20" ht="31.5" x14ac:dyDescent="0.25">
      <c r="A27" s="35">
        <v>18</v>
      </c>
      <c r="B27" s="25" t="s">
        <v>34</v>
      </c>
      <c r="C27" s="37" t="s">
        <v>10</v>
      </c>
      <c r="D27" s="77">
        <v>17.399999999999999</v>
      </c>
      <c r="E27" s="72">
        <v>14</v>
      </c>
      <c r="F27" s="68">
        <v>12.9</v>
      </c>
      <c r="G27" s="68">
        <v>12.3</v>
      </c>
      <c r="H27" s="12">
        <v>11.3</v>
      </c>
      <c r="I27" s="12">
        <v>11.1</v>
      </c>
      <c r="J27" s="12">
        <v>8.5</v>
      </c>
      <c r="K27" s="70">
        <v>9.4</v>
      </c>
      <c r="L27" s="70">
        <v>9.6999999999999993</v>
      </c>
      <c r="M27" s="70">
        <v>10.8</v>
      </c>
      <c r="N27" s="70">
        <v>10.3</v>
      </c>
      <c r="O27" s="69">
        <v>10</v>
      </c>
      <c r="P27" s="70">
        <v>10.4</v>
      </c>
      <c r="Q27" s="28">
        <v>10.199999999999999</v>
      </c>
      <c r="R27" s="144">
        <v>9.6999999999999993</v>
      </c>
      <c r="S27" s="142"/>
      <c r="T27" s="142"/>
    </row>
    <row r="28" spans="1:20" ht="31.5" x14ac:dyDescent="0.25">
      <c r="A28" s="35">
        <v>19</v>
      </c>
      <c r="B28" s="36" t="s">
        <v>35</v>
      </c>
      <c r="C28" s="37" t="s">
        <v>8</v>
      </c>
      <c r="D28" s="69">
        <v>8592.5</v>
      </c>
      <c r="E28" s="69">
        <v>10926.8</v>
      </c>
      <c r="F28" s="69">
        <v>14085.2</v>
      </c>
      <c r="G28" s="69">
        <v>15411.1</v>
      </c>
      <c r="H28" s="69">
        <v>17681.599999999999</v>
      </c>
      <c r="I28" s="69">
        <v>20000.8</v>
      </c>
      <c r="J28" s="69">
        <v>23709.599999999999</v>
      </c>
      <c r="K28" s="69">
        <v>25757</v>
      </c>
      <c r="L28" s="69">
        <v>28248</v>
      </c>
      <c r="M28" s="69">
        <v>29939</v>
      </c>
      <c r="N28" s="69">
        <v>31667</v>
      </c>
      <c r="O28" s="69">
        <v>34332.199999999997</v>
      </c>
      <c r="P28" s="69">
        <v>38197.4</v>
      </c>
      <c r="Q28" s="69">
        <v>41442</v>
      </c>
      <c r="R28" s="69">
        <v>43994</v>
      </c>
      <c r="S28" s="69">
        <v>47919.89</v>
      </c>
      <c r="T28" s="69">
        <v>47100</v>
      </c>
    </row>
    <row r="29" spans="1:20" x14ac:dyDescent="0.25">
      <c r="A29" s="35">
        <v>20</v>
      </c>
      <c r="B29" s="36" t="s">
        <v>36</v>
      </c>
      <c r="C29" s="37" t="s">
        <v>10</v>
      </c>
      <c r="D29" s="62">
        <v>110.1</v>
      </c>
      <c r="E29" s="68">
        <v>115.7</v>
      </c>
      <c r="F29" s="68">
        <v>111.1</v>
      </c>
      <c r="G29" s="72">
        <v>96</v>
      </c>
      <c r="H29" s="57">
        <v>107.8</v>
      </c>
      <c r="I29" s="12">
        <v>104.1</v>
      </c>
      <c r="J29" s="11">
        <v>111.6</v>
      </c>
      <c r="K29" s="11">
        <v>100.9</v>
      </c>
      <c r="L29" s="15">
        <v>100.4</v>
      </c>
      <c r="M29" s="15">
        <v>90.3</v>
      </c>
      <c r="N29" s="15">
        <v>98.3</v>
      </c>
      <c r="O29" s="15">
        <v>103.4</v>
      </c>
      <c r="P29" s="78">
        <v>107.8</v>
      </c>
      <c r="Q29" s="12">
        <v>103.9</v>
      </c>
      <c r="R29" s="76">
        <v>102.4</v>
      </c>
      <c r="S29" s="76">
        <v>101.9</v>
      </c>
      <c r="T29" s="76">
        <v>97.9</v>
      </c>
    </row>
    <row r="30" spans="1:20" x14ac:dyDescent="0.25">
      <c r="A30" s="35">
        <v>21</v>
      </c>
      <c r="B30" s="36" t="s">
        <v>37</v>
      </c>
      <c r="C30" s="37" t="s">
        <v>20</v>
      </c>
      <c r="D30" s="77">
        <v>6.6</v>
      </c>
      <c r="E30" s="68">
        <v>5.6</v>
      </c>
      <c r="F30" s="68">
        <v>27.6</v>
      </c>
      <c r="G30" s="68">
        <v>30.4</v>
      </c>
      <c r="H30" s="72">
        <v>24.86</v>
      </c>
      <c r="I30" s="12">
        <v>27</v>
      </c>
      <c r="J30" s="15">
        <v>57.945999999999998</v>
      </c>
      <c r="K30" s="15">
        <v>80</v>
      </c>
      <c r="L30" s="27">
        <v>66.738</v>
      </c>
      <c r="M30" s="15">
        <v>59.6</v>
      </c>
      <c r="N30" s="69">
        <v>48.804000000000002</v>
      </c>
      <c r="O30" s="80">
        <v>72.7</v>
      </c>
      <c r="P30" s="81">
        <v>72.8</v>
      </c>
      <c r="Q30" s="76">
        <v>21.4</v>
      </c>
      <c r="R30" s="76">
        <v>20.238</v>
      </c>
      <c r="S30" s="76">
        <v>4.7549999999999999</v>
      </c>
      <c r="T30" s="157">
        <v>4.7549999999999999</v>
      </c>
    </row>
    <row r="31" spans="1:20" x14ac:dyDescent="0.25">
      <c r="A31" s="186" t="s">
        <v>38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8"/>
      <c r="S31" s="147"/>
      <c r="T31" s="147"/>
    </row>
    <row r="32" spans="1:20" x14ac:dyDescent="0.25">
      <c r="A32" s="82">
        <v>22</v>
      </c>
      <c r="B32" s="83" t="s">
        <v>39</v>
      </c>
      <c r="C32" s="84" t="s">
        <v>10</v>
      </c>
      <c r="D32" s="12">
        <v>109.5</v>
      </c>
      <c r="E32" s="12">
        <v>113.5</v>
      </c>
      <c r="F32" s="12">
        <v>114.9</v>
      </c>
      <c r="G32" s="12">
        <v>110.2</v>
      </c>
      <c r="H32" s="12">
        <v>108.5</v>
      </c>
      <c r="I32" s="12">
        <v>106.8</v>
      </c>
      <c r="J32" s="11">
        <v>107.6</v>
      </c>
      <c r="K32" s="15">
        <v>107.6</v>
      </c>
      <c r="L32" s="15">
        <v>113.2</v>
      </c>
      <c r="M32" s="15">
        <v>114.5</v>
      </c>
      <c r="N32" s="15">
        <v>105.7</v>
      </c>
      <c r="O32" s="15">
        <v>103.4</v>
      </c>
      <c r="P32" s="79">
        <v>104.6</v>
      </c>
      <c r="Q32" s="28">
        <v>102.7</v>
      </c>
      <c r="R32" s="76">
        <v>105.7</v>
      </c>
      <c r="S32" s="76">
        <v>108.9</v>
      </c>
      <c r="T32" s="76">
        <v>101.4</v>
      </c>
    </row>
    <row r="33" spans="1:20" x14ac:dyDescent="0.25">
      <c r="A33" s="82">
        <v>23</v>
      </c>
      <c r="B33" s="83" t="s">
        <v>40</v>
      </c>
      <c r="C33" s="85" t="s">
        <v>10</v>
      </c>
      <c r="D33" s="18">
        <v>110.5</v>
      </c>
      <c r="E33" s="18">
        <v>109.9</v>
      </c>
      <c r="F33" s="18">
        <v>116</v>
      </c>
      <c r="G33" s="18">
        <v>113.9</v>
      </c>
      <c r="H33" s="18">
        <v>106.4</v>
      </c>
      <c r="I33" s="18">
        <v>108.7</v>
      </c>
      <c r="J33" s="18">
        <v>106.2</v>
      </c>
      <c r="K33" s="18">
        <v>107.7</v>
      </c>
      <c r="L33" s="18">
        <v>109.3</v>
      </c>
      <c r="M33" s="18">
        <v>117.4</v>
      </c>
      <c r="N33" s="18">
        <v>107.6</v>
      </c>
      <c r="O33" s="18">
        <v>104.9</v>
      </c>
      <c r="P33" s="79">
        <v>103.2</v>
      </c>
      <c r="Q33" s="28">
        <v>104.4</v>
      </c>
      <c r="R33" s="78">
        <v>103.7</v>
      </c>
      <c r="S33" s="145">
        <v>107.5</v>
      </c>
      <c r="T33" s="145">
        <v>109.5</v>
      </c>
    </row>
    <row r="34" spans="1:20" ht="14.45" customHeight="1" x14ac:dyDescent="0.25">
      <c r="A34" s="82">
        <v>24</v>
      </c>
      <c r="B34" s="36" t="s">
        <v>41</v>
      </c>
      <c r="C34" s="37" t="s">
        <v>7</v>
      </c>
      <c r="D34" s="62">
        <v>49220.4</v>
      </c>
      <c r="E34" s="72">
        <v>63535</v>
      </c>
      <c r="F34" s="15">
        <v>80731</v>
      </c>
      <c r="G34" s="15">
        <v>85169</v>
      </c>
      <c r="H34" s="15">
        <v>98857</v>
      </c>
      <c r="I34" s="15">
        <v>119066.3</v>
      </c>
      <c r="J34" s="15">
        <v>134021.6</v>
      </c>
      <c r="K34" s="15">
        <v>145285.1</v>
      </c>
      <c r="L34" s="15">
        <v>162837.29999999999</v>
      </c>
      <c r="M34" s="15">
        <v>168897.4</v>
      </c>
      <c r="N34" s="15">
        <v>177419.1</v>
      </c>
      <c r="O34" s="15">
        <v>186001.8</v>
      </c>
      <c r="P34" s="15">
        <v>197086.7</v>
      </c>
      <c r="Q34" s="12">
        <v>211712.3</v>
      </c>
      <c r="R34" s="136">
        <v>215053</v>
      </c>
      <c r="S34" s="15">
        <v>239522.4</v>
      </c>
      <c r="T34" s="15">
        <v>19229</v>
      </c>
    </row>
    <row r="35" spans="1:20" ht="14.45" customHeight="1" x14ac:dyDescent="0.25">
      <c r="A35" s="82">
        <v>25</v>
      </c>
      <c r="B35" s="61" t="s">
        <v>42</v>
      </c>
      <c r="C35" s="37" t="s">
        <v>10</v>
      </c>
      <c r="D35" s="18">
        <v>115</v>
      </c>
      <c r="E35" s="60">
        <v>118.1</v>
      </c>
      <c r="F35" s="12">
        <v>109.1</v>
      </c>
      <c r="G35" s="12">
        <v>94.2</v>
      </c>
      <c r="H35" s="12">
        <v>109.4</v>
      </c>
      <c r="I35" s="12">
        <v>110.6</v>
      </c>
      <c r="J35" s="12">
        <v>106.6</v>
      </c>
      <c r="K35" s="12">
        <v>101.2</v>
      </c>
      <c r="L35" s="11">
        <v>102.4</v>
      </c>
      <c r="M35" s="15">
        <v>87.1</v>
      </c>
      <c r="N35" s="11">
        <v>96.7</v>
      </c>
      <c r="O35" s="86">
        <v>100.2</v>
      </c>
      <c r="P35" s="15">
        <v>103</v>
      </c>
      <c r="Q35" s="11">
        <v>102.9</v>
      </c>
      <c r="R35" s="78">
        <v>97.8</v>
      </c>
      <c r="S35" s="76">
        <v>102.2</v>
      </c>
      <c r="T35" s="76">
        <v>103.1</v>
      </c>
    </row>
    <row r="36" spans="1:20" ht="14.45" customHeight="1" x14ac:dyDescent="0.25">
      <c r="A36" s="82">
        <v>26</v>
      </c>
      <c r="B36" s="36" t="s">
        <v>43</v>
      </c>
      <c r="C36" s="37" t="s">
        <v>7</v>
      </c>
      <c r="D36" s="62">
        <v>13593</v>
      </c>
      <c r="E36" s="72">
        <v>17149.326000000001</v>
      </c>
      <c r="F36" s="15">
        <v>20961.46</v>
      </c>
      <c r="G36" s="15">
        <v>24135</v>
      </c>
      <c r="H36" s="15">
        <v>27030.42</v>
      </c>
      <c r="I36" s="15">
        <v>30236.68</v>
      </c>
      <c r="J36" s="15">
        <v>33168.277999999998</v>
      </c>
      <c r="K36" s="15">
        <v>37990.788999999997</v>
      </c>
      <c r="L36" s="15">
        <v>41291</v>
      </c>
      <c r="M36" s="15">
        <v>43478.3</v>
      </c>
      <c r="N36" s="15">
        <v>45272</v>
      </c>
      <c r="O36" s="15">
        <v>47060</v>
      </c>
      <c r="P36" s="15">
        <v>49224</v>
      </c>
      <c r="Q36" s="12">
        <v>52556.3</v>
      </c>
      <c r="R36" s="145">
        <v>48566.053</v>
      </c>
      <c r="S36" s="143">
        <v>57705</v>
      </c>
      <c r="T36" s="143">
        <v>4974.6000000000004</v>
      </c>
    </row>
    <row r="37" spans="1:20" ht="14.45" customHeight="1" x14ac:dyDescent="0.25">
      <c r="A37" s="82">
        <v>27</v>
      </c>
      <c r="B37" s="61" t="s">
        <v>42</v>
      </c>
      <c r="C37" s="37" t="s">
        <v>10</v>
      </c>
      <c r="D37" s="18">
        <v>111.4</v>
      </c>
      <c r="E37" s="60">
        <v>112.4</v>
      </c>
      <c r="F37" s="12">
        <v>108.7</v>
      </c>
      <c r="G37" s="12">
        <v>98.6</v>
      </c>
      <c r="H37" s="12">
        <v>105.3</v>
      </c>
      <c r="I37" s="12">
        <v>102.5</v>
      </c>
      <c r="J37" s="12">
        <v>103.3</v>
      </c>
      <c r="K37" s="12">
        <v>100.8</v>
      </c>
      <c r="L37" s="11">
        <v>101.4</v>
      </c>
      <c r="M37" s="11">
        <v>97.2</v>
      </c>
      <c r="N37" s="15">
        <v>100</v>
      </c>
      <c r="O37" s="86">
        <v>97.5</v>
      </c>
      <c r="P37" s="11">
        <v>99.2</v>
      </c>
      <c r="Q37" s="11">
        <v>101.6</v>
      </c>
      <c r="R37" s="15">
        <v>88.8</v>
      </c>
      <c r="S37" s="76">
        <v>115.2</v>
      </c>
      <c r="T37" s="76">
        <v>99.1</v>
      </c>
    </row>
    <row r="38" spans="1:20" x14ac:dyDescent="0.25">
      <c r="A38" s="186" t="s">
        <v>44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8"/>
      <c r="S38" s="147"/>
      <c r="T38" s="147"/>
    </row>
    <row r="39" spans="1:20" ht="15" customHeight="1" x14ac:dyDescent="0.25">
      <c r="A39" s="35">
        <v>28</v>
      </c>
      <c r="B39" s="36" t="s">
        <v>45</v>
      </c>
      <c r="C39" s="75" t="s">
        <v>46</v>
      </c>
      <c r="D39" s="87">
        <v>750.9</v>
      </c>
      <c r="E39" s="72">
        <v>2561.5</v>
      </c>
      <c r="F39" s="72">
        <v>5576.4</v>
      </c>
      <c r="G39" s="72">
        <v>3488</v>
      </c>
      <c r="H39" s="27">
        <v>6418.1</v>
      </c>
      <c r="I39" s="15">
        <v>8544.6</v>
      </c>
      <c r="J39" s="27">
        <v>9127.7999999999993</v>
      </c>
      <c r="K39" s="27">
        <v>8139.8</v>
      </c>
      <c r="L39" s="27">
        <v>6563.5</v>
      </c>
      <c r="M39" s="27">
        <f>M41+M43</f>
        <v>3765.6</v>
      </c>
      <c r="N39" s="27">
        <v>4770.3999999999996</v>
      </c>
      <c r="O39" s="88">
        <v>6629.8</v>
      </c>
      <c r="P39" s="80">
        <v>7475.9</v>
      </c>
      <c r="Q39" s="95">
        <v>7843.6</v>
      </c>
      <c r="R39" s="80">
        <v>6991.2</v>
      </c>
      <c r="S39" s="158">
        <v>9041</v>
      </c>
      <c r="T39" s="158">
        <v>650.29999999999995</v>
      </c>
    </row>
    <row r="40" spans="1:20" x14ac:dyDescent="0.25">
      <c r="A40" s="35">
        <v>29</v>
      </c>
      <c r="B40" s="61" t="s">
        <v>24</v>
      </c>
      <c r="C40" s="75" t="s">
        <v>10</v>
      </c>
      <c r="D40" s="87">
        <v>124.9</v>
      </c>
      <c r="E40" s="89">
        <v>341.1</v>
      </c>
      <c r="F40" s="89">
        <v>217.7</v>
      </c>
      <c r="G40" s="89">
        <v>62.5</v>
      </c>
      <c r="H40" s="12">
        <v>183.7</v>
      </c>
      <c r="I40" s="57">
        <f>I39/H39*100</f>
        <v>133.13285863417522</v>
      </c>
      <c r="J40" s="57">
        <f>J39/I39*100</f>
        <v>106.82536338740256</v>
      </c>
      <c r="K40" s="57">
        <f>K39/J39*100</f>
        <v>89.175924100002206</v>
      </c>
      <c r="L40" s="57">
        <f>L39/K39*100</f>
        <v>80.634659328239024</v>
      </c>
      <c r="M40" s="57">
        <v>57.4</v>
      </c>
      <c r="N40" s="69">
        <v>126.6</v>
      </c>
      <c r="O40" s="69">
        <v>139</v>
      </c>
      <c r="P40" s="80">
        <v>112.76207427071705</v>
      </c>
      <c r="Q40" s="95">
        <v>104.91810646600837</v>
      </c>
      <c r="R40" s="80">
        <v>89.2</v>
      </c>
      <c r="S40" s="158">
        <v>129.30000000000001</v>
      </c>
      <c r="T40" s="158">
        <v>143.69999999999999</v>
      </c>
    </row>
    <row r="41" spans="1:20" ht="16.5" customHeight="1" x14ac:dyDescent="0.25">
      <c r="A41" s="35">
        <v>30</v>
      </c>
      <c r="B41" s="36" t="s">
        <v>47</v>
      </c>
      <c r="C41" s="149" t="s">
        <v>46</v>
      </c>
      <c r="D41" s="87">
        <v>206</v>
      </c>
      <c r="E41" s="60">
        <v>262.8</v>
      </c>
      <c r="F41" s="60">
        <v>265.89999999999998</v>
      </c>
      <c r="G41" s="60">
        <v>219.2</v>
      </c>
      <c r="H41" s="57">
        <v>371.38099999999997</v>
      </c>
      <c r="I41" s="11">
        <v>435.5</v>
      </c>
      <c r="J41" s="15">
        <v>739.2</v>
      </c>
      <c r="K41" s="27">
        <v>698.3</v>
      </c>
      <c r="L41" s="11">
        <v>626.79999999999995</v>
      </c>
      <c r="M41" s="27">
        <v>501.4</v>
      </c>
      <c r="N41" s="69">
        <v>707.7</v>
      </c>
      <c r="O41" s="69">
        <v>1333.8</v>
      </c>
      <c r="P41" s="80">
        <v>1471.7</v>
      </c>
      <c r="Q41" s="95">
        <v>1161.5999999999999</v>
      </c>
      <c r="R41" s="80">
        <v>1027.4000000000001</v>
      </c>
      <c r="S41" s="158">
        <v>1513.3</v>
      </c>
      <c r="T41" s="158">
        <v>90.6</v>
      </c>
    </row>
    <row r="42" spans="1:20" x14ac:dyDescent="0.25">
      <c r="A42" s="35">
        <v>31</v>
      </c>
      <c r="B42" s="61" t="s">
        <v>48</v>
      </c>
      <c r="C42" s="75" t="s">
        <v>10</v>
      </c>
      <c r="D42" s="87">
        <v>122.7</v>
      </c>
      <c r="E42" s="89">
        <v>127.6</v>
      </c>
      <c r="F42" s="89">
        <f>F41/E41*100</f>
        <v>101.17960426179602</v>
      </c>
      <c r="G42" s="89">
        <f t="shared" ref="G42:M42" si="2">G41/F41*100</f>
        <v>82.437006393380969</v>
      </c>
      <c r="H42" s="89">
        <f t="shared" si="2"/>
        <v>169.42563868613138</v>
      </c>
      <c r="I42" s="89">
        <f t="shared" si="2"/>
        <v>117.26501894281076</v>
      </c>
      <c r="J42" s="89">
        <f t="shared" si="2"/>
        <v>169.73593570608497</v>
      </c>
      <c r="K42" s="89">
        <f t="shared" si="2"/>
        <v>94.466991341991331</v>
      </c>
      <c r="L42" s="89">
        <f t="shared" si="2"/>
        <v>89.760847773163405</v>
      </c>
      <c r="M42" s="27">
        <f t="shared" si="2"/>
        <v>79.993618379068295</v>
      </c>
      <c r="N42" s="69">
        <v>141.14479457518948</v>
      </c>
      <c r="O42" s="69">
        <v>188.4</v>
      </c>
      <c r="P42" s="80">
        <v>110.33888139151298</v>
      </c>
      <c r="Q42" s="95">
        <v>78.900000000000006</v>
      </c>
      <c r="R42" s="80">
        <v>88.4</v>
      </c>
      <c r="S42" s="158">
        <v>147.30000000000001</v>
      </c>
      <c r="T42" s="158">
        <v>148.30000000000001</v>
      </c>
    </row>
    <row r="43" spans="1:20" ht="14.25" customHeight="1" x14ac:dyDescent="0.25">
      <c r="A43" s="35">
        <v>32</v>
      </c>
      <c r="B43" s="36" t="s">
        <v>49</v>
      </c>
      <c r="C43" s="75" t="s">
        <v>46</v>
      </c>
      <c r="D43" s="87">
        <v>544.9</v>
      </c>
      <c r="E43" s="72">
        <v>2298.6999999999998</v>
      </c>
      <c r="F43" s="72">
        <v>5310.5</v>
      </c>
      <c r="G43" s="72">
        <v>3268.8</v>
      </c>
      <c r="H43" s="27">
        <v>6046.8</v>
      </c>
      <c r="I43" s="27">
        <v>8109.1</v>
      </c>
      <c r="J43" s="15">
        <v>8388.6</v>
      </c>
      <c r="K43" s="15">
        <v>7441.5</v>
      </c>
      <c r="L43" s="15">
        <v>5936.7</v>
      </c>
      <c r="M43" s="27">
        <v>3264.2</v>
      </c>
      <c r="N43" s="69">
        <v>4062.7</v>
      </c>
      <c r="O43" s="69">
        <v>5296</v>
      </c>
      <c r="P43" s="80">
        <v>6004.2</v>
      </c>
      <c r="Q43" s="95">
        <v>6682</v>
      </c>
      <c r="R43" s="80">
        <v>5963.8</v>
      </c>
      <c r="S43" s="158">
        <v>7527.8</v>
      </c>
      <c r="T43" s="158">
        <v>559.70000000000005</v>
      </c>
    </row>
    <row r="44" spans="1:20" x14ac:dyDescent="0.25">
      <c r="A44" s="90">
        <v>33</v>
      </c>
      <c r="B44" s="61" t="s">
        <v>48</v>
      </c>
      <c r="C44" s="75" t="s">
        <v>10</v>
      </c>
      <c r="D44" s="87">
        <v>125.7</v>
      </c>
      <c r="E44" s="89">
        <v>421.9</v>
      </c>
      <c r="F44" s="89">
        <v>231</v>
      </c>
      <c r="G44" s="89">
        <v>61.6</v>
      </c>
      <c r="H44" s="57">
        <f t="shared" ref="H44:M44" si="3">H43/G43*100</f>
        <v>184.98531571218794</v>
      </c>
      <c r="I44" s="57">
        <f t="shared" si="3"/>
        <v>134.10564265396573</v>
      </c>
      <c r="J44" s="57">
        <f t="shared" si="3"/>
        <v>103.44674501485984</v>
      </c>
      <c r="K44" s="57">
        <f t="shared" si="3"/>
        <v>88.709677419354833</v>
      </c>
      <c r="L44" s="57">
        <f t="shared" si="3"/>
        <v>79.778270509977816</v>
      </c>
      <c r="M44" s="27">
        <f t="shared" si="3"/>
        <v>54.983408290801286</v>
      </c>
      <c r="N44" s="69">
        <v>124.4</v>
      </c>
      <c r="O44" s="69">
        <v>130.35665936446205</v>
      </c>
      <c r="P44" s="69">
        <v>113.37235649546828</v>
      </c>
      <c r="Q44" s="95">
        <v>111.3</v>
      </c>
      <c r="R44" s="80">
        <v>89.3</v>
      </c>
      <c r="S44" s="158">
        <v>126.2</v>
      </c>
      <c r="T44" s="158">
        <v>142.9</v>
      </c>
    </row>
    <row r="45" spans="1:20" ht="14.45" customHeight="1" x14ac:dyDescent="0.25">
      <c r="A45" s="195" t="s">
        <v>50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7"/>
      <c r="S45" s="139"/>
      <c r="T45" s="139"/>
    </row>
    <row r="46" spans="1:20" x14ac:dyDescent="0.25">
      <c r="A46" s="198" t="s">
        <v>51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200"/>
      <c r="S46" s="147"/>
      <c r="T46" s="147"/>
    </row>
    <row r="47" spans="1:20" x14ac:dyDescent="0.25">
      <c r="A47" s="35">
        <v>34</v>
      </c>
      <c r="B47" s="36" t="s">
        <v>52</v>
      </c>
      <c r="C47" s="37" t="s">
        <v>53</v>
      </c>
      <c r="D47" s="62">
        <v>1021.741</v>
      </c>
      <c r="E47" s="27">
        <v>1018.934</v>
      </c>
      <c r="F47" s="72">
        <v>1016.662</v>
      </c>
      <c r="G47" s="27">
        <v>1015.297</v>
      </c>
      <c r="H47" s="27">
        <v>1012.093</v>
      </c>
      <c r="I47" s="27">
        <v>1008.71</v>
      </c>
      <c r="J47" s="27">
        <v>1006.907</v>
      </c>
      <c r="K47" s="27">
        <v>1005.0650000000001</v>
      </c>
      <c r="L47" s="72">
        <v>1007.515</v>
      </c>
      <c r="M47" s="27">
        <v>1010.129</v>
      </c>
      <c r="N47" s="91">
        <v>1012.171</v>
      </c>
      <c r="O47" s="92">
        <v>1013.3630000000001</v>
      </c>
      <c r="P47" s="92">
        <v>1010.7670000000001</v>
      </c>
      <c r="Q47" s="95">
        <v>1005.978</v>
      </c>
      <c r="R47" s="148">
        <v>1001.777</v>
      </c>
      <c r="S47" s="145">
        <v>1010.324</v>
      </c>
      <c r="T47" s="142"/>
    </row>
    <row r="48" spans="1:20" x14ac:dyDescent="0.25">
      <c r="A48" s="35">
        <v>35</v>
      </c>
      <c r="B48" s="36" t="s">
        <v>54</v>
      </c>
      <c r="C48" s="37" t="s">
        <v>53</v>
      </c>
      <c r="D48" s="15">
        <v>1020.141</v>
      </c>
      <c r="E48" s="27">
        <v>1017.726</v>
      </c>
      <c r="F48" s="27">
        <v>1015.597</v>
      </c>
      <c r="G48" s="27">
        <v>1014.996</v>
      </c>
      <c r="H48" s="27">
        <v>1009.191</v>
      </c>
      <c r="I48" s="27">
        <v>1008.229</v>
      </c>
      <c r="J48" s="27">
        <v>1005.585</v>
      </c>
      <c r="K48" s="27">
        <v>1004.544</v>
      </c>
      <c r="L48" s="72">
        <v>1010.486</v>
      </c>
      <c r="M48" s="27">
        <v>1009.772</v>
      </c>
      <c r="N48" s="91">
        <v>1014.57</v>
      </c>
      <c r="O48" s="92">
        <v>1012.1559999999999</v>
      </c>
      <c r="P48" s="92">
        <v>1009.377</v>
      </c>
      <c r="Q48" s="95">
        <v>1002.575</v>
      </c>
      <c r="R48" s="148">
        <v>1000.98</v>
      </c>
      <c r="S48" s="145">
        <v>1019.668</v>
      </c>
      <c r="T48" s="142"/>
    </row>
    <row r="49" spans="1:20" x14ac:dyDescent="0.25">
      <c r="A49" s="35">
        <v>36</v>
      </c>
      <c r="B49" s="61" t="s">
        <v>55</v>
      </c>
      <c r="C49" s="37" t="s">
        <v>53</v>
      </c>
      <c r="D49" s="12">
        <v>767.58399999999995</v>
      </c>
      <c r="E49" s="57">
        <v>765.928</v>
      </c>
      <c r="F49" s="60">
        <v>764.40300000000002</v>
      </c>
      <c r="G49" s="57">
        <v>763.31899999999996</v>
      </c>
      <c r="H49" s="57">
        <v>770.50699999999995</v>
      </c>
      <c r="I49" s="57">
        <v>765.279</v>
      </c>
      <c r="J49" s="57">
        <v>763.02200000000005</v>
      </c>
      <c r="K49" s="57">
        <v>762.57399999999996</v>
      </c>
      <c r="L49" s="27">
        <v>769.94500000000005</v>
      </c>
      <c r="M49" s="27">
        <v>768.77</v>
      </c>
      <c r="N49" s="91">
        <v>771.48900000000003</v>
      </c>
      <c r="O49" s="93">
        <v>769.26199999999994</v>
      </c>
      <c r="P49" s="92">
        <v>766.76199999999994</v>
      </c>
      <c r="Q49" s="95">
        <v>760.52</v>
      </c>
      <c r="R49" s="148">
        <v>758.76300000000003</v>
      </c>
      <c r="S49" s="80">
        <v>766.55</v>
      </c>
      <c r="T49" s="180"/>
    </row>
    <row r="50" spans="1:20" x14ac:dyDescent="0.25">
      <c r="A50" s="35">
        <v>37</v>
      </c>
      <c r="B50" s="61" t="s">
        <v>56</v>
      </c>
      <c r="C50" s="37" t="s">
        <v>53</v>
      </c>
      <c r="D50" s="12">
        <v>252.55699999999999</v>
      </c>
      <c r="E50" s="57">
        <v>251.798</v>
      </c>
      <c r="F50" s="60">
        <v>251.19399999999999</v>
      </c>
      <c r="G50" s="57">
        <v>251.67699999999999</v>
      </c>
      <c r="H50" s="57">
        <v>238.684</v>
      </c>
      <c r="I50" s="57">
        <v>242.95</v>
      </c>
      <c r="J50" s="57">
        <v>242.56299999999999</v>
      </c>
      <c r="K50" s="57">
        <v>241.97</v>
      </c>
      <c r="L50" s="27">
        <v>240.541</v>
      </c>
      <c r="M50" s="27">
        <v>241.00200000000001</v>
      </c>
      <c r="N50" s="91">
        <v>243.08099999999999</v>
      </c>
      <c r="O50" s="93">
        <v>242.89400000000001</v>
      </c>
      <c r="P50" s="92">
        <v>242.61500000000001</v>
      </c>
      <c r="Q50" s="95">
        <v>242.05500000000001</v>
      </c>
      <c r="R50" s="148">
        <v>242.21700000000001</v>
      </c>
      <c r="S50" s="80">
        <v>243.774</v>
      </c>
      <c r="T50" s="180"/>
    </row>
    <row r="51" spans="1:20" ht="14.45" customHeight="1" x14ac:dyDescent="0.25">
      <c r="A51" s="35">
        <v>38</v>
      </c>
      <c r="B51" s="36" t="s">
        <v>57</v>
      </c>
      <c r="C51" s="37" t="s">
        <v>53</v>
      </c>
      <c r="D51" s="12">
        <v>9.3000000000000007</v>
      </c>
      <c r="E51" s="57">
        <v>10.099</v>
      </c>
      <c r="F51" s="60">
        <v>10.491</v>
      </c>
      <c r="G51" s="60">
        <v>10.537000000000001</v>
      </c>
      <c r="H51" s="57">
        <v>11.131</v>
      </c>
      <c r="I51" s="15">
        <v>11.028</v>
      </c>
      <c r="J51" s="15">
        <v>11.823</v>
      </c>
      <c r="K51" s="15">
        <v>11.805</v>
      </c>
      <c r="L51" s="15">
        <v>11.884</v>
      </c>
      <c r="M51" s="91">
        <v>12.773999999999999</v>
      </c>
      <c r="N51" s="73">
        <v>12.268000000000001</v>
      </c>
      <c r="O51" s="92">
        <v>10.956</v>
      </c>
      <c r="P51" s="15">
        <v>10.4</v>
      </c>
      <c r="Q51" s="80">
        <v>8.9969999999999999</v>
      </c>
      <c r="R51" s="80">
        <v>8.9890000000000008</v>
      </c>
      <c r="S51" s="158">
        <v>8.6340000000000003</v>
      </c>
      <c r="T51" s="158"/>
    </row>
    <row r="52" spans="1:20" ht="14.45" customHeight="1" x14ac:dyDescent="0.25">
      <c r="A52" s="35">
        <v>39</v>
      </c>
      <c r="B52" s="61" t="s">
        <v>58</v>
      </c>
      <c r="C52" s="37" t="s">
        <v>59</v>
      </c>
      <c r="D52" s="12">
        <v>9.1999999999999993</v>
      </c>
      <c r="E52" s="57">
        <v>9.9</v>
      </c>
      <c r="F52" s="60">
        <v>10.3</v>
      </c>
      <c r="G52" s="60">
        <v>10.4</v>
      </c>
      <c r="H52" s="60">
        <v>11</v>
      </c>
      <c r="I52" s="15">
        <v>10.9</v>
      </c>
      <c r="J52" s="15">
        <v>11.7</v>
      </c>
      <c r="K52" s="15">
        <v>11.7</v>
      </c>
      <c r="L52" s="11">
        <v>11.8</v>
      </c>
      <c r="M52" s="94">
        <v>12.6</v>
      </c>
      <c r="N52" s="73">
        <v>12.1</v>
      </c>
      <c r="O52" s="92">
        <v>10.8</v>
      </c>
      <c r="P52" s="15">
        <v>10.199999999999999</v>
      </c>
      <c r="Q52" s="80">
        <v>8.9</v>
      </c>
      <c r="R52" s="80">
        <v>9</v>
      </c>
      <c r="S52" s="158">
        <v>8.6999999999999993</v>
      </c>
      <c r="T52" s="158"/>
    </row>
    <row r="53" spans="1:20" ht="14.45" customHeight="1" x14ac:dyDescent="0.25">
      <c r="A53" s="35">
        <v>40</v>
      </c>
      <c r="B53" s="36" t="s">
        <v>60</v>
      </c>
      <c r="C53" s="37" t="s">
        <v>53</v>
      </c>
      <c r="D53" s="12">
        <v>17.853000000000002</v>
      </c>
      <c r="E53" s="57">
        <v>17.376999999999999</v>
      </c>
      <c r="F53" s="60">
        <v>17.373999999999999</v>
      </c>
      <c r="G53" s="60">
        <v>16.762</v>
      </c>
      <c r="H53" s="57">
        <v>16.73</v>
      </c>
      <c r="I53" s="15">
        <v>15.541</v>
      </c>
      <c r="J53" s="15">
        <v>15.866</v>
      </c>
      <c r="K53" s="15">
        <v>15.25</v>
      </c>
      <c r="L53" s="15">
        <v>15.371</v>
      </c>
      <c r="M53" s="91">
        <v>15.2</v>
      </c>
      <c r="N53" s="73">
        <v>15.180999999999999</v>
      </c>
      <c r="O53" s="92">
        <v>14.968</v>
      </c>
      <c r="P53" s="15">
        <v>15.1</v>
      </c>
      <c r="Q53" s="80">
        <v>14.691000000000001</v>
      </c>
      <c r="R53" s="80">
        <v>17.2</v>
      </c>
      <c r="S53" s="158">
        <v>19.488</v>
      </c>
      <c r="T53" s="158"/>
    </row>
    <row r="54" spans="1:20" ht="14.45" customHeight="1" x14ac:dyDescent="0.25">
      <c r="A54" s="35">
        <v>41</v>
      </c>
      <c r="B54" s="61" t="s">
        <v>58</v>
      </c>
      <c r="C54" s="37" t="s">
        <v>59</v>
      </c>
      <c r="D54" s="12">
        <v>17.600000000000001</v>
      </c>
      <c r="E54" s="57">
        <v>17.100000000000001</v>
      </c>
      <c r="F54" s="60">
        <v>17.100000000000001</v>
      </c>
      <c r="G54" s="60">
        <v>16.5</v>
      </c>
      <c r="H54" s="60">
        <v>16.5</v>
      </c>
      <c r="I54" s="15">
        <v>15.4</v>
      </c>
      <c r="J54" s="15">
        <v>15.8</v>
      </c>
      <c r="K54" s="15">
        <v>15.2</v>
      </c>
      <c r="L54" s="11">
        <v>15.3</v>
      </c>
      <c r="M54" s="91">
        <v>15</v>
      </c>
      <c r="N54" s="73">
        <v>15</v>
      </c>
      <c r="O54" s="92">
        <v>14.8</v>
      </c>
      <c r="P54" s="15">
        <v>14.9</v>
      </c>
      <c r="Q54" s="99">
        <v>14.6</v>
      </c>
      <c r="R54" s="80">
        <v>17.2</v>
      </c>
      <c r="S54" s="158">
        <v>19.600000000000001</v>
      </c>
      <c r="T54" s="158"/>
    </row>
    <row r="55" spans="1:20" ht="14.45" customHeight="1" x14ac:dyDescent="0.25">
      <c r="A55" s="35">
        <v>42</v>
      </c>
      <c r="B55" s="36" t="s">
        <v>61</v>
      </c>
      <c r="C55" s="37" t="s">
        <v>53</v>
      </c>
      <c r="D55" s="12">
        <v>-8.6</v>
      </c>
      <c r="E55" s="57">
        <v>-7.2779999999999996</v>
      </c>
      <c r="F55" s="60">
        <v>-6.883</v>
      </c>
      <c r="G55" s="60">
        <v>-6.2249999999999996</v>
      </c>
      <c r="H55" s="60">
        <v>-5.5990000000000002</v>
      </c>
      <c r="I55" s="15">
        <v>-4.5129999999999999</v>
      </c>
      <c r="J55" s="15">
        <v>-4.0430000000000001</v>
      </c>
      <c r="K55" s="15">
        <v>-3.4449999999999998</v>
      </c>
      <c r="L55" s="15">
        <v>-3.4870000000000001</v>
      </c>
      <c r="M55" s="91">
        <v>-2.4260000000000002</v>
      </c>
      <c r="N55" s="73">
        <v>-3</v>
      </c>
      <c r="O55" s="80">
        <v>-4.0119999999999996</v>
      </c>
      <c r="P55" s="15">
        <v>-4.7</v>
      </c>
      <c r="Q55" s="80">
        <v>-5.694</v>
      </c>
      <c r="R55" s="80">
        <v>-8.3520000000000003</v>
      </c>
      <c r="S55" s="158">
        <v>-10.853999999999999</v>
      </c>
      <c r="T55" s="158"/>
    </row>
    <row r="56" spans="1:20" ht="14.45" customHeight="1" x14ac:dyDescent="0.25">
      <c r="A56" s="35">
        <v>43</v>
      </c>
      <c r="B56" s="61" t="s">
        <v>58</v>
      </c>
      <c r="C56" s="37" t="s">
        <v>59</v>
      </c>
      <c r="D56" s="12">
        <v>-8.4</v>
      </c>
      <c r="E56" s="57">
        <v>-7.2</v>
      </c>
      <c r="F56" s="60">
        <v>-6.8</v>
      </c>
      <c r="G56" s="60">
        <v>-6.1</v>
      </c>
      <c r="H56" s="60">
        <v>-5.5</v>
      </c>
      <c r="I56" s="15">
        <v>-4.5</v>
      </c>
      <c r="J56" s="15">
        <v>-4.0999999999999996</v>
      </c>
      <c r="K56" s="15">
        <v>-3.5</v>
      </c>
      <c r="L56" s="15">
        <v>-3.5</v>
      </c>
      <c r="M56" s="94">
        <v>-2.4</v>
      </c>
      <c r="N56" s="73">
        <v>-2.9</v>
      </c>
      <c r="O56" s="80">
        <v>-4</v>
      </c>
      <c r="P56" s="15">
        <v>-4.7</v>
      </c>
      <c r="Q56" s="80">
        <v>-5.7</v>
      </c>
      <c r="R56" s="80">
        <v>-8.3000000000000007</v>
      </c>
      <c r="S56" s="158">
        <v>-10.9</v>
      </c>
      <c r="T56" s="158"/>
    </row>
    <row r="57" spans="1:20" ht="14.45" customHeight="1" x14ac:dyDescent="0.25">
      <c r="A57" s="35">
        <v>44</v>
      </c>
      <c r="B57" s="36" t="s">
        <v>62</v>
      </c>
      <c r="C57" s="37" t="s">
        <v>53</v>
      </c>
      <c r="D57" s="12">
        <v>2.3119999999999998</v>
      </c>
      <c r="E57" s="57">
        <v>2.758</v>
      </c>
      <c r="F57" s="60">
        <v>2.6</v>
      </c>
      <c r="G57" s="60">
        <v>2.5249999999999999</v>
      </c>
      <c r="H57" s="57">
        <v>0.56999999999999995</v>
      </c>
      <c r="I57" s="15">
        <v>3.6</v>
      </c>
      <c r="J57" s="15">
        <v>1.399</v>
      </c>
      <c r="K57" s="27">
        <v>2.4039999999999999</v>
      </c>
      <c r="L57" s="15">
        <v>9.4290000000000003</v>
      </c>
      <c r="M57" s="91">
        <v>1.7</v>
      </c>
      <c r="N57" s="73">
        <v>7.7560000000000002</v>
      </c>
      <c r="O57" s="80">
        <v>1.631</v>
      </c>
      <c r="P57" s="15">
        <v>1.9359999999999999</v>
      </c>
      <c r="Q57" s="80">
        <v>-1.1000000000000001</v>
      </c>
      <c r="R57" s="80">
        <v>6.8609999999999998</v>
      </c>
      <c r="S57" s="158">
        <v>22.863</v>
      </c>
      <c r="T57" s="158"/>
    </row>
    <row r="58" spans="1:20" ht="14.45" customHeight="1" x14ac:dyDescent="0.25">
      <c r="A58" s="35">
        <v>45</v>
      </c>
      <c r="B58" s="61" t="s">
        <v>58</v>
      </c>
      <c r="C58" s="75" t="s">
        <v>59</v>
      </c>
      <c r="D58" s="12">
        <v>2.2999999999999998</v>
      </c>
      <c r="E58" s="57">
        <v>2.7</v>
      </c>
      <c r="F58" s="60">
        <v>2.6</v>
      </c>
      <c r="G58" s="60">
        <v>2.5</v>
      </c>
      <c r="H58" s="57">
        <v>0.6</v>
      </c>
      <c r="I58" s="15">
        <v>3.5</v>
      </c>
      <c r="J58" s="15">
        <v>1.4</v>
      </c>
      <c r="K58" s="27">
        <v>2.3889999999999998</v>
      </c>
      <c r="L58" s="15">
        <v>9.4</v>
      </c>
      <c r="M58" s="91">
        <v>1.7</v>
      </c>
      <c r="N58" s="73">
        <v>7.7</v>
      </c>
      <c r="O58" s="80">
        <v>1.6</v>
      </c>
      <c r="P58" s="15">
        <v>1.9127486276818988</v>
      </c>
      <c r="Q58" s="80">
        <v>-1.1000000000000001</v>
      </c>
      <c r="R58" s="80">
        <v>6.8</v>
      </c>
      <c r="S58" s="158">
        <v>22.9</v>
      </c>
      <c r="T58" s="158"/>
    </row>
    <row r="59" spans="1:20" ht="16.5" customHeight="1" x14ac:dyDescent="0.25">
      <c r="A59" s="35">
        <v>46</v>
      </c>
      <c r="B59" s="25" t="s">
        <v>63</v>
      </c>
      <c r="C59" s="75" t="s">
        <v>64</v>
      </c>
      <c r="D59" s="12">
        <v>10.8</v>
      </c>
      <c r="E59" s="57">
        <v>8.6999999999999993</v>
      </c>
      <c r="F59" s="60">
        <v>7.4</v>
      </c>
      <c r="G59" s="60">
        <v>7.6</v>
      </c>
      <c r="H59" s="57">
        <v>7</v>
      </c>
      <c r="I59" s="15">
        <v>6.8</v>
      </c>
      <c r="J59" s="15">
        <v>10.199999999999999</v>
      </c>
      <c r="K59" s="15">
        <v>9.4</v>
      </c>
      <c r="L59" s="11">
        <v>7.3</v>
      </c>
      <c r="M59" s="94">
        <v>8.8000000000000007</v>
      </c>
      <c r="N59" s="73">
        <v>7.1</v>
      </c>
      <c r="O59" s="80">
        <v>4.0999999999999996</v>
      </c>
      <c r="P59" s="80">
        <v>4.9000000000000004</v>
      </c>
      <c r="Q59" s="80">
        <v>4</v>
      </c>
      <c r="R59" s="80">
        <v>2.9</v>
      </c>
      <c r="S59" s="158">
        <v>3.8</v>
      </c>
      <c r="T59" s="158"/>
    </row>
    <row r="60" spans="1:20" x14ac:dyDescent="0.25">
      <c r="A60" s="35">
        <v>47</v>
      </c>
      <c r="B60" s="36" t="s">
        <v>65</v>
      </c>
      <c r="C60" s="75" t="s">
        <v>66</v>
      </c>
      <c r="D60" s="12">
        <v>66.19</v>
      </c>
      <c r="E60" s="57">
        <v>66.819999999999993</v>
      </c>
      <c r="F60" s="60">
        <v>66.989999999999995</v>
      </c>
      <c r="G60" s="60">
        <v>67.819999999999993</v>
      </c>
      <c r="H60" s="57">
        <v>68.099999999999994</v>
      </c>
      <c r="I60" s="15">
        <v>69.489999999999995</v>
      </c>
      <c r="J60" s="15">
        <v>69.39</v>
      </c>
      <c r="K60" s="27">
        <v>70</v>
      </c>
      <c r="L60" s="11">
        <v>69.900000000000006</v>
      </c>
      <c r="M60" s="91">
        <v>70.73</v>
      </c>
      <c r="N60" s="27">
        <v>71.180000000000007</v>
      </c>
      <c r="O60" s="91">
        <v>71.87</v>
      </c>
      <c r="P60" s="78">
        <v>71.900000000000006</v>
      </c>
      <c r="Q60" s="28">
        <v>72.400000000000006</v>
      </c>
      <c r="R60" s="95">
        <v>70.400000000000006</v>
      </c>
      <c r="S60" s="180"/>
      <c r="T60" s="180"/>
    </row>
    <row r="61" spans="1:20" x14ac:dyDescent="0.25">
      <c r="A61" s="186" t="s">
        <v>67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8"/>
      <c r="S61" s="147"/>
      <c r="T61" s="147"/>
    </row>
    <row r="62" spans="1:20" ht="14.25" customHeight="1" x14ac:dyDescent="0.25">
      <c r="A62" s="35">
        <v>48</v>
      </c>
      <c r="B62" s="83" t="s">
        <v>68</v>
      </c>
      <c r="C62" s="37" t="s">
        <v>53</v>
      </c>
      <c r="D62" s="18">
        <v>538.4</v>
      </c>
      <c r="E62" s="60">
        <v>553</v>
      </c>
      <c r="F62" s="60">
        <v>557</v>
      </c>
      <c r="G62" s="60">
        <v>573.20000000000005</v>
      </c>
      <c r="H62" s="60">
        <v>564.4</v>
      </c>
      <c r="I62" s="12">
        <v>557.29999999999995</v>
      </c>
      <c r="J62" s="12">
        <v>550.6</v>
      </c>
      <c r="K62" s="11">
        <v>552.1</v>
      </c>
      <c r="L62" s="15">
        <v>537.04999999999995</v>
      </c>
      <c r="M62" s="70">
        <v>535.5</v>
      </c>
      <c r="N62" s="15">
        <v>543</v>
      </c>
      <c r="O62" s="99">
        <v>538.5</v>
      </c>
      <c r="P62" s="80">
        <v>550</v>
      </c>
      <c r="Q62" s="80">
        <v>537.20000000000005</v>
      </c>
      <c r="R62" s="81">
        <v>539.20000000000005</v>
      </c>
      <c r="S62" s="159">
        <v>547.5</v>
      </c>
      <c r="T62" s="158"/>
    </row>
    <row r="63" spans="1:20" ht="14.45" customHeight="1" x14ac:dyDescent="0.25">
      <c r="A63" s="35">
        <v>49</v>
      </c>
      <c r="B63" s="83" t="s">
        <v>69</v>
      </c>
      <c r="C63" s="37" t="s">
        <v>53</v>
      </c>
      <c r="D63" s="18">
        <v>508.2</v>
      </c>
      <c r="E63" s="60">
        <v>525.6</v>
      </c>
      <c r="F63" s="60">
        <v>531.1</v>
      </c>
      <c r="G63" s="60">
        <v>538.20000000000005</v>
      </c>
      <c r="H63" s="60">
        <v>526.79999999999995</v>
      </c>
      <c r="I63" s="12">
        <v>526.1</v>
      </c>
      <c r="J63" s="15">
        <v>527</v>
      </c>
      <c r="K63" s="11">
        <v>527.29999999999995</v>
      </c>
      <c r="L63" s="11">
        <v>514.70000000000005</v>
      </c>
      <c r="M63" s="70">
        <v>512.5</v>
      </c>
      <c r="N63" s="11">
        <v>520.29999999999995</v>
      </c>
      <c r="O63" s="99">
        <v>516.9</v>
      </c>
      <c r="P63" s="99">
        <v>528.6</v>
      </c>
      <c r="Q63" s="99">
        <v>517.4</v>
      </c>
      <c r="R63" s="81">
        <v>513.79999999999995</v>
      </c>
      <c r="S63" s="160">
        <v>527.9</v>
      </c>
      <c r="T63" s="185"/>
    </row>
    <row r="64" spans="1:20" x14ac:dyDescent="0.25">
      <c r="A64" s="35">
        <v>50</v>
      </c>
      <c r="B64" s="83" t="s">
        <v>89</v>
      </c>
      <c r="C64" s="37" t="s">
        <v>10</v>
      </c>
      <c r="D64" s="18">
        <v>0.7</v>
      </c>
      <c r="E64" s="60">
        <v>0.6</v>
      </c>
      <c r="F64" s="60">
        <v>0.7</v>
      </c>
      <c r="G64" s="60">
        <v>1.3</v>
      </c>
      <c r="H64" s="60">
        <v>1</v>
      </c>
      <c r="I64" s="12">
        <v>0.8</v>
      </c>
      <c r="J64" s="11">
        <v>0.6</v>
      </c>
      <c r="K64" s="11">
        <v>0.6</v>
      </c>
      <c r="L64" s="15">
        <v>0.63</v>
      </c>
      <c r="M64" s="11">
        <v>0.6</v>
      </c>
      <c r="N64" s="15">
        <v>0.68</v>
      </c>
      <c r="O64" s="15">
        <v>0.5</v>
      </c>
      <c r="P64" s="79">
        <v>0.37</v>
      </c>
      <c r="Q64" s="79">
        <v>0.39</v>
      </c>
      <c r="R64" s="79">
        <v>1.3</v>
      </c>
      <c r="S64" s="145">
        <v>0.5</v>
      </c>
      <c r="T64" s="145">
        <v>0.4</v>
      </c>
    </row>
    <row r="65" spans="1:20" x14ac:dyDescent="0.25">
      <c r="A65" s="100" t="s">
        <v>70</v>
      </c>
      <c r="B65" s="125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7"/>
      <c r="S65" s="181"/>
      <c r="T65" s="181"/>
    </row>
    <row r="66" spans="1:20" ht="14.45" customHeight="1" x14ac:dyDescent="0.25">
      <c r="A66" s="35">
        <v>51</v>
      </c>
      <c r="B66" s="36" t="s">
        <v>71</v>
      </c>
      <c r="C66" s="37" t="s">
        <v>72</v>
      </c>
      <c r="D66" s="27">
        <v>25964</v>
      </c>
      <c r="E66" s="27">
        <v>23058</v>
      </c>
      <c r="F66" s="27">
        <v>21301</v>
      </c>
      <c r="G66" s="27">
        <v>19672</v>
      </c>
      <c r="H66" s="27">
        <v>17979</v>
      </c>
      <c r="I66" s="27">
        <v>15086</v>
      </c>
      <c r="J66" s="27">
        <v>14783</v>
      </c>
      <c r="K66" s="27">
        <v>15727</v>
      </c>
      <c r="L66" s="27">
        <v>16808</v>
      </c>
      <c r="M66" s="62">
        <v>18218</v>
      </c>
      <c r="N66" s="15">
        <v>16193</v>
      </c>
      <c r="O66" s="69">
        <v>17638</v>
      </c>
      <c r="P66" s="11">
        <v>16941</v>
      </c>
      <c r="Q66" s="11">
        <v>15595</v>
      </c>
      <c r="R66" s="80">
        <v>17209</v>
      </c>
      <c r="S66" s="158">
        <v>15961</v>
      </c>
      <c r="T66" s="158"/>
    </row>
    <row r="67" spans="1:20" ht="14.45" customHeight="1" x14ac:dyDescent="0.25">
      <c r="A67" s="35">
        <v>52</v>
      </c>
      <c r="B67" s="36" t="s">
        <v>73</v>
      </c>
      <c r="C67" s="75" t="s">
        <v>72</v>
      </c>
      <c r="D67" s="27">
        <v>1065</v>
      </c>
      <c r="E67" s="57">
        <v>873</v>
      </c>
      <c r="F67" s="97">
        <v>784</v>
      </c>
      <c r="G67" s="97">
        <v>608</v>
      </c>
      <c r="H67" s="97">
        <v>591</v>
      </c>
      <c r="I67" s="97">
        <v>471</v>
      </c>
      <c r="J67" s="97">
        <v>508</v>
      </c>
      <c r="K67" s="97">
        <v>428</v>
      </c>
      <c r="L67" s="97">
        <v>445</v>
      </c>
      <c r="M67" s="11">
        <v>487</v>
      </c>
      <c r="N67" s="11">
        <v>357</v>
      </c>
      <c r="O67" s="70">
        <v>393</v>
      </c>
      <c r="P67" s="11">
        <v>397</v>
      </c>
      <c r="Q67" s="11">
        <v>369</v>
      </c>
      <c r="R67" s="128">
        <v>94</v>
      </c>
      <c r="S67" s="182"/>
      <c r="T67" s="182"/>
    </row>
    <row r="68" spans="1:20" ht="14.45" customHeight="1" x14ac:dyDescent="0.25">
      <c r="A68" s="189" t="s">
        <v>74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1"/>
      <c r="S68" s="183"/>
      <c r="T68" s="183"/>
    </row>
    <row r="69" spans="1:20" x14ac:dyDescent="0.25">
      <c r="A69" s="186" t="s">
        <v>74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8"/>
      <c r="S69" s="178"/>
      <c r="T69" s="178"/>
    </row>
    <row r="70" spans="1:20" ht="14.45" customHeight="1" x14ac:dyDescent="0.25">
      <c r="A70" s="111"/>
      <c r="B70" s="36" t="s">
        <v>75</v>
      </c>
      <c r="C70" s="37"/>
      <c r="D70" s="101"/>
      <c r="E70" s="14"/>
      <c r="F70" s="14"/>
      <c r="G70" s="14"/>
      <c r="H70" s="57"/>
      <c r="I70" s="14"/>
      <c r="J70" s="14"/>
      <c r="K70" s="101"/>
      <c r="L70" s="14"/>
      <c r="M70" s="101"/>
      <c r="N70" s="101"/>
      <c r="O70" s="101"/>
      <c r="P70" s="96"/>
      <c r="Q70" s="28"/>
      <c r="R70" s="129"/>
      <c r="S70" s="184"/>
      <c r="T70" s="184"/>
    </row>
    <row r="71" spans="1:20" ht="14.45" customHeight="1" x14ac:dyDescent="0.25">
      <c r="A71" s="35">
        <v>53</v>
      </c>
      <c r="B71" s="61" t="s">
        <v>76</v>
      </c>
      <c r="C71" s="37" t="s">
        <v>7</v>
      </c>
      <c r="D71" s="72">
        <v>17428.099999999999</v>
      </c>
      <c r="E71" s="72">
        <v>25679.4</v>
      </c>
      <c r="F71" s="72">
        <v>32085</v>
      </c>
      <c r="G71" s="72">
        <v>31142</v>
      </c>
      <c r="H71" s="72" t="s">
        <v>77</v>
      </c>
      <c r="I71" s="72">
        <v>45348.250999999997</v>
      </c>
      <c r="J71" s="72">
        <v>50155.4</v>
      </c>
      <c r="K71" s="73">
        <v>51162.932000000001</v>
      </c>
      <c r="L71" s="73">
        <v>52213.8</v>
      </c>
      <c r="M71" s="73">
        <v>54962.866999999998</v>
      </c>
      <c r="N71" s="17">
        <v>60919</v>
      </c>
      <c r="O71" s="73">
        <v>68934.3</v>
      </c>
      <c r="P71" s="73">
        <v>85260.210600000006</v>
      </c>
      <c r="Q71" s="73">
        <v>84430.683000000005</v>
      </c>
      <c r="R71" s="73">
        <v>93722.430999999997</v>
      </c>
      <c r="S71" s="73">
        <v>101164.807</v>
      </c>
      <c r="T71" s="73">
        <v>5317.6180000000004</v>
      </c>
    </row>
    <row r="72" spans="1:20" x14ac:dyDescent="0.25">
      <c r="A72" s="35">
        <v>54</v>
      </c>
      <c r="B72" s="102" t="s">
        <v>78</v>
      </c>
      <c r="C72" s="37" t="s">
        <v>10</v>
      </c>
      <c r="D72" s="62">
        <v>119.3</v>
      </c>
      <c r="E72" s="72">
        <f t="shared" ref="E72:G72" si="4">E71/D71*100</f>
        <v>147.34480522833817</v>
      </c>
      <c r="F72" s="72">
        <f t="shared" si="4"/>
        <v>124.94450804925347</v>
      </c>
      <c r="G72" s="72">
        <f t="shared" si="4"/>
        <v>97.060931899641574</v>
      </c>
      <c r="H72" s="60">
        <v>123.9</v>
      </c>
      <c r="I72" s="18">
        <v>117.5</v>
      </c>
      <c r="J72" s="18">
        <v>110.6</v>
      </c>
      <c r="K72" s="18">
        <v>102</v>
      </c>
      <c r="L72" s="17">
        <v>102.1</v>
      </c>
      <c r="M72" s="103">
        <v>105.3</v>
      </c>
      <c r="N72" s="73">
        <f>N71/M71*100</f>
        <v>110.83664904161567</v>
      </c>
      <c r="O72" s="62">
        <v>113.2</v>
      </c>
      <c r="P72" s="15">
        <v>123.68300000000001</v>
      </c>
      <c r="Q72" s="15">
        <v>99.02</v>
      </c>
      <c r="R72" s="124">
        <v>111.01</v>
      </c>
      <c r="S72" s="124">
        <v>107.9</v>
      </c>
      <c r="T72" s="124">
        <v>130.19999999999999</v>
      </c>
    </row>
    <row r="73" spans="1:20" x14ac:dyDescent="0.25">
      <c r="A73" s="35">
        <v>55</v>
      </c>
      <c r="B73" s="61" t="s">
        <v>79</v>
      </c>
      <c r="C73" s="37" t="s">
        <v>7</v>
      </c>
      <c r="D73" s="72">
        <v>18830.2</v>
      </c>
      <c r="E73" s="72">
        <v>25911.3</v>
      </c>
      <c r="F73" s="72">
        <v>31981.1</v>
      </c>
      <c r="G73" s="72">
        <v>33099</v>
      </c>
      <c r="H73" s="72" t="s">
        <v>80</v>
      </c>
      <c r="I73" s="72">
        <v>47831.627999999997</v>
      </c>
      <c r="J73" s="72">
        <v>53471.5</v>
      </c>
      <c r="K73" s="72">
        <v>55420.463000000003</v>
      </c>
      <c r="L73" s="72">
        <v>58053.599999999999</v>
      </c>
      <c r="M73" s="104">
        <v>62279.737999999998</v>
      </c>
      <c r="N73" s="104">
        <v>62950</v>
      </c>
      <c r="O73" s="104">
        <v>67933.53</v>
      </c>
      <c r="P73" s="104">
        <v>73733.566000000006</v>
      </c>
      <c r="Q73" s="104">
        <v>83236.557000000001</v>
      </c>
      <c r="R73" s="104">
        <v>98971.737999999998</v>
      </c>
      <c r="S73" s="104">
        <v>98963.664999999994</v>
      </c>
      <c r="T73" s="104">
        <v>3681.4850000000001</v>
      </c>
    </row>
    <row r="74" spans="1:20" x14ac:dyDescent="0.25">
      <c r="A74" s="90">
        <v>56</v>
      </c>
      <c r="B74" s="102" t="s">
        <v>81</v>
      </c>
      <c r="C74" s="37" t="s">
        <v>10</v>
      </c>
      <c r="D74" s="18">
        <v>125.9</v>
      </c>
      <c r="E74" s="60">
        <f t="shared" ref="E74:G74" si="5">E73/D73*100</f>
        <v>137.60501747193337</v>
      </c>
      <c r="F74" s="60">
        <f t="shared" si="5"/>
        <v>123.42530093048208</v>
      </c>
      <c r="G74" s="60">
        <f t="shared" si="5"/>
        <v>103.495502030887</v>
      </c>
      <c r="H74" s="57">
        <v>123.2</v>
      </c>
      <c r="I74" s="12">
        <v>117.25</v>
      </c>
      <c r="J74" s="11">
        <v>111.8</v>
      </c>
      <c r="K74" s="15">
        <v>103.6</v>
      </c>
      <c r="L74" s="17">
        <v>104.8</v>
      </c>
      <c r="M74" s="105">
        <v>107.3</v>
      </c>
      <c r="N74" s="15">
        <v>101.1</v>
      </c>
      <c r="O74" s="15">
        <v>107.9</v>
      </c>
      <c r="P74" s="15">
        <v>108.538</v>
      </c>
      <c r="Q74" s="15">
        <v>112.88</v>
      </c>
      <c r="R74" s="124">
        <v>118.9</v>
      </c>
      <c r="S74" s="124">
        <v>100</v>
      </c>
      <c r="T74" s="124">
        <v>121.5</v>
      </c>
    </row>
    <row r="75" spans="1:20" x14ac:dyDescent="0.25">
      <c r="A75" s="35">
        <v>57</v>
      </c>
      <c r="B75" s="36" t="s">
        <v>82</v>
      </c>
      <c r="C75" s="37" t="s">
        <v>7</v>
      </c>
      <c r="D75" s="15">
        <f t="shared" ref="D75:G75" si="6">D71-D73</f>
        <v>-1402.1000000000022</v>
      </c>
      <c r="E75" s="27">
        <f t="shared" si="6"/>
        <v>-231.89999999999782</v>
      </c>
      <c r="F75" s="27">
        <f t="shared" si="6"/>
        <v>103.90000000000146</v>
      </c>
      <c r="G75" s="27">
        <f t="shared" si="6"/>
        <v>-1957</v>
      </c>
      <c r="H75" s="27">
        <v>-2197.1999999999998</v>
      </c>
      <c r="I75" s="62">
        <f>I71-I73</f>
        <v>-2483.3770000000004</v>
      </c>
      <c r="J75" s="15">
        <v>-3316.1</v>
      </c>
      <c r="K75" s="15">
        <v>-4257.6000000000004</v>
      </c>
      <c r="L75" s="62">
        <v>-5839.8</v>
      </c>
      <c r="M75" s="62">
        <v>-7316.8710000000001</v>
      </c>
      <c r="N75" s="62">
        <f t="shared" ref="N75:T75" si="7">N71-N73</f>
        <v>-2031</v>
      </c>
      <c r="O75" s="62">
        <f t="shared" si="7"/>
        <v>1000.7700000000041</v>
      </c>
      <c r="P75" s="62">
        <f t="shared" si="7"/>
        <v>11526.6446</v>
      </c>
      <c r="Q75" s="62">
        <f t="shared" si="7"/>
        <v>1194.1260000000038</v>
      </c>
      <c r="R75" s="62">
        <f t="shared" si="7"/>
        <v>-5249.3070000000007</v>
      </c>
      <c r="S75" s="62">
        <f t="shared" si="7"/>
        <v>2201.1420000000071</v>
      </c>
      <c r="T75" s="62">
        <f t="shared" si="7"/>
        <v>1636.1330000000003</v>
      </c>
    </row>
    <row r="76" spans="1:20" x14ac:dyDescent="0.25">
      <c r="A76" s="35">
        <v>58</v>
      </c>
      <c r="B76" s="36" t="s">
        <v>83</v>
      </c>
      <c r="C76" s="37"/>
      <c r="D76" s="11"/>
      <c r="E76" s="14"/>
      <c r="F76" s="14"/>
      <c r="G76" s="14"/>
      <c r="H76" s="57"/>
      <c r="I76" s="12"/>
      <c r="J76" s="68"/>
      <c r="K76" s="106"/>
      <c r="L76" s="101"/>
      <c r="M76" s="101"/>
      <c r="N76" s="101"/>
      <c r="O76" s="101"/>
      <c r="P76" s="107"/>
      <c r="Q76" s="130"/>
      <c r="R76" s="96"/>
      <c r="S76" s="142"/>
      <c r="T76" s="142"/>
    </row>
    <row r="77" spans="1:20" x14ac:dyDescent="0.25">
      <c r="A77" s="35">
        <v>59</v>
      </c>
      <c r="B77" s="61" t="s">
        <v>76</v>
      </c>
      <c r="C77" s="37" t="s">
        <v>7</v>
      </c>
      <c r="D77" s="72">
        <v>12893.6</v>
      </c>
      <c r="E77" s="72">
        <v>19127.2</v>
      </c>
      <c r="F77" s="72">
        <v>23078.5</v>
      </c>
      <c r="G77" s="72">
        <v>22103.4</v>
      </c>
      <c r="H77" s="72">
        <v>28166.1</v>
      </c>
      <c r="I77" s="72">
        <v>33425.339</v>
      </c>
      <c r="J77" s="72">
        <v>38074.1</v>
      </c>
      <c r="K77" s="72">
        <v>38086.428</v>
      </c>
      <c r="L77" s="72">
        <v>40226.49</v>
      </c>
      <c r="M77" s="72">
        <v>44241.709000000003</v>
      </c>
      <c r="N77" s="72">
        <v>48352.5</v>
      </c>
      <c r="O77" s="72">
        <v>56107.544000000002</v>
      </c>
      <c r="P77" s="62">
        <v>70615.937999999995</v>
      </c>
      <c r="Q77" s="72">
        <v>69216.994000000006</v>
      </c>
      <c r="R77" s="72">
        <v>78621.108999999997</v>
      </c>
      <c r="S77" s="62">
        <v>83482.994999999995</v>
      </c>
      <c r="T77" s="62">
        <v>5140.8680000000004</v>
      </c>
    </row>
    <row r="78" spans="1:20" x14ac:dyDescent="0.25">
      <c r="A78" s="35">
        <v>60</v>
      </c>
      <c r="B78" s="102" t="s">
        <v>78</v>
      </c>
      <c r="C78" s="37" t="s">
        <v>10</v>
      </c>
      <c r="D78" s="18">
        <v>113.9</v>
      </c>
      <c r="E78" s="60">
        <f t="shared" ref="E78:G78" si="8">E77/D77*100</f>
        <v>148.34646646398213</v>
      </c>
      <c r="F78" s="60">
        <f t="shared" si="8"/>
        <v>120.65801580994604</v>
      </c>
      <c r="G78" s="60">
        <f t="shared" si="8"/>
        <v>95.774855384882045</v>
      </c>
      <c r="H78" s="12">
        <v>127.4</v>
      </c>
      <c r="I78" s="57">
        <v>118.67</v>
      </c>
      <c r="J78" s="11">
        <v>113.9</v>
      </c>
      <c r="K78" s="15">
        <f>K77/J77*100</f>
        <v>100.03237896627893</v>
      </c>
      <c r="L78" s="15">
        <v>105.6</v>
      </c>
      <c r="M78" s="62">
        <v>109.98</v>
      </c>
      <c r="N78" s="62">
        <v>109.29</v>
      </c>
      <c r="O78" s="62">
        <v>116</v>
      </c>
      <c r="P78" s="62">
        <v>125.858</v>
      </c>
      <c r="Q78" s="15">
        <v>98.012</v>
      </c>
      <c r="R78" s="114">
        <v>113.59</v>
      </c>
      <c r="S78" s="114">
        <v>106.2</v>
      </c>
      <c r="T78" s="114">
        <v>142.1</v>
      </c>
    </row>
    <row r="79" spans="1:20" x14ac:dyDescent="0.25">
      <c r="A79" s="35">
        <v>61</v>
      </c>
      <c r="B79" s="108" t="s">
        <v>79</v>
      </c>
      <c r="C79" s="109" t="s">
        <v>7</v>
      </c>
      <c r="D79" s="72">
        <v>14321.2</v>
      </c>
      <c r="E79" s="72">
        <v>19885.2</v>
      </c>
      <c r="F79" s="72">
        <v>23027.8</v>
      </c>
      <c r="G79" s="72">
        <v>23438.7</v>
      </c>
      <c r="H79" s="72">
        <v>30620.2</v>
      </c>
      <c r="I79" s="72">
        <v>35530.5</v>
      </c>
      <c r="J79" s="72">
        <v>40972.300000000003</v>
      </c>
      <c r="K79" s="72">
        <v>42236</v>
      </c>
      <c r="L79" s="72">
        <v>45389.8</v>
      </c>
      <c r="M79" s="73">
        <v>47503.841999999997</v>
      </c>
      <c r="N79" s="73">
        <v>50540.6</v>
      </c>
      <c r="O79" s="73">
        <v>55523.337</v>
      </c>
      <c r="P79" s="73">
        <v>61939.751600000003</v>
      </c>
      <c r="Q79" s="73">
        <v>68037.600000000006</v>
      </c>
      <c r="R79" s="73">
        <v>83928.366999999998</v>
      </c>
      <c r="S79" s="73">
        <v>81925.453999999998</v>
      </c>
      <c r="T79" s="73">
        <v>3343.7489999999998</v>
      </c>
    </row>
    <row r="80" spans="1:20" x14ac:dyDescent="0.25">
      <c r="A80" s="35">
        <v>62</v>
      </c>
      <c r="B80" s="102" t="s">
        <v>81</v>
      </c>
      <c r="C80" s="37" t="s">
        <v>10</v>
      </c>
      <c r="D80" s="18">
        <v>123.3</v>
      </c>
      <c r="E80" s="60">
        <f t="shared" ref="E80:G80" si="9">E79/D79*100</f>
        <v>138.85149289165713</v>
      </c>
      <c r="F80" s="60">
        <f t="shared" si="9"/>
        <v>115.80371331442478</v>
      </c>
      <c r="G80" s="60">
        <f t="shared" si="9"/>
        <v>101.78436498493126</v>
      </c>
      <c r="H80" s="12">
        <v>130.6</v>
      </c>
      <c r="I80" s="12">
        <v>116</v>
      </c>
      <c r="J80" s="14">
        <v>115.3</v>
      </c>
      <c r="K80" s="15">
        <f>K79/J79*100</f>
        <v>103.0842788908604</v>
      </c>
      <c r="L80" s="15">
        <v>107.5</v>
      </c>
      <c r="M80" s="15">
        <v>104.7</v>
      </c>
      <c r="N80" s="15">
        <v>106.4</v>
      </c>
      <c r="O80" s="110">
        <v>109.9</v>
      </c>
      <c r="P80" s="15">
        <v>111.556</v>
      </c>
      <c r="Q80" s="15">
        <v>109.8</v>
      </c>
      <c r="R80" s="114">
        <v>123.36</v>
      </c>
      <c r="S80" s="114">
        <v>97.6</v>
      </c>
      <c r="T80" s="114">
        <v>112.5</v>
      </c>
    </row>
    <row r="81" spans="1:31" x14ac:dyDescent="0.25">
      <c r="A81" s="35">
        <v>63</v>
      </c>
      <c r="B81" s="36" t="s">
        <v>84</v>
      </c>
      <c r="C81" s="37" t="s">
        <v>7</v>
      </c>
      <c r="D81" s="15">
        <v>-1427.6000000000004</v>
      </c>
      <c r="E81" s="27">
        <v>-758</v>
      </c>
      <c r="F81" s="27">
        <v>50.700000000000728</v>
      </c>
      <c r="G81" s="27">
        <v>-1335.2999999999993</v>
      </c>
      <c r="H81" s="27">
        <f>H77-H79</f>
        <v>-2454.1000000000022</v>
      </c>
      <c r="I81" s="15">
        <v>-2105.1610000000001</v>
      </c>
      <c r="J81" s="62">
        <v>-2898.2000000000044</v>
      </c>
      <c r="K81" s="62">
        <v>-4149.6000000000004</v>
      </c>
      <c r="L81" s="62">
        <v>-5163.3</v>
      </c>
      <c r="M81" s="73">
        <v>-3262.1</v>
      </c>
      <c r="N81" s="73">
        <f t="shared" ref="N81:T81" si="10">N77-N79</f>
        <v>-2188.0999999999985</v>
      </c>
      <c r="O81" s="73">
        <f t="shared" si="10"/>
        <v>584.20700000000215</v>
      </c>
      <c r="P81" s="73">
        <f t="shared" si="10"/>
        <v>8676.1863999999914</v>
      </c>
      <c r="Q81" s="73">
        <f t="shared" si="10"/>
        <v>1179.3940000000002</v>
      </c>
      <c r="R81" s="73">
        <f t="shared" si="10"/>
        <v>-5307.2580000000016</v>
      </c>
      <c r="S81" s="73">
        <f t="shared" si="10"/>
        <v>1557.5409999999974</v>
      </c>
      <c r="T81" s="73">
        <f t="shared" si="10"/>
        <v>1797.1190000000006</v>
      </c>
    </row>
    <row r="82" spans="1:31" x14ac:dyDescent="0.25">
      <c r="A82" s="2"/>
      <c r="B82" s="9">
        <v>44608</v>
      </c>
      <c r="C82" s="1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31" x14ac:dyDescent="0.25">
      <c r="A83" s="2"/>
      <c r="B83" s="3"/>
      <c r="C83" s="1" t="s">
        <v>85</v>
      </c>
      <c r="D83" s="4"/>
      <c r="E83" s="4"/>
      <c r="F83" s="4"/>
      <c r="G83" s="4"/>
      <c r="H83" s="4"/>
      <c r="I83" s="4"/>
      <c r="J83" s="1"/>
      <c r="K83" s="1"/>
      <c r="L83" s="1"/>
      <c r="M83" s="5"/>
      <c r="N83" s="6"/>
      <c r="O83" s="1"/>
      <c r="R83" s="122"/>
      <c r="S83" s="138"/>
      <c r="T83" s="138"/>
    </row>
    <row r="84" spans="1:31" x14ac:dyDescent="0.25">
      <c r="A84" s="2"/>
      <c r="B84" s="3"/>
      <c r="C84" s="7" t="s">
        <v>87</v>
      </c>
      <c r="D84" s="7"/>
      <c r="E84" s="7"/>
      <c r="F84" s="7"/>
      <c r="G84" s="7"/>
      <c r="H84" s="4"/>
      <c r="I84" s="4"/>
      <c r="J84" s="1"/>
      <c r="K84" s="1"/>
      <c r="L84" s="1"/>
      <c r="M84" s="1"/>
      <c r="O84" s="1"/>
      <c r="P84" s="123"/>
    </row>
    <row r="85" spans="1:31" s="141" customFormat="1" ht="15" x14ac:dyDescent="0.25">
      <c r="A85" s="140"/>
      <c r="B85" s="161"/>
      <c r="C85" s="162"/>
      <c r="D85" s="162"/>
      <c r="E85" s="162"/>
      <c r="F85" s="162"/>
      <c r="G85" s="162"/>
      <c r="H85" s="162"/>
      <c r="I85" s="162"/>
      <c r="J85" s="163"/>
      <c r="K85" s="162"/>
      <c r="L85" s="162"/>
      <c r="M85" s="162"/>
      <c r="N85" s="164" t="s">
        <v>91</v>
      </c>
      <c r="O85" s="165"/>
      <c r="S85" s="155"/>
      <c r="T85" s="155"/>
      <c r="Y85" s="153"/>
      <c r="AA85" s="154"/>
      <c r="AB85" s="155"/>
      <c r="AC85" s="154"/>
      <c r="AD85" s="154"/>
      <c r="AE85" s="156"/>
    </row>
    <row r="86" spans="1:31" s="141" customFormat="1" ht="15" x14ac:dyDescent="0.25">
      <c r="A86" s="140"/>
      <c r="C86" s="176"/>
      <c r="D86" s="176"/>
      <c r="E86" s="176"/>
      <c r="F86" s="176"/>
      <c r="G86" s="176"/>
      <c r="H86" s="176"/>
      <c r="I86" s="177"/>
      <c r="J86" s="177"/>
      <c r="K86" s="177"/>
      <c r="L86" s="177"/>
      <c r="M86" s="176"/>
      <c r="N86" s="166" t="s">
        <v>95</v>
      </c>
      <c r="S86" s="155"/>
      <c r="T86" s="155"/>
      <c r="AE86" s="155"/>
    </row>
    <row r="87" spans="1:31" s="141" customFormat="1" ht="15" x14ac:dyDescent="0.25">
      <c r="A87" s="140"/>
      <c r="C87" s="167"/>
      <c r="D87" s="167"/>
      <c r="E87" s="167"/>
      <c r="F87" s="167"/>
      <c r="G87" s="167"/>
      <c r="H87" s="167"/>
      <c r="I87" s="168"/>
      <c r="J87" s="168"/>
      <c r="K87" s="168"/>
      <c r="L87" s="168"/>
      <c r="M87" s="167"/>
      <c r="N87" s="141" t="s">
        <v>92</v>
      </c>
      <c r="S87" s="155"/>
      <c r="T87" s="155"/>
      <c r="Y87" s="153"/>
      <c r="AA87" s="154"/>
      <c r="AB87" s="155"/>
      <c r="AC87" s="154"/>
      <c r="AD87" s="154"/>
      <c r="AE87" s="156"/>
    </row>
    <row r="88" spans="1:31" s="169" customFormat="1" ht="15" x14ac:dyDescent="0.25"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1" t="s">
        <v>94</v>
      </c>
      <c r="P88" s="141"/>
      <c r="Q88" s="141"/>
      <c r="R88" s="141"/>
      <c r="S88" s="155"/>
      <c r="T88" s="155"/>
      <c r="U88" s="141"/>
      <c r="V88" s="141"/>
      <c r="Y88" s="172"/>
      <c r="AA88" s="173"/>
      <c r="AB88" s="174"/>
      <c r="AC88" s="173"/>
      <c r="AD88" s="173"/>
      <c r="AE88" s="175"/>
    </row>
    <row r="89" spans="1:31" ht="15" x14ac:dyDescent="0.25">
      <c r="R89" s="8"/>
      <c r="S89" s="146"/>
      <c r="T89" s="146"/>
    </row>
    <row r="90" spans="1:31" ht="15" x14ac:dyDescent="0.25">
      <c r="R90" s="8" t="s">
        <v>90</v>
      </c>
      <c r="S90" s="146"/>
      <c r="T90" s="146"/>
    </row>
    <row r="91" spans="1:31" ht="15" x14ac:dyDescent="0.25">
      <c r="R91" s="8"/>
      <c r="S91" s="146"/>
      <c r="T91" s="146"/>
    </row>
    <row r="92" spans="1:31" ht="15" x14ac:dyDescent="0.25">
      <c r="R92" s="8"/>
      <c r="S92" s="146"/>
      <c r="T92" s="146"/>
    </row>
    <row r="93" spans="1:31" ht="15" x14ac:dyDescent="0.25">
      <c r="R93" s="8"/>
      <c r="S93" s="146"/>
      <c r="T93" s="146"/>
    </row>
    <row r="94" spans="1:31" ht="15" x14ac:dyDescent="0.25">
      <c r="R94" s="8"/>
      <c r="S94" s="146"/>
      <c r="T94" s="146"/>
    </row>
    <row r="95" spans="1:31" ht="15" x14ac:dyDescent="0.25">
      <c r="R95" s="8"/>
      <c r="S95" s="146"/>
      <c r="T95" s="146"/>
    </row>
    <row r="96" spans="1:31" ht="15" x14ac:dyDescent="0.25">
      <c r="R96" s="8"/>
      <c r="S96" s="146"/>
      <c r="T96" s="146"/>
    </row>
    <row r="97" spans="18:20" ht="15" x14ac:dyDescent="0.25">
      <c r="R97" s="8"/>
      <c r="S97" s="146"/>
      <c r="T97" s="146"/>
    </row>
    <row r="98" spans="18:20" ht="15" x14ac:dyDescent="0.25">
      <c r="R98" s="8"/>
      <c r="S98" s="146"/>
      <c r="T98" s="146"/>
    </row>
    <row r="99" spans="18:20" ht="15" x14ac:dyDescent="0.25">
      <c r="R99" s="8"/>
      <c r="S99" s="146"/>
      <c r="T99" s="146"/>
    </row>
    <row r="100" spans="18:20" ht="15" x14ac:dyDescent="0.25">
      <c r="R100" s="8"/>
      <c r="S100" s="146"/>
      <c r="T100" s="146"/>
    </row>
    <row r="101" spans="18:20" ht="15" x14ac:dyDescent="0.25">
      <c r="R101" s="8"/>
      <c r="S101" s="146"/>
      <c r="T101" s="146"/>
    </row>
    <row r="102" spans="18:20" ht="15" x14ac:dyDescent="0.25">
      <c r="R102" s="8"/>
      <c r="S102" s="146"/>
      <c r="T102" s="146"/>
    </row>
    <row r="103" spans="18:20" ht="15" x14ac:dyDescent="0.25">
      <c r="R103" s="8"/>
      <c r="S103" s="146"/>
      <c r="T103" s="146"/>
    </row>
    <row r="104" spans="18:20" ht="15" x14ac:dyDescent="0.25">
      <c r="R104" s="8"/>
      <c r="S104" s="146"/>
      <c r="T104" s="146"/>
    </row>
    <row r="105" spans="18:20" ht="15" x14ac:dyDescent="0.25">
      <c r="R105" s="8"/>
      <c r="S105" s="146"/>
      <c r="T105" s="146"/>
    </row>
    <row r="106" spans="18:20" ht="15" x14ac:dyDescent="0.25">
      <c r="R106" s="8"/>
      <c r="S106" s="146"/>
      <c r="T106" s="146"/>
    </row>
    <row r="107" spans="18:20" ht="15" x14ac:dyDescent="0.25">
      <c r="R107" s="8"/>
      <c r="S107" s="146"/>
      <c r="T107" s="146"/>
    </row>
    <row r="108" spans="18:20" ht="15" x14ac:dyDescent="0.25">
      <c r="R108" s="8"/>
      <c r="S108" s="146"/>
      <c r="T108" s="146"/>
    </row>
    <row r="109" spans="18:20" ht="15" x14ac:dyDescent="0.25">
      <c r="R109" s="8"/>
      <c r="S109" s="146"/>
      <c r="T109" s="146"/>
    </row>
    <row r="110" spans="18:20" ht="15" x14ac:dyDescent="0.25">
      <c r="R110" s="8"/>
      <c r="S110" s="146"/>
      <c r="T110" s="146"/>
    </row>
    <row r="111" spans="18:20" ht="15" x14ac:dyDescent="0.25">
      <c r="R111" s="8"/>
      <c r="S111" s="146"/>
      <c r="T111" s="146"/>
    </row>
    <row r="112" spans="18:20" ht="15" x14ac:dyDescent="0.25">
      <c r="R112" s="8"/>
      <c r="S112" s="146"/>
      <c r="T112" s="146"/>
    </row>
    <row r="113" spans="18:20" ht="15" x14ac:dyDescent="0.25">
      <c r="R113" s="8"/>
      <c r="S113" s="146"/>
      <c r="T113" s="146"/>
    </row>
    <row r="114" spans="18:20" ht="15" x14ac:dyDescent="0.25">
      <c r="R114" s="8"/>
      <c r="S114" s="146"/>
      <c r="T114" s="146"/>
    </row>
    <row r="115" spans="18:20" ht="15" x14ac:dyDescent="0.25">
      <c r="R115" s="8"/>
      <c r="S115" s="146"/>
      <c r="T115" s="146"/>
    </row>
    <row r="116" spans="18:20" ht="15" x14ac:dyDescent="0.25">
      <c r="R116" s="8"/>
      <c r="S116" s="146"/>
      <c r="T116" s="146"/>
    </row>
    <row r="117" spans="18:20" ht="15" x14ac:dyDescent="0.25">
      <c r="R117" s="8"/>
      <c r="S117" s="146"/>
      <c r="T117" s="146"/>
    </row>
    <row r="118" spans="18:20" ht="15" x14ac:dyDescent="0.25">
      <c r="R118" s="8"/>
      <c r="S118" s="146"/>
      <c r="T118" s="146"/>
    </row>
    <row r="119" spans="18:20" ht="15" x14ac:dyDescent="0.25">
      <c r="R119" s="8"/>
      <c r="S119" s="146"/>
      <c r="T119" s="146"/>
    </row>
    <row r="120" spans="18:20" ht="15" x14ac:dyDescent="0.25">
      <c r="R120" s="8"/>
      <c r="S120" s="146"/>
      <c r="T120" s="146"/>
    </row>
    <row r="121" spans="18:20" ht="15" x14ac:dyDescent="0.25">
      <c r="R121" s="8"/>
      <c r="S121" s="146"/>
      <c r="T121" s="146"/>
    </row>
    <row r="122" spans="18:20" ht="15" x14ac:dyDescent="0.25">
      <c r="R122" s="8"/>
      <c r="S122" s="146"/>
      <c r="T122" s="146"/>
    </row>
    <row r="123" spans="18:20" ht="15" x14ac:dyDescent="0.25">
      <c r="R123" s="8"/>
      <c r="S123" s="146"/>
      <c r="T123" s="146"/>
    </row>
    <row r="124" spans="18:20" ht="15" x14ac:dyDescent="0.25">
      <c r="R124" s="8"/>
      <c r="S124" s="146"/>
      <c r="T124" s="146"/>
    </row>
    <row r="125" spans="18:20" ht="15" x14ac:dyDescent="0.25">
      <c r="R125" s="8"/>
      <c r="S125" s="146"/>
      <c r="T125" s="146"/>
    </row>
    <row r="126" spans="18:20" ht="15" x14ac:dyDescent="0.25">
      <c r="R126" s="8"/>
      <c r="S126" s="146"/>
      <c r="T126" s="146"/>
    </row>
    <row r="127" spans="18:20" ht="15" x14ac:dyDescent="0.25">
      <c r="R127" s="8"/>
      <c r="S127" s="146"/>
      <c r="T127" s="146"/>
    </row>
    <row r="128" spans="18:20" ht="15" x14ac:dyDescent="0.25">
      <c r="R128" s="8"/>
      <c r="S128" s="146"/>
      <c r="T128" s="146"/>
    </row>
    <row r="129" spans="18:20" ht="15" x14ac:dyDescent="0.25">
      <c r="R129" s="8"/>
      <c r="S129" s="146"/>
      <c r="T129" s="146"/>
    </row>
    <row r="130" spans="18:20" ht="15" x14ac:dyDescent="0.25">
      <c r="R130" s="8"/>
      <c r="S130" s="146"/>
      <c r="T130" s="146"/>
    </row>
    <row r="131" spans="18:20" ht="15" x14ac:dyDescent="0.25">
      <c r="R131" s="8"/>
      <c r="S131" s="146"/>
      <c r="T131" s="146"/>
    </row>
    <row r="132" spans="18:20" ht="15" x14ac:dyDescent="0.25">
      <c r="R132" s="8"/>
      <c r="S132" s="146"/>
      <c r="T132" s="146"/>
    </row>
    <row r="133" spans="18:20" ht="15" x14ac:dyDescent="0.25">
      <c r="R133" s="8"/>
      <c r="S133" s="146"/>
      <c r="T133" s="146"/>
    </row>
    <row r="134" spans="18:20" ht="15" x14ac:dyDescent="0.25">
      <c r="R134" s="8"/>
      <c r="S134" s="146"/>
      <c r="T134" s="146"/>
    </row>
    <row r="135" spans="18:20" ht="15" x14ac:dyDescent="0.25">
      <c r="R135" s="8"/>
      <c r="S135" s="146"/>
      <c r="T135" s="146"/>
    </row>
    <row r="136" spans="18:20" ht="15" x14ac:dyDescent="0.25">
      <c r="R136" s="8"/>
      <c r="S136" s="146"/>
      <c r="T136" s="146"/>
    </row>
  </sheetData>
  <mergeCells count="15">
    <mergeCell ref="A14:R14"/>
    <mergeCell ref="A1:L1"/>
    <mergeCell ref="A3:R3"/>
    <mergeCell ref="A4:R4"/>
    <mergeCell ref="A7:R7"/>
    <mergeCell ref="A11:R11"/>
    <mergeCell ref="R1:S1"/>
    <mergeCell ref="A61:R61"/>
    <mergeCell ref="A68:R68"/>
    <mergeCell ref="A69:R69"/>
    <mergeCell ref="A20:R20"/>
    <mergeCell ref="A31:R31"/>
    <mergeCell ref="A38:R38"/>
    <mergeCell ref="A45:R45"/>
    <mergeCell ref="A46:R46"/>
  </mergeCell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Ушакова Тамара Васильевна</dc:creator>
  <cp:lastModifiedBy>Петрова Виктория Анатольевна</cp:lastModifiedBy>
  <cp:lastPrinted>2021-03-10T06:48:59Z</cp:lastPrinted>
  <dcterms:created xsi:type="dcterms:W3CDTF">2017-11-28T06:13:44Z</dcterms:created>
  <dcterms:modified xsi:type="dcterms:W3CDTF">2022-03-14T06:36:34Z</dcterms:modified>
</cp:coreProperties>
</file>