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9425" windowHeight="1102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<sst xmlns="http://schemas.openxmlformats.org/spreadsheetml/2006/main" count="115" uniqueCount="57">
  <si>
    <t>в том числе за счет средств:</t>
  </si>
  <si>
    <t>Из них:</t>
  </si>
  <si>
    <t>Примечание:</t>
  </si>
  <si>
    <t>_______________________________________________________________________________                                         _________________</t>
  </si>
  <si>
    <t xml:space="preserve">                  (Ф.И.О. исполнителя)                                                                                                                                                 (№ телефона)</t>
  </si>
  <si>
    <t>Таблица № 2</t>
  </si>
  <si>
    <t>Наименование мероприятий</t>
  </si>
  <si>
    <t>Пояснение о выполненных программных мероприятиях в отчетном году</t>
  </si>
  <si>
    <t>средств физических лиц</t>
  </si>
  <si>
    <t>Общий объем  финансирования  государственной программы - всего</t>
  </si>
  <si>
    <t>областного бюджета</t>
  </si>
  <si>
    <t>федерального бюджета</t>
  </si>
  <si>
    <t>местных бюджетов</t>
  </si>
  <si>
    <t>государственных внебюджетных фондов Российской Федерации</t>
  </si>
  <si>
    <t>средства юридических лиц</t>
  </si>
  <si>
    <r>
      <t>предусмотрено</t>
    </r>
    <r>
      <rPr>
        <b/>
        <i/>
        <sz val="16"/>
        <color indexed="8"/>
        <rFont val="Times New Roman"/>
        <family val="1"/>
      </rPr>
      <t>*)</t>
    </r>
  </si>
  <si>
    <r>
      <t xml:space="preserve">кассовое исполнение </t>
    </r>
    <r>
      <rPr>
        <b/>
        <i/>
        <sz val="16"/>
        <color indexed="8"/>
        <rFont val="Times New Roman"/>
        <family val="1"/>
      </rPr>
      <t>**)</t>
    </r>
  </si>
  <si>
    <t xml:space="preserve">**) По бюджетным источникам и средствам государственных внебюджетных фондов указывается кассовое исполнение,  по средствам юридических и физических лиц -  фактические расходы. </t>
  </si>
  <si>
    <t>***) При отсутвии перечисленных источников - строчки из таблицы возможно удалить.</t>
  </si>
  <si>
    <t xml:space="preserve">*) Указываются значения из государственной программы с учетом последней редакции государственной программы, утвержденой Правительством Калужской области в срок не позднее даты рассмотрения Правительством Калужской области проекта закона Калужской области об исполнении областного бюджета за отчетный финансовый год.
</t>
  </si>
  <si>
    <t>Здание бизнес-инкубатора на территории площадки №1 технопарка "Обнинск". Калужская область, г.Обнинск, Студгородок, 1</t>
  </si>
  <si>
    <t>Выполнение ГКУ КО "Дирекция технопарка "Обнинск" государственной функции по созданию благоприятных условий для разработки, внедрения в производство и вывода на рынок наукоемкой продукции</t>
  </si>
  <si>
    <t xml:space="preserve">Данные об использовании бюджетных ассигнований и средств из иных источников, направленных на реализацию государственной программы  "Развитие предпринимательства и инноваций в Калужской области" 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</si>
  <si>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</t>
  </si>
  <si>
    <t>Предоставление субсидий субъектам малого и среднего предпринимательства на развитие лизинга</t>
  </si>
  <si>
    <t>Предоставление субсидий субъектам малого и среднего предпринимательства на компенсацию затрат, связанных с уплатой процентов по кредитам, привлеченным в российских кредитных организациях</t>
  </si>
  <si>
    <t>Предоставление субсидий субъектам малого и среднего предпринимательства на частичную компенсацию затрат, связанных с участием в выставках</t>
  </si>
  <si>
    <t>Участие Калужской области в работе Ассоциации экономического взаимодействия субъектов Российской Федерации "Ассоциация инновационных регионов России"</t>
  </si>
  <si>
    <t>Предоставление грантов (субсидий) начинающим малым инновационным компаниям, зарегистрированным и действующим на территории Калужской области не более одного года, осуществляющим инновационную деятельность</t>
  </si>
  <si>
    <t>Предоставление субсидий организациям, образующим инфраструктуру поддержки субъектов малого и среднего предпринимательства, оказывающим поддержку субъектам малого и среднего инновационного предпринимательства</t>
  </si>
  <si>
    <t>Обеспечение деятельности ГАУ КО «Агентство по развитию малых форм торговли и бытового обслуживания Калужской области»</t>
  </si>
  <si>
    <t>Софинансирование мероприятий муниципальных программ развития малого и среднего предпринимательства</t>
  </si>
  <si>
    <t>Общий объем  финансирования  подпрограммы 3 «Создание и развитие инновационных территориальных кластеров в сфере фармацевтики, биотехнологий, биомедицины и информационно-телекоммуникационных технологий "  - всего</t>
  </si>
  <si>
    <t>Общий объем  финансирования  подпрограммы 2 «Создание и развитие технопарков в сфере высоких технологий в Калужской области» государственной программы «Развитие предпринимательства и инноваций в Калужской области» - всего</t>
  </si>
  <si>
    <r>
      <rPr>
        <sz val="11"/>
        <color indexed="8"/>
        <rFont val="Times New Roman"/>
        <family val="1"/>
      </rPr>
      <t>Общий объем  финансирования  подпрограммы 1</t>
    </r>
    <r>
      <rPr>
        <b/>
        <sz val="11"/>
        <color indexed="8"/>
        <rFont val="Times New Roman"/>
        <family val="1"/>
      </rPr>
      <t xml:space="preserve"> Развитие малого и среднего, в том числе инновационного, предпринимательства в Калужской области   - всего</t>
    </r>
  </si>
  <si>
    <t xml:space="preserve"> 2017 год  (тыс. руб.)</t>
  </si>
  <si>
    <r>
      <t>П</t>
    </r>
    <r>
      <rPr>
        <sz val="12"/>
        <rFont val="Times New Roman"/>
        <family val="1"/>
      </rPr>
      <t xml:space="preserve">роплачена  кредиторская задолженность по средствам областного  бюджета в размере 6979,355 </t>
    </r>
    <r>
      <rPr>
        <sz val="12"/>
        <color indexed="8"/>
        <rFont val="Times New Roman"/>
        <family val="1"/>
      </rPr>
      <t xml:space="preserve">тыс. рублей.    По данному направлению осуществлялась поддержка субъектов малого и среднего предпринимательства, приобретающих оборудование, специализированные транспортные средства в лизинг. 
Поддержка, оказываемая СМП, позволила предпринимателям модернизировать производственные процессы путем приобретения  современного производственного оборудования, а также закупить высокопроизводительные специализированные  транспортные средства (за исключением легкового транспорта) используемые в хозяйственной деятельности.   (Заключено </t>
    </r>
    <r>
      <rPr>
        <sz val="12"/>
        <rFont val="Times New Roman"/>
        <family val="1"/>
      </rPr>
      <t xml:space="preserve">11 договоров ). </t>
    </r>
  </si>
  <si>
    <t xml:space="preserve">  Проплачена  кредиторская задолженность по средствам областного  бюджета в размере 3000,0 тыс. рублей.  </t>
  </si>
  <si>
    <t xml:space="preserve">  Проплачена  кредиторская задолженность по средствам областного  бюджета в размере 2500,036 тыс. рублей.  </t>
  </si>
  <si>
    <t>Предоставление субсидий некоммерческой организации, не являющейся государственным (муниципальным) учреждением, Государствен-ному фонду поддержки предпринима-тельства Калужской области (микрокредитная компания) в виде имущественного взноса в целях развития региональной системы микрофинансирования субъектов малого и среднего предпринимательства</t>
  </si>
  <si>
    <t>Предоставлена субсидия в ввиде имущественного взноса Государственному фонду поддержки предпринимательства Калужской области на предоставлени микрозаймов субъектам малого и среднего предпринимательстива. В 2017 году фондом предоставлено микрозаймов 8 субъектам МСП.</t>
  </si>
  <si>
    <t xml:space="preserve">  Проплачена  кредиторская задолженность по средствам областного  бюджета в размере 10,0 тыс. рублей.  </t>
  </si>
  <si>
    <t xml:space="preserve">  Проплачена  кредиторская задолженность по средствам областного  бюджета в размере 500,0 тыс. рублей.  </t>
  </si>
  <si>
    <t xml:space="preserve">В рамках реализации мероприятия средства областного и федерального бюджетов перечислены в виде имущественного взноса ГФПП для обеспечения деятельности Центра координации поддержки экспортно ориентированных субъектов малого и среднего предпринимательства.   Основные цели в деятельности Центра: содействие развитию экспортного потенциала организаций Калужской области, содействие в выходе на межрегиональные и международные рынки, создание информационного пространства на территории Калужской области в целях содействия продвижения товаров (работ, услуг) предприятий региона на зарубежные рынки. Услугами Центра в 2017 году воспользовались 108 субъектов малого и среднего, оказано более  180 консультаций.  </t>
  </si>
  <si>
    <t>Предоставление субсидии некоммерческой организации, не являющейся государственным (муниципальным) учреждением, Государствен-ному  фонду поддержки предпринимательства Калужской области (микрокредитная компания) в виде имущественного взноса в целях обеспечения  деятельности Центра координации поддержки экспортно ориентированных субъектов малого и среднего предпринимательства</t>
  </si>
  <si>
    <t>Предоставление субсидии некоммерческой организации, не являющейся государственным (муниципальным) учреждением, Государствен-ному фонду поддержки предпринимательства Калужской области (микрокредитная компания) в виде имущественного взноса в целях обеспечения деятельности Центра поддержки предпринимательства</t>
  </si>
  <si>
    <t>Субсидии юридическим лицам (за исключением субсидий государственным (муниципальным) учреждениям)   на возмещение фактически произведенных затрат  по обеспечению деятельности центра кластерного развития субъектов малого и среднего предпринимательства Калужской области – участников инновационных территориальных кластеров</t>
  </si>
  <si>
    <t>Средства областного и федерального бюджетов перечислены ГФПП в виде имущественного взноса. Центром оказывались информационные, консультационные услуги субъектам малого и среднего предпринимательства, проведены обучающие семинары, тренинги. Услугами Центра в 2017 году воспользовались более 1020 субъектов малого и среднего предпринимательства, оказано 1052 консультаций.</t>
  </si>
  <si>
    <t>В конце 2010 года создана Ассоциация инновационных регионов России, одной из основных задач которой является обеспечение условий для эффективного взаимодействия субъектов Российской Федерации в вопросах социально-экономического развития на основе объединения и использования научных, научно-технических и инновационных результатов. Калужская область является членом Ассоциации (всего 14 регионов Российской Федерации) . Членский взнос составляет 5000, 0 тыс. руб. Оплата в 2017 составила 12,5 млн. руб., в том числе 5,0 млн. руб.  за 2017 год, 7.5 млн. руб. задолженность за предыдущие годы. Калужская область проводит работу в составе комитетов Ассоциации по модернизации и инновационной экономике, по развитию промышленности, по образованию, по законодательству, экспертно-аналитического комитета. Калужская область участвует в разработке нормативно-правовых актов, мониторинге субъектов по вопросам инновационного развития, мероприятиях, организованных и проводимых Ассоциацией.</t>
  </si>
  <si>
    <t xml:space="preserve">Субсидия предоставлена на конкурсной основе АО "Агентство инновационного развития - цент кластерного развития Калужской области". В 2017 году сотрудниками ЦКР Калужской области было оказано 437 услуг, в том числе 288 услуг для 114 субъектов МСП, являющихся действующими или потенциальными участниками территориальных кластеров Калужской области, а также 132 услуги для 44 крупных предприятий, учреждений высшего и среднего профессионального образования, организаций инфраструктуры, ассоциаций, некоммерческих организаций и 11 услуг для физических лиц. На реализацию проектов по развитию субъектов малого и среднего предпринимательства – участников территориальных кластеров за 2017 год  ЦКР было привлечено 33,7 млн. рублей, в том числе: по программам Фонда содействию инновациям 25,5 млн. рублей и средства частных инвесторов в размере 8,2 млн. руб. </t>
  </si>
  <si>
    <t>Субсидии юридическим лицам (за исключением субсидий государственным (муниципальным) учреждениям) на возмещение фактически произведенных затрат на создание и развитие центров молодежного инновационного творчества</t>
  </si>
  <si>
    <t>Значимой мерой государственной поддержки является стимулирование муниципальных образований к осуществлению мер поддержки и развития малого и среднего предпринимательства в муниципальных образованиях области за счет софинансирования муниципальных программ развития предпринимательства из средств областного бюджета. В 2017 году проплачена кредиторская задолженностьв  сумме 9752,095 тыс. рублей. Постановлением Правительства Калужской области от 29.11.2017 № 696 и № 697  утверждено распределение субсидий  по средствам областного  и федерального бюджетов в сумме 3884,615 тыс. рублей. В 2017 году поддержку получили 5 субъектов малого и среднего предпринимательства</t>
  </si>
  <si>
    <t xml:space="preserve">    Управляющей компанией технопарка "Обнинск" на основании положительного заключения экспертного совета шести компаниям присвоен статус "резидент технопарка": ОНПП «Технология», ООО «НПК Медбиофарм», ООО «Бион», ЗАО «ОХФК», ООО «МТМ Групп Регион», ООО "Инновационные медицинские решения". Три компании (ОАО "МТС", ПАО "Мегафон" и ОАО "КСК") аккредитованы в качестве сервисных резидентов технопарка.</t>
  </si>
  <si>
    <r>
      <rPr>
        <sz val="10"/>
        <rFont val="Times New Roman"/>
        <family val="1"/>
      </rPr>
      <t>Принято постановление Правительства Калужской области от 11.12.2017 № 731 "О направлении средств областного бюджета в уставный капитал акционерного общества "Агентство инновационного развития - центр кластерного развития Калужской области",   в соответствии с которым о</t>
    </r>
    <r>
      <rPr>
        <sz val="10"/>
        <color indexed="8"/>
        <rFont val="Times New Roman"/>
        <family val="1"/>
      </rPr>
      <t xml:space="preserve">существлен взнос в уставный капитал АО АИРКО в размере 235 200 тыс. рублей. Целью предоставления государственных средств является исполнение Соглашения о взаимодействии между Министерством образования и науки Российской Федерации и Правительством Калужской области от 29.08.2017 № 100 в рамках реализации проекта по разработке проектно-сметной документации для строительства комплекса зданий, строений и сооружений (кампуса) КФ МГТУ им. Н.Э. Баумана. Конкурсные процедуры состоялись, определен победитель конкурса (ООО «Управление качеством строительства», г. Москва), с которым в настоящее время заключен договор на проведение проектных работ. </t>
    </r>
  </si>
  <si>
    <t xml:space="preserve">      Между Минэкономразвития России и Правительством Калужской области заключено Соглашение № 139-09-153. Лимит средств на строительство бизнес-инкубатора составляет 61 328,29173 тыс. рублей. Объем привлеченных средств федерального бюджета составляет  29 437,58003 тыс. рублей, обязательства региона - 31 890,71170 тыс. рублей.
В 2017 году выполнялись общестроительные работы, монтаж внутренних сетей теплоснабжения, вентиляции, водоснабжения и водоотведения, канализации, электроснабжения, слаботочных систем. Завершены работы по устройству кровли, полов цокольного этажа, заполнению наружных оконных и дверных проемов, облицовке фасада здания бизнес-инкубатора керамогранитом. Частично приобретено и смонтировано оборудование (системы отопления, водоснабжения, вентиляции и кондиционирования, электроснабжения, слаботочных систем пожарной сигнализации, видеонаблюдения и охраны здания и т.д.).
По состоянию на 31.12.2017 объем выполненных и оплаченных работ составил 61 328,29173 тыс. руб., или 100 % от обязательств по Соглашению.  Вне рамок Соглашения выполнены и оплачены работы в размере 448,6 тыс. руб.
</t>
  </si>
  <si>
    <t>Взнос в уставный капитал АО "Агентство инновационного развития - центр кластерного развития Калужской области"</t>
  </si>
  <si>
    <r>
      <t>На конкурсной основе предоставлена субсидия ООО «Модель Спектр» (г. Обнинск), при котором создан центр молодежного инновационного творчества Калужской области. Создание и развитие Центра является органичным дополнением системы инновационной инфраструктуры г. Обнинска и Калужск</t>
    </r>
    <r>
      <rPr>
        <sz val="12"/>
        <color indexed="17"/>
        <rFont val="Times New Roman"/>
        <family val="1"/>
      </rPr>
      <t>ой</t>
    </r>
    <r>
      <rPr>
        <sz val="12"/>
        <rFont val="Times New Roman"/>
        <family val="1"/>
      </rPr>
      <t xml:space="preserve"> области, которая динамично развивается.
Услугами Центра в 2017 году воспользовались: школьников – 750; студентов, аспирантов, молодых ученых – 150; представителей субъектов МСП – 50.
В 2017 году на базе Центра были разработаны и проведены 8 образовательных программ для посетителей с учетом их потребностей и возрастных категорий.
В течение 2017 года было проведено 16 публичных мероприятий, направленных на развитие детского научно-технического творчества.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</si>
</sst>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7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172" fontId="55" fillId="0" borderId="10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59" fillId="0" borderId="10" xfId="0" applyFont="1" applyBorder="1" applyAlignment="1">
      <alignment horizontal="center" vertical="center" wrapText="1"/>
    </xf>
    <xf numFmtId="172" fontId="59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0" fillId="0" borderId="0" xfId="0" applyFont="1" applyAlignment="1">
      <alignment horizontal="left" vertical="top" wrapText="1"/>
    </xf>
    <xf numFmtId="172" fontId="55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6" fillId="0" borderId="11" xfId="0" applyFont="1" applyFill="1" applyBorder="1" applyAlignment="1">
      <alignment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53" fillId="0" borderId="11" xfId="0" applyFont="1" applyFill="1" applyBorder="1" applyAlignment="1">
      <alignment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justify" vertical="top" wrapText="1"/>
    </xf>
    <xf numFmtId="0" fontId="55" fillId="0" borderId="15" xfId="0" applyFont="1" applyBorder="1" applyAlignment="1">
      <alignment horizontal="justify" vertical="top" wrapText="1"/>
    </xf>
    <xf numFmtId="0" fontId="7" fillId="0" borderId="13" xfId="0" applyFont="1" applyFill="1" applyBorder="1" applyAlignment="1">
      <alignment horizontal="justify" vertical="top" wrapText="1"/>
    </xf>
    <xf numFmtId="0" fontId="7" fillId="0" borderId="15" xfId="0" applyFont="1" applyFill="1" applyBorder="1" applyAlignment="1">
      <alignment horizontal="justify" vertical="top" wrapText="1"/>
    </xf>
    <xf numFmtId="0" fontId="7" fillId="0" borderId="16" xfId="0" applyFont="1" applyFill="1" applyBorder="1" applyAlignment="1">
      <alignment horizontal="justify" vertical="top" wrapText="1"/>
    </xf>
    <xf numFmtId="0" fontId="51" fillId="0" borderId="13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61" fillId="0" borderId="17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7" fillId="0" borderId="21" xfId="0" applyFont="1" applyBorder="1" applyAlignment="1">
      <alignment horizontal="center" vertical="center" wrapText="1"/>
    </xf>
    <xf numFmtId="0" fontId="62" fillId="0" borderId="1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justify" vertical="top" wrapText="1"/>
    </xf>
    <xf numFmtId="0" fontId="55" fillId="0" borderId="16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3"/>
  <sheetViews>
    <sheetView tabSelected="1" zoomScalePageLayoutView="0" workbookViewId="0" topLeftCell="A1">
      <selection activeCell="A54" sqref="A54:D57"/>
    </sheetView>
  </sheetViews>
  <sheetFormatPr defaultColWidth="9.140625" defaultRowHeight="15"/>
  <cols>
    <col min="1" max="1" width="44.8515625" style="0" customWidth="1"/>
    <col min="2" max="2" width="17.140625" style="0" customWidth="1"/>
    <col min="3" max="3" width="18.140625" style="0" customWidth="1"/>
    <col min="4" max="4" width="89.57421875" style="0" customWidth="1"/>
  </cols>
  <sheetData>
    <row r="1" spans="1:4" ht="15">
      <c r="A1" s="56" t="s">
        <v>5</v>
      </c>
      <c r="B1" s="56"/>
      <c r="C1" s="56"/>
      <c r="D1" s="56"/>
    </row>
    <row r="2" spans="1:4" ht="48.75" customHeight="1" thickBot="1">
      <c r="A2" s="55" t="s">
        <v>22</v>
      </c>
      <c r="B2" s="55"/>
      <c r="C2" s="55"/>
      <c r="D2" s="55"/>
    </row>
    <row r="3" spans="1:4" ht="17.25" customHeight="1">
      <c r="A3" s="57" t="s">
        <v>6</v>
      </c>
      <c r="B3" s="62" t="s">
        <v>35</v>
      </c>
      <c r="C3" s="62"/>
      <c r="D3" s="59" t="s">
        <v>7</v>
      </c>
    </row>
    <row r="4" spans="1:4" ht="40.5">
      <c r="A4" s="58"/>
      <c r="B4" s="4" t="s">
        <v>15</v>
      </c>
      <c r="C4" s="4" t="s">
        <v>16</v>
      </c>
      <c r="D4" s="60"/>
    </row>
    <row r="5" spans="1:4" ht="12" customHeight="1">
      <c r="A5" s="7">
        <v>1</v>
      </c>
      <c r="B5" s="5">
        <v>2</v>
      </c>
      <c r="C5" s="5">
        <v>3</v>
      </c>
      <c r="D5" s="8">
        <v>4</v>
      </c>
    </row>
    <row r="6" spans="1:4" ht="28.5">
      <c r="A6" s="9" t="s">
        <v>9</v>
      </c>
      <c r="B6" s="15">
        <f>B8+B9+B10</f>
        <v>401440.16516000003</v>
      </c>
      <c r="C6" s="15">
        <f>C8+C9+C10</f>
        <v>401440.16516000003</v>
      </c>
      <c r="D6" s="10"/>
    </row>
    <row r="7" spans="1:4" ht="15.75">
      <c r="A7" s="11" t="s">
        <v>0</v>
      </c>
      <c r="B7" s="15"/>
      <c r="C7" s="15"/>
      <c r="D7" s="10"/>
    </row>
    <row r="8" spans="1:4" ht="15.75">
      <c r="A8" s="12" t="s">
        <v>10</v>
      </c>
      <c r="B8" s="29">
        <f>B13+B69+B90</f>
        <v>352165.12359000003</v>
      </c>
      <c r="C8" s="29">
        <f>C13+C69+C90</f>
        <v>352165.12359000003</v>
      </c>
      <c r="D8" s="10"/>
    </row>
    <row r="9" spans="1:4" ht="15.75">
      <c r="A9" s="12" t="s">
        <v>11</v>
      </c>
      <c r="B9" s="28">
        <f>B14+B70</f>
        <v>48873.24157</v>
      </c>
      <c r="C9" s="28">
        <f>C14+C70</f>
        <v>48873.24157</v>
      </c>
      <c r="D9" s="10"/>
    </row>
    <row r="10" spans="1:4" ht="15.75">
      <c r="A10" s="12" t="s">
        <v>12</v>
      </c>
      <c r="B10" s="24">
        <f>B15</f>
        <v>401.8</v>
      </c>
      <c r="C10" s="24">
        <f>C15</f>
        <v>401.8</v>
      </c>
      <c r="D10" s="10"/>
    </row>
    <row r="11" spans="1:4" ht="71.25" customHeight="1">
      <c r="A11" s="21" t="s">
        <v>34</v>
      </c>
      <c r="B11" s="19">
        <f>B13+B14+B15</f>
        <v>94254.31221000002</v>
      </c>
      <c r="C11" s="19">
        <f>C13+C14+C15</f>
        <v>94254.31221000002</v>
      </c>
      <c r="D11" s="10"/>
    </row>
    <row r="12" spans="1:4" ht="15.75">
      <c r="A12" s="11" t="s">
        <v>0</v>
      </c>
      <c r="B12" s="6"/>
      <c r="C12" s="6"/>
      <c r="D12" s="10"/>
    </row>
    <row r="13" spans="1:4" ht="15.75">
      <c r="A13" s="12" t="s">
        <v>10</v>
      </c>
      <c r="B13" s="6">
        <f>B19+B22+B25+B28+B31+B35+B38+B41+B44+B48+B52+B56+B60+B64</f>
        <v>74416.85067000001</v>
      </c>
      <c r="C13" s="6">
        <f>C19+C22+C25+C28+C31+C35+C38+C41+C44+C48+C52+C56+C60+C64</f>
        <v>74416.85067000001</v>
      </c>
      <c r="D13" s="10"/>
    </row>
    <row r="14" spans="1:4" ht="15.75">
      <c r="A14" s="12" t="s">
        <v>11</v>
      </c>
      <c r="B14" s="6">
        <f>B32+B45+B49+B57+B65+B53</f>
        <v>19435.66154</v>
      </c>
      <c r="C14" s="6">
        <f>C32+C45+C49+C57+C65+C53</f>
        <v>19435.66154</v>
      </c>
      <c r="D14" s="10"/>
    </row>
    <row r="15" spans="1:4" s="32" customFormat="1" ht="15.75">
      <c r="A15" s="30" t="s">
        <v>12</v>
      </c>
      <c r="B15" s="24">
        <f>B66</f>
        <v>401.8</v>
      </c>
      <c r="C15" s="24">
        <f>C66</f>
        <v>401.8</v>
      </c>
      <c r="D15" s="31"/>
    </row>
    <row r="16" spans="1:4" ht="15.75">
      <c r="A16" s="11" t="s">
        <v>1</v>
      </c>
      <c r="B16" s="6"/>
      <c r="C16" s="6"/>
      <c r="D16" s="10"/>
    </row>
    <row r="17" spans="1:4" ht="84" customHeight="1">
      <c r="A17" s="22" t="s">
        <v>24</v>
      </c>
      <c r="B17" s="19">
        <f>B19</f>
        <v>16979.35475</v>
      </c>
      <c r="C17" s="19">
        <f>C19</f>
        <v>16979.35475</v>
      </c>
      <c r="D17" s="40" t="s">
        <v>36</v>
      </c>
    </row>
    <row r="18" spans="1:4" ht="15.75">
      <c r="A18" s="11" t="s">
        <v>0</v>
      </c>
      <c r="B18" s="6"/>
      <c r="C18" s="6"/>
      <c r="D18" s="41"/>
    </row>
    <row r="19" spans="1:4" ht="45" customHeight="1">
      <c r="A19" s="12" t="s">
        <v>10</v>
      </c>
      <c r="B19" s="19">
        <v>16979.35475</v>
      </c>
      <c r="C19" s="19">
        <v>16979.35475</v>
      </c>
      <c r="D19" s="41"/>
    </row>
    <row r="20" spans="1:4" ht="73.5" customHeight="1">
      <c r="A20" s="22" t="s">
        <v>23</v>
      </c>
      <c r="B20" s="19">
        <f>B22</f>
        <v>3000</v>
      </c>
      <c r="C20" s="19">
        <f>C22</f>
        <v>3000</v>
      </c>
      <c r="D20" s="40" t="s">
        <v>37</v>
      </c>
    </row>
    <row r="21" spans="1:4" ht="15.75">
      <c r="A21" s="11" t="s">
        <v>0</v>
      </c>
      <c r="B21" s="6"/>
      <c r="C21" s="6"/>
      <c r="D21" s="41"/>
    </row>
    <row r="22" spans="1:4" ht="15.75">
      <c r="A22" s="12" t="s">
        <v>10</v>
      </c>
      <c r="B22" s="6">
        <v>3000</v>
      </c>
      <c r="C22" s="6">
        <v>3000</v>
      </c>
      <c r="D22" s="41"/>
    </row>
    <row r="23" spans="1:4" ht="75.75" customHeight="1">
      <c r="A23" s="22" t="s">
        <v>25</v>
      </c>
      <c r="B23" s="19">
        <f>B25</f>
        <v>2500.036</v>
      </c>
      <c r="C23" s="19">
        <f>C25</f>
        <v>2500.036</v>
      </c>
      <c r="D23" s="40" t="s">
        <v>38</v>
      </c>
    </row>
    <row r="24" spans="1:4" ht="18" customHeight="1">
      <c r="A24" s="11" t="s">
        <v>0</v>
      </c>
      <c r="B24" s="6"/>
      <c r="C24" s="6"/>
      <c r="D24" s="41"/>
    </row>
    <row r="25" spans="1:4" ht="15.75">
      <c r="A25" s="12" t="s">
        <v>10</v>
      </c>
      <c r="B25" s="6">
        <v>2500.036</v>
      </c>
      <c r="C25" s="6">
        <v>2500.036</v>
      </c>
      <c r="D25" s="41"/>
    </row>
    <row r="26" spans="1:4" ht="60" customHeight="1">
      <c r="A26" s="22" t="s">
        <v>26</v>
      </c>
      <c r="B26" s="19">
        <f>B28</f>
        <v>3000</v>
      </c>
      <c r="C26" s="19">
        <f>C28</f>
        <v>3000</v>
      </c>
      <c r="D26" s="40" t="s">
        <v>37</v>
      </c>
    </row>
    <row r="27" spans="1:4" ht="15.75">
      <c r="A27" s="11" t="s">
        <v>0</v>
      </c>
      <c r="B27" s="6"/>
      <c r="C27" s="6"/>
      <c r="D27" s="41"/>
    </row>
    <row r="28" spans="1:4" ht="15.75">
      <c r="A28" s="12" t="s">
        <v>10</v>
      </c>
      <c r="B28" s="6">
        <v>3000</v>
      </c>
      <c r="C28" s="6">
        <v>3000</v>
      </c>
      <c r="D28" s="41"/>
    </row>
    <row r="29" spans="1:4" ht="135" customHeight="1">
      <c r="A29" s="22" t="s">
        <v>39</v>
      </c>
      <c r="B29" s="19">
        <f>B31+B32</f>
        <v>20298.65465</v>
      </c>
      <c r="C29" s="19">
        <f>C31+C32</f>
        <v>20298.65465</v>
      </c>
      <c r="D29" s="40" t="s">
        <v>40</v>
      </c>
    </row>
    <row r="30" spans="1:4" ht="15.75">
      <c r="A30" s="11" t="s">
        <v>0</v>
      </c>
      <c r="B30" s="6"/>
      <c r="C30" s="6"/>
      <c r="D30" s="41"/>
    </row>
    <row r="31" spans="1:4" ht="15.75">
      <c r="A31" s="12" t="s">
        <v>10</v>
      </c>
      <c r="B31" s="6">
        <v>10555.30042</v>
      </c>
      <c r="C31" s="6">
        <v>10555.30042</v>
      </c>
      <c r="D31" s="41"/>
    </row>
    <row r="32" spans="1:4" ht="15.75">
      <c r="A32" s="12" t="s">
        <v>11</v>
      </c>
      <c r="B32" s="6">
        <v>9743.35423</v>
      </c>
      <c r="C32" s="6">
        <v>9743.35423</v>
      </c>
      <c r="D32" s="67"/>
    </row>
    <row r="33" spans="1:4" ht="111.75" customHeight="1">
      <c r="A33" s="22" t="s">
        <v>28</v>
      </c>
      <c r="B33" s="19">
        <f>B35</f>
        <v>10</v>
      </c>
      <c r="C33" s="19">
        <f>C35</f>
        <v>10</v>
      </c>
      <c r="D33" s="40" t="s">
        <v>41</v>
      </c>
    </row>
    <row r="34" spans="1:4" ht="15.75">
      <c r="A34" s="11" t="s">
        <v>0</v>
      </c>
      <c r="B34" s="6"/>
      <c r="C34" s="6"/>
      <c r="D34" s="41"/>
    </row>
    <row r="35" spans="1:4" ht="15.75">
      <c r="A35" s="12" t="s">
        <v>10</v>
      </c>
      <c r="B35" s="6">
        <v>10</v>
      </c>
      <c r="C35" s="6">
        <v>10</v>
      </c>
      <c r="D35" s="41"/>
    </row>
    <row r="36" spans="1:4" ht="157.5" customHeight="1">
      <c r="A36" s="22" t="s">
        <v>27</v>
      </c>
      <c r="B36" s="19">
        <f>B38</f>
        <v>12500</v>
      </c>
      <c r="C36" s="19">
        <f>C38</f>
        <v>12500</v>
      </c>
      <c r="D36" s="49" t="s">
        <v>48</v>
      </c>
    </row>
    <row r="37" spans="1:4" ht="15.75">
      <c r="A37" s="11" t="s">
        <v>0</v>
      </c>
      <c r="B37" s="6"/>
      <c r="C37" s="6"/>
      <c r="D37" s="50"/>
    </row>
    <row r="38" spans="1:4" ht="21" customHeight="1">
      <c r="A38" s="12" t="s">
        <v>10</v>
      </c>
      <c r="B38" s="6">
        <v>12500</v>
      </c>
      <c r="C38" s="6">
        <v>12500</v>
      </c>
      <c r="D38" s="50"/>
    </row>
    <row r="39" spans="1:4" ht="91.5" customHeight="1">
      <c r="A39" s="22" t="s">
        <v>29</v>
      </c>
      <c r="B39" s="19">
        <f>B41</f>
        <v>500</v>
      </c>
      <c r="C39" s="19">
        <f>C41</f>
        <v>500</v>
      </c>
      <c r="D39" s="40" t="s">
        <v>42</v>
      </c>
    </row>
    <row r="40" spans="1:4" ht="15.75">
      <c r="A40" s="11" t="s">
        <v>0</v>
      </c>
      <c r="B40" s="6"/>
      <c r="C40" s="6"/>
      <c r="D40" s="41"/>
    </row>
    <row r="41" spans="1:4" ht="15.75">
      <c r="A41" s="12" t="s">
        <v>10</v>
      </c>
      <c r="B41" s="6">
        <v>500</v>
      </c>
      <c r="C41" s="6">
        <v>500</v>
      </c>
      <c r="D41" s="41"/>
    </row>
    <row r="42" spans="1:4" ht="156" customHeight="1">
      <c r="A42" s="22" t="s">
        <v>44</v>
      </c>
      <c r="B42" s="19">
        <f>B44+B45</f>
        <v>5769.23075</v>
      </c>
      <c r="C42" s="19">
        <f>C44+C45</f>
        <v>5769.23075</v>
      </c>
      <c r="D42" s="49" t="s">
        <v>43</v>
      </c>
    </row>
    <row r="43" spans="1:4" ht="15.75">
      <c r="A43" s="11" t="s">
        <v>0</v>
      </c>
      <c r="B43" s="6"/>
      <c r="C43" s="6"/>
      <c r="D43" s="50"/>
    </row>
    <row r="44" spans="1:4" ht="15.75">
      <c r="A44" s="12" t="s">
        <v>10</v>
      </c>
      <c r="B44" s="6">
        <v>2999.99999</v>
      </c>
      <c r="C44" s="6">
        <v>2999.99999</v>
      </c>
      <c r="D44" s="50"/>
    </row>
    <row r="45" spans="1:4" ht="26.25" customHeight="1">
      <c r="A45" s="12" t="s">
        <v>11</v>
      </c>
      <c r="B45" s="6">
        <v>2769.23076</v>
      </c>
      <c r="C45" s="6">
        <v>2769.23076</v>
      </c>
      <c r="D45" s="66"/>
    </row>
    <row r="46" spans="1:4" ht="120" customHeight="1">
      <c r="A46" s="22" t="s">
        <v>45</v>
      </c>
      <c r="B46" s="19">
        <f>B48+B49</f>
        <v>3846.15386</v>
      </c>
      <c r="C46" s="19">
        <f>C48+C49</f>
        <v>3846.15386</v>
      </c>
      <c r="D46" s="42" t="s">
        <v>47</v>
      </c>
    </row>
    <row r="47" spans="1:4" ht="15.75">
      <c r="A47" s="11" t="s">
        <v>0</v>
      </c>
      <c r="B47" s="6"/>
      <c r="C47" s="6"/>
      <c r="D47" s="43"/>
    </row>
    <row r="48" spans="1:4" ht="15.75">
      <c r="A48" s="12" t="s">
        <v>10</v>
      </c>
      <c r="B48" s="6">
        <v>2000.00001</v>
      </c>
      <c r="C48" s="6">
        <v>2000.00001</v>
      </c>
      <c r="D48" s="43"/>
    </row>
    <row r="49" spans="1:4" ht="15.75">
      <c r="A49" s="12" t="s">
        <v>11</v>
      </c>
      <c r="B49" s="6">
        <v>1846.15385</v>
      </c>
      <c r="C49" s="6">
        <v>1846.15385</v>
      </c>
      <c r="D49" s="44"/>
    </row>
    <row r="50" spans="1:4" ht="131.25" customHeight="1">
      <c r="A50" s="22" t="s">
        <v>46</v>
      </c>
      <c r="B50" s="19">
        <f>B52+B53</f>
        <v>3846.15386</v>
      </c>
      <c r="C50" s="19">
        <f>C52+C53</f>
        <v>3846.15386</v>
      </c>
      <c r="D50" s="49" t="s">
        <v>49</v>
      </c>
    </row>
    <row r="51" spans="1:4" ht="15.75">
      <c r="A51" s="11" t="s">
        <v>0</v>
      </c>
      <c r="B51" s="6"/>
      <c r="C51" s="6"/>
      <c r="D51" s="50"/>
    </row>
    <row r="52" spans="1:4" ht="15.75">
      <c r="A52" s="12" t="s">
        <v>10</v>
      </c>
      <c r="B52" s="6">
        <v>2000.00001</v>
      </c>
      <c r="C52" s="6">
        <v>2000.00001</v>
      </c>
      <c r="D52" s="50"/>
    </row>
    <row r="53" spans="1:4" ht="17.25" customHeight="1">
      <c r="A53" s="12" t="s">
        <v>11</v>
      </c>
      <c r="B53" s="6">
        <v>1846.15385</v>
      </c>
      <c r="C53" s="6">
        <v>1846.15385</v>
      </c>
      <c r="D53" s="66"/>
    </row>
    <row r="54" spans="1:4" ht="113.25" customHeight="1">
      <c r="A54" s="38" t="s">
        <v>50</v>
      </c>
      <c r="B54" s="39">
        <f>B56+B57</f>
        <v>4346.15386</v>
      </c>
      <c r="C54" s="39">
        <f>C56+C57</f>
        <v>4346.15386</v>
      </c>
      <c r="D54" s="42" t="s">
        <v>56</v>
      </c>
    </row>
    <row r="55" spans="1:4" ht="15.75">
      <c r="A55" s="36" t="s">
        <v>0</v>
      </c>
      <c r="B55" s="39"/>
      <c r="C55" s="39"/>
      <c r="D55" s="43"/>
    </row>
    <row r="56" spans="1:4" ht="15.75">
      <c r="A56" s="30" t="s">
        <v>10</v>
      </c>
      <c r="B56" s="24">
        <v>2500.00001</v>
      </c>
      <c r="C56" s="24">
        <v>2500.00001</v>
      </c>
      <c r="D56" s="43"/>
    </row>
    <row r="57" spans="1:4" ht="17.25" customHeight="1">
      <c r="A57" s="30" t="s">
        <v>11</v>
      </c>
      <c r="B57" s="24">
        <v>1846.15385</v>
      </c>
      <c r="C57" s="24">
        <v>1846.15385</v>
      </c>
      <c r="D57" s="44"/>
    </row>
    <row r="58" spans="1:4" ht="60">
      <c r="A58" s="22" t="s">
        <v>30</v>
      </c>
      <c r="B58" s="19">
        <f>B60</f>
        <v>3620.06489</v>
      </c>
      <c r="C58" s="19">
        <f>C60</f>
        <v>3620.06489</v>
      </c>
      <c r="D58" s="51"/>
    </row>
    <row r="59" spans="1:4" ht="15.75">
      <c r="A59" s="11" t="s">
        <v>0</v>
      </c>
      <c r="B59" s="6"/>
      <c r="C59" s="6"/>
      <c r="D59" s="52"/>
    </row>
    <row r="60" spans="1:4" ht="15.75">
      <c r="A60" s="12" t="s">
        <v>10</v>
      </c>
      <c r="B60" s="25">
        <v>3620.06489</v>
      </c>
      <c r="C60" s="25">
        <v>3620.06489</v>
      </c>
      <c r="D60" s="52"/>
    </row>
    <row r="61" spans="1:4" ht="15.75">
      <c r="A61" s="12" t="s">
        <v>11</v>
      </c>
      <c r="B61" s="6">
        <v>0</v>
      </c>
      <c r="C61" s="6">
        <v>0</v>
      </c>
      <c r="D61" s="53"/>
    </row>
    <row r="62" spans="1:4" ht="93.75" customHeight="1">
      <c r="A62" s="22" t="s">
        <v>31</v>
      </c>
      <c r="B62" s="19">
        <f>B64+B65+B66</f>
        <v>14038.50959</v>
      </c>
      <c r="C62" s="19">
        <f>C64+C65+C66</f>
        <v>14038.50959</v>
      </c>
      <c r="D62" s="49" t="s">
        <v>51</v>
      </c>
    </row>
    <row r="63" spans="1:4" ht="15.75">
      <c r="A63" s="11" t="s">
        <v>0</v>
      </c>
      <c r="B63" s="6"/>
      <c r="C63" s="6"/>
      <c r="D63" s="50"/>
    </row>
    <row r="64" spans="1:4" ht="15.75">
      <c r="A64" s="12" t="s">
        <v>10</v>
      </c>
      <c r="B64" s="25">
        <v>12252.09459</v>
      </c>
      <c r="C64" s="25">
        <v>12252.09459</v>
      </c>
      <c r="D64" s="50"/>
    </row>
    <row r="65" spans="1:4" ht="15.75">
      <c r="A65" s="12" t="s">
        <v>11</v>
      </c>
      <c r="B65" s="25">
        <v>1384.615</v>
      </c>
      <c r="C65" s="25">
        <v>1384.615</v>
      </c>
      <c r="D65" s="50"/>
    </row>
    <row r="66" spans="1:4" ht="15.75">
      <c r="A66" s="12" t="s">
        <v>12</v>
      </c>
      <c r="B66" s="25">
        <v>401.8</v>
      </c>
      <c r="C66" s="25">
        <v>401.8</v>
      </c>
      <c r="D66" s="66"/>
    </row>
    <row r="67" spans="1:4" ht="110.25">
      <c r="A67" s="14" t="s">
        <v>33</v>
      </c>
      <c r="B67" s="20">
        <f>B69+B70</f>
        <v>71985.85295</v>
      </c>
      <c r="C67" s="20">
        <f>C69+C70</f>
        <v>71985.85295</v>
      </c>
      <c r="D67" s="16"/>
    </row>
    <row r="68" spans="1:4" ht="15.75">
      <c r="A68" s="11" t="s">
        <v>0</v>
      </c>
      <c r="B68" s="15"/>
      <c r="C68" s="15"/>
      <c r="D68" s="16"/>
    </row>
    <row r="69" spans="1:4" ht="15.75">
      <c r="A69" s="12" t="s">
        <v>10</v>
      </c>
      <c r="B69" s="15">
        <f>B74+B82</f>
        <v>42548.27292</v>
      </c>
      <c r="C69" s="15">
        <f>C74+C82</f>
        <v>42548.27292</v>
      </c>
      <c r="D69" s="16"/>
    </row>
    <row r="70" spans="1:4" ht="15.75">
      <c r="A70" s="12" t="s">
        <v>11</v>
      </c>
      <c r="B70" s="15">
        <f>B75</f>
        <v>29437.58003</v>
      </c>
      <c r="C70" s="15">
        <f>C75</f>
        <v>29437.58003</v>
      </c>
      <c r="D70" s="16"/>
    </row>
    <row r="71" spans="1:4" ht="20.25" customHeight="1">
      <c r="A71" s="11" t="s">
        <v>1</v>
      </c>
      <c r="B71" s="6"/>
      <c r="C71" s="6"/>
      <c r="D71" s="10"/>
    </row>
    <row r="72" spans="1:4" ht="66" customHeight="1">
      <c r="A72" s="13" t="s">
        <v>20</v>
      </c>
      <c r="B72" s="20">
        <f>B74+B75</f>
        <v>61776.86436</v>
      </c>
      <c r="C72" s="20">
        <f>C74+C75</f>
        <v>61776.86436</v>
      </c>
      <c r="D72" s="63" t="s">
        <v>54</v>
      </c>
    </row>
    <row r="73" spans="1:4" ht="15.75">
      <c r="A73" s="11" t="s">
        <v>0</v>
      </c>
      <c r="B73" s="15"/>
      <c r="C73" s="15"/>
      <c r="D73" s="64"/>
    </row>
    <row r="74" spans="1:4" ht="15.75">
      <c r="A74" s="12" t="s">
        <v>10</v>
      </c>
      <c r="B74" s="15">
        <v>32339.28433</v>
      </c>
      <c r="C74" s="15">
        <v>32339.28433</v>
      </c>
      <c r="D74" s="64"/>
    </row>
    <row r="75" spans="1:4" ht="15.75">
      <c r="A75" s="12" t="s">
        <v>11</v>
      </c>
      <c r="B75" s="15">
        <v>29437.58003</v>
      </c>
      <c r="C75" s="15">
        <v>29437.58003</v>
      </c>
      <c r="D75" s="64"/>
    </row>
    <row r="76" spans="1:4" ht="15.75">
      <c r="A76" s="12" t="s">
        <v>12</v>
      </c>
      <c r="B76" s="15"/>
      <c r="C76" s="15"/>
      <c r="D76" s="64"/>
    </row>
    <row r="77" spans="1:4" ht="15.75">
      <c r="A77" s="12" t="s">
        <v>14</v>
      </c>
      <c r="B77" s="15"/>
      <c r="C77" s="15"/>
      <c r="D77" s="64"/>
    </row>
    <row r="78" spans="1:4" ht="15.75">
      <c r="A78" s="12" t="s">
        <v>8</v>
      </c>
      <c r="B78" s="15"/>
      <c r="C78" s="15"/>
      <c r="D78" s="64"/>
    </row>
    <row r="79" spans="1:4" ht="42" customHeight="1">
      <c r="A79" s="12" t="s">
        <v>13</v>
      </c>
      <c r="B79" s="15"/>
      <c r="C79" s="15"/>
      <c r="D79" s="65"/>
    </row>
    <row r="80" spans="1:4" ht="75" customHeight="1">
      <c r="A80" s="23" t="s">
        <v>21</v>
      </c>
      <c r="B80" s="20">
        <f>B82</f>
        <v>10208.98859</v>
      </c>
      <c r="C80" s="20">
        <f>C82</f>
        <v>10208.98859</v>
      </c>
      <c r="D80" s="48" t="s">
        <v>52</v>
      </c>
    </row>
    <row r="81" spans="1:4" ht="15" customHeight="1">
      <c r="A81" s="17" t="s">
        <v>0</v>
      </c>
      <c r="B81" s="15"/>
      <c r="C81" s="15"/>
      <c r="D81" s="48"/>
    </row>
    <row r="82" spans="1:4" ht="17.25" customHeight="1">
      <c r="A82" s="12" t="s">
        <v>10</v>
      </c>
      <c r="B82" s="15">
        <v>10208.98859</v>
      </c>
      <c r="C82" s="15">
        <v>10208.98859</v>
      </c>
      <c r="D82" s="48"/>
    </row>
    <row r="83" spans="1:4" ht="108" customHeight="1">
      <c r="A83" s="33" t="s">
        <v>32</v>
      </c>
      <c r="B83" s="34">
        <v>235200</v>
      </c>
      <c r="C83" s="34">
        <v>235200</v>
      </c>
      <c r="D83" s="35"/>
    </row>
    <row r="84" spans="1:4" ht="18.75" customHeight="1">
      <c r="A84" s="36" t="s">
        <v>0</v>
      </c>
      <c r="B84" s="37"/>
      <c r="C84" s="37"/>
      <c r="D84" s="35"/>
    </row>
    <row r="85" spans="1:4" ht="15" customHeight="1">
      <c r="A85" s="30" t="s">
        <v>10</v>
      </c>
      <c r="B85" s="37">
        <v>235200</v>
      </c>
      <c r="C85" s="37">
        <v>235200</v>
      </c>
      <c r="D85" s="35"/>
    </row>
    <row r="86" spans="1:4" ht="15" customHeight="1">
      <c r="A86" s="30" t="s">
        <v>11</v>
      </c>
      <c r="B86" s="37"/>
      <c r="C86" s="37"/>
      <c r="D86" s="35"/>
    </row>
    <row r="87" spans="1:4" ht="15" customHeight="1">
      <c r="A87" s="11" t="s">
        <v>1</v>
      </c>
      <c r="B87" s="15"/>
      <c r="C87" s="15"/>
      <c r="D87" s="18"/>
    </row>
    <row r="88" spans="1:4" ht="90" customHeight="1">
      <c r="A88" s="27" t="s">
        <v>55</v>
      </c>
      <c r="B88" s="19">
        <v>235200</v>
      </c>
      <c r="C88" s="19">
        <v>235200</v>
      </c>
      <c r="D88" s="45" t="s">
        <v>53</v>
      </c>
    </row>
    <row r="89" spans="1:4" ht="12.75" customHeight="1">
      <c r="A89" s="11" t="s">
        <v>0</v>
      </c>
      <c r="B89" s="6"/>
      <c r="C89" s="6"/>
      <c r="D89" s="46"/>
    </row>
    <row r="90" spans="1:4" ht="48" customHeight="1">
      <c r="A90" s="12" t="s">
        <v>10</v>
      </c>
      <c r="B90" s="5">
        <v>235200</v>
      </c>
      <c r="C90" s="5">
        <v>235200</v>
      </c>
      <c r="D90" s="47"/>
    </row>
    <row r="91" spans="1:4" ht="16.5" customHeight="1">
      <c r="A91" s="12" t="s">
        <v>11</v>
      </c>
      <c r="B91" s="15"/>
      <c r="C91" s="15"/>
      <c r="D91" s="26"/>
    </row>
    <row r="92" ht="15.75">
      <c r="A92" s="2" t="s">
        <v>2</v>
      </c>
    </row>
    <row r="93" spans="1:4" ht="48" customHeight="1">
      <c r="A93" s="61" t="s">
        <v>19</v>
      </c>
      <c r="B93" s="61"/>
      <c r="C93" s="61"/>
      <c r="D93" s="61"/>
    </row>
    <row r="94" spans="1:4" ht="33.75" customHeight="1">
      <c r="A94" s="54" t="s">
        <v>17</v>
      </c>
      <c r="B94" s="54"/>
      <c r="C94" s="54"/>
      <c r="D94" s="54"/>
    </row>
    <row r="95" spans="1:4" ht="21" customHeight="1">
      <c r="A95" s="54" t="s">
        <v>18</v>
      </c>
      <c r="B95" s="54"/>
      <c r="C95" s="54"/>
      <c r="D95" s="54"/>
    </row>
    <row r="96" ht="15">
      <c r="A96" s="1" t="s">
        <v>3</v>
      </c>
    </row>
    <row r="97" ht="15">
      <c r="A97" s="3" t="s">
        <v>4</v>
      </c>
    </row>
    <row r="98" ht="15">
      <c r="A98" s="3"/>
    </row>
    <row r="99" ht="15">
      <c r="A99" s="3"/>
    </row>
    <row r="100" ht="15">
      <c r="A100" s="1"/>
    </row>
    <row r="101" ht="15">
      <c r="A101" s="1"/>
    </row>
    <row r="102" ht="15">
      <c r="A102" s="1"/>
    </row>
    <row r="103" ht="15">
      <c r="A103" s="1"/>
    </row>
  </sheetData>
  <sheetProtection/>
  <mergeCells count="25">
    <mergeCell ref="D39:D41"/>
    <mergeCell ref="D29:D32"/>
    <mergeCell ref="D42:D45"/>
    <mergeCell ref="D50:D53"/>
    <mergeCell ref="D17:D19"/>
    <mergeCell ref="A95:D95"/>
    <mergeCell ref="A2:D2"/>
    <mergeCell ref="A1:D1"/>
    <mergeCell ref="A3:A4"/>
    <mergeCell ref="D3:D4"/>
    <mergeCell ref="A93:D93"/>
    <mergeCell ref="A94:D94"/>
    <mergeCell ref="B3:C3"/>
    <mergeCell ref="D72:D79"/>
    <mergeCell ref="D62:D66"/>
    <mergeCell ref="D23:D25"/>
    <mergeCell ref="D20:D22"/>
    <mergeCell ref="D46:D49"/>
    <mergeCell ref="D88:D90"/>
    <mergeCell ref="D80:D82"/>
    <mergeCell ref="D36:D38"/>
    <mergeCell ref="D33:D35"/>
    <mergeCell ref="D26:D28"/>
    <mergeCell ref="D58:D61"/>
    <mergeCell ref="D54:D5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Пронина Евгения Владимировна</cp:lastModifiedBy>
  <cp:lastPrinted>2018-03-12T07:03:10Z</cp:lastPrinted>
  <dcterms:created xsi:type="dcterms:W3CDTF">2015-01-29T11:19:28Z</dcterms:created>
  <dcterms:modified xsi:type="dcterms:W3CDTF">2018-04-24T08:03:40Z</dcterms:modified>
  <cp:category/>
  <cp:version/>
  <cp:contentType/>
  <cp:contentStatus/>
</cp:coreProperties>
</file>