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841" yWindow="1995" windowWidth="10005" windowHeight="4575" activeTab="0"/>
  </bookViews>
  <sheets>
    <sheet name="Лист1" sheetId="1" r:id="rId1"/>
    <sheet name="Лист2" sheetId="2" r:id="rId2"/>
    <sheet name="Лист3" sheetId="3" r:id="rId3"/>
  </sheets>
  <definedNames>
    <definedName name="_xlnm.Print_Titles" localSheetId="0">'Лист1'!$8:$8</definedName>
    <definedName name="_xlnm.Print_Area" localSheetId="0">'Лист1'!$A$2:$Q$232</definedName>
  </definedNames>
  <calcPr fullCalcOnLoad="1"/>
</workbook>
</file>

<file path=xl/sharedStrings.xml><?xml version="1.0" encoding="utf-8"?>
<sst xmlns="http://schemas.openxmlformats.org/spreadsheetml/2006/main" count="249" uniqueCount="201">
  <si>
    <t>Министерство спорта, туризма и молодежной политики Калужской области</t>
  </si>
  <si>
    <t>Итоги финансирования  областных целевых программ в 2005 году</t>
  </si>
  <si>
    <t>в том числе по заказчикам:</t>
  </si>
  <si>
    <t xml:space="preserve">             (тыс.руб.)</t>
  </si>
  <si>
    <t>за счет средств областого бюджета</t>
  </si>
  <si>
    <t xml:space="preserve"> </t>
  </si>
  <si>
    <t>в том числе:</t>
  </si>
  <si>
    <t>развитие газификации</t>
  </si>
  <si>
    <t>развитие водоснабжения</t>
  </si>
  <si>
    <t>Всего</t>
  </si>
  <si>
    <t>за счет средств областного бюджета</t>
  </si>
  <si>
    <t xml:space="preserve">развитие сети общеобразовательных учреждений </t>
  </si>
  <si>
    <t>№</t>
  </si>
  <si>
    <t>% финансирования</t>
  </si>
  <si>
    <t>за счет средств федераль-ного бюджета</t>
  </si>
  <si>
    <t>за счет средств муници-пальных бюджетов</t>
  </si>
  <si>
    <t>за счет внебюд-жетных источников</t>
  </si>
  <si>
    <t>за счет средств федеаль-ного бюджета</t>
  </si>
  <si>
    <t xml:space="preserve">Министерство здравоохранения Калужской области </t>
  </si>
  <si>
    <r>
      <t xml:space="preserve">"Развитие сельского хозяйства и рынков сельскохозяйственной продукции продукции в Калужской области на 2008-2012 годы" </t>
    </r>
    <r>
      <rPr>
        <i/>
        <sz val="20"/>
        <rFont val="Times New Roman"/>
        <family val="1"/>
      </rPr>
      <t xml:space="preserve">- </t>
    </r>
    <r>
      <rPr>
        <sz val="20"/>
        <rFont val="Times New Roman"/>
        <family val="1"/>
      </rPr>
      <t>Министерство сельского хозяйства Калужской области</t>
    </r>
  </si>
  <si>
    <r>
      <t xml:space="preserve">"Пожарная безопасность в Калужской области на 2008-2012 годы" </t>
    </r>
    <r>
      <rPr>
        <i/>
        <sz val="20"/>
        <rFont val="Times New Roman"/>
        <family val="1"/>
      </rPr>
      <t>- всего</t>
    </r>
  </si>
  <si>
    <r>
      <t xml:space="preserve">"Развитие потребительской кооперации в Калужской области на 2008-2012 годы"- </t>
    </r>
    <r>
      <rPr>
        <sz val="20"/>
        <rFont val="Times New Roman"/>
        <family val="1"/>
      </rPr>
      <t>Министерство сельского хозяйства Калужской области</t>
    </r>
  </si>
  <si>
    <t>Министерство труда, занятости и кадровой политики Калужской области</t>
  </si>
  <si>
    <t>Министерство образования и науки Калужской области</t>
  </si>
  <si>
    <t>Министерство по делам семьи, демографической и социальной политике области</t>
  </si>
  <si>
    <r>
      <t xml:space="preserve">"Расширение сети газопроводов и строительство объектов газификации на территории Калужской области на 2007-2016 годы (газификация Калужской области на 2007-2016 годы)" - </t>
    </r>
    <r>
      <rPr>
        <sz val="20"/>
        <rFont val="Times New Roman"/>
        <family val="1"/>
      </rPr>
      <t>Министерство строительства и жилищно-коммунального хозяйства Калужской области</t>
    </r>
    <r>
      <rPr>
        <i/>
        <sz val="20"/>
        <rFont val="Times New Roman"/>
        <family val="1"/>
      </rPr>
      <t xml:space="preserve"> </t>
    </r>
  </si>
  <si>
    <t>Наименование  областной (долгосрочной)целевой программы (подпрограммы), заказчика</t>
  </si>
  <si>
    <t>Долгосрочные целевые программы</t>
  </si>
  <si>
    <t>Областные целевые программы</t>
  </si>
  <si>
    <r>
      <t>"Совершенствование и развитие сети автомобильных дорог Калужской области на период 2010-2017 годов и на перспективу до 2020 года"</t>
    </r>
    <r>
      <rPr>
        <sz val="20"/>
        <rFont val="Times New Roman"/>
        <family val="1"/>
      </rPr>
      <t>- Министерство дорожного хоозяйства Калужской области</t>
    </r>
  </si>
  <si>
    <r>
      <t>"Развитие конкуренции в Калужской области на 2010-2012 годы"</t>
    </r>
    <r>
      <rPr>
        <sz val="20"/>
        <rFont val="Times New Roman"/>
        <family val="1"/>
      </rPr>
      <t>- Министерство конкурентной политики и тарифов Калужской области</t>
    </r>
  </si>
  <si>
    <t>В том числе по заказчикам:</t>
  </si>
  <si>
    <t>Министерство культуры Калужской области</t>
  </si>
  <si>
    <t>Аппарат уполномоченного по правам человека в Клужской области</t>
  </si>
  <si>
    <r>
      <t>"Комплексные меры противодействия злоупотреблению наркотиками и их незаконному обороту на 2010-2014 годы" -</t>
    </r>
    <r>
      <rPr>
        <sz val="20"/>
        <rFont val="Times New Roman"/>
        <family val="1"/>
      </rPr>
      <t xml:space="preserve"> всего</t>
    </r>
  </si>
  <si>
    <t>Министерство здравоохранения Калужской области</t>
  </si>
  <si>
    <t>Министерство по делам семьи, демографической и социальной политике Калужской области</t>
  </si>
  <si>
    <t>Итого по ДЦП</t>
  </si>
  <si>
    <t>Итого по ОЦП</t>
  </si>
  <si>
    <t>Всего по ОЦП и ДЦП</t>
  </si>
  <si>
    <t>Министерство строительства и жилищно-коммунального хозяйства Калужской области</t>
  </si>
  <si>
    <t>Министерство по делам семьи, демографической и социальной политике</t>
  </si>
  <si>
    <r>
      <t xml:space="preserve">"Повышение правовой культуры населения Калужской области на 2009-2012 годы" - </t>
    </r>
    <r>
      <rPr>
        <sz val="20"/>
        <rFont val="Times New Roman"/>
        <family val="1"/>
      </rPr>
      <t>всего</t>
    </r>
  </si>
  <si>
    <r>
      <t>"Комплексная программа профилактики правонарушений в Калужской области (2010-2012 гг.)"</t>
    </r>
    <r>
      <rPr>
        <sz val="20"/>
        <rFont val="Times New Roman"/>
        <family val="1"/>
      </rPr>
      <t xml:space="preserve"> - всего</t>
    </r>
  </si>
  <si>
    <t>Министерство экономического развития Калужской области</t>
  </si>
  <si>
    <r>
      <t xml:space="preserve">"Региональная программа по оказанию содействия добровольному переселению в Калужскую область соотечественников, проживающих за рубежом, на 2007-2012 годы" </t>
    </r>
    <r>
      <rPr>
        <i/>
        <sz val="20"/>
        <rFont val="Times New Roman"/>
        <family val="1"/>
      </rPr>
      <t xml:space="preserve">- </t>
    </r>
    <r>
      <rPr>
        <sz val="20"/>
        <rFont val="Times New Roman"/>
        <family val="1"/>
      </rPr>
      <t>Министерство труда, занятости и кадровой политики Калужской области</t>
    </r>
  </si>
  <si>
    <t>по направлениям:</t>
  </si>
  <si>
    <t>в том числе по подпрограммам:</t>
  </si>
  <si>
    <t>Комплексное освоение и развитие территорий в целях жилищного строительства и развития индивидуального жилищного строительства</t>
  </si>
  <si>
    <t>развитие жилищного строительства</t>
  </si>
  <si>
    <t xml:space="preserve">* В соответствии с информацией о реализации областных и долгосрочных целевых программ, представленными заказчиками (оперативно). </t>
  </si>
  <si>
    <r>
      <t xml:space="preserve">"Социальное развитие села Калужской области до 2013 года" </t>
    </r>
    <r>
      <rPr>
        <sz val="20"/>
        <rFont val="Times New Roman"/>
        <family val="1"/>
      </rPr>
      <t>-министерство сельского хозяйства Калужской области</t>
    </r>
  </si>
  <si>
    <t>Министерство лесного хозяйства Калужской области</t>
  </si>
  <si>
    <r>
      <rPr>
        <b/>
        <i/>
        <sz val="20"/>
        <rFont val="Times New Roman"/>
        <family val="1"/>
      </rPr>
      <t xml:space="preserve">"Противодействие коррупции в Калужской области в 2008-2012 годах" </t>
    </r>
    <r>
      <rPr>
        <sz val="20"/>
        <rFont val="Times New Roman"/>
        <family val="1"/>
      </rPr>
      <t>- администрация Губернатора Калужской области</t>
    </r>
  </si>
  <si>
    <t>Управление архитектуры и градостроительства Калужской области</t>
  </si>
  <si>
    <t>Министерство развития информационного общества и инновацийКалужской области</t>
  </si>
  <si>
    <t>Министерство здравоохранения калужской области</t>
  </si>
  <si>
    <r>
      <t xml:space="preserve">Развитие арендного фонда жилья в Калужской области - жилье для профессионалов </t>
    </r>
    <r>
      <rPr>
        <sz val="20"/>
        <rFont val="Times New Roman"/>
        <family val="1"/>
      </rPr>
      <t>- министерство строительства и жилищно-коммунального хозяйства Калужской области</t>
    </r>
  </si>
  <si>
    <t>Управление записи актов гражданского состояния Калужской области</t>
  </si>
  <si>
    <r>
      <t xml:space="preserve">Обеспечение жильем молодых семей - </t>
    </r>
    <r>
      <rPr>
        <sz val="20"/>
        <rFont val="Times New Roman"/>
        <family val="1"/>
      </rPr>
      <t>министерство строительства и жилищно-коммунального хозяйства Калужской области</t>
    </r>
  </si>
  <si>
    <t>Финансирование программы Законом Калужской области "Об областном бюджете на 2012 год и на плановый период 2013 и 2014 годов" не предусмотрено. Реализация осуществляется в рамках текущего финансирования.</t>
  </si>
  <si>
    <t>Министерство по делам семьи, демографической и социальной политики Калужской областивсего</t>
  </si>
  <si>
    <r>
      <t xml:space="preserve">"Право ребенка на семью (2010-2014 годы)" </t>
    </r>
    <r>
      <rPr>
        <sz val="20"/>
        <rFont val="Times New Roman"/>
        <family val="1"/>
      </rPr>
      <t>-  всего</t>
    </r>
  </si>
  <si>
    <r>
      <t>"Организация отдыха и оздоровления детей и подростков Калужской области в 2010-2015 годах"</t>
    </r>
    <r>
      <rPr>
        <sz val="20"/>
        <rFont val="Times New Roman"/>
        <family val="1"/>
      </rPr>
      <t>- всего</t>
    </r>
  </si>
  <si>
    <r>
      <t xml:space="preserve">Министерство спорта, туризма и молодежной политики Калужской области: </t>
    </r>
    <r>
      <rPr>
        <sz val="20"/>
        <rFont val="Times New Roman"/>
        <family val="1"/>
      </rPr>
      <t>проведены профильные смены с дневным пребыванием детей на базе государственных бюджетных, государственных автономных образовательных учреждений дополнительного образования детей.</t>
    </r>
  </si>
  <si>
    <r>
      <rPr>
        <sz val="18"/>
        <rFont val="Times New Roman"/>
        <family val="1"/>
      </rPr>
      <t xml:space="preserve">Главное управление МЧС России по Калужской области </t>
    </r>
    <r>
      <rPr>
        <sz val="20"/>
        <rFont val="Times New Roman"/>
        <family val="1"/>
      </rPr>
      <t>(финансирование осуществляется через министерство строительства и жилищно-коммунальноо хозяйства Калужской области)</t>
    </r>
  </si>
  <si>
    <t>Финансирование, предусмотренное в 2012 году</t>
  </si>
  <si>
    <t xml:space="preserve">Фактически профинансировано за 2012 год    </t>
  </si>
  <si>
    <r>
      <t>Главное управление МЧС России по Калужской области:</t>
    </r>
    <r>
      <rPr>
        <sz val="20"/>
        <rFont val="Times New Roman"/>
        <family val="1"/>
      </rPr>
      <t xml:space="preserve"> завершено строительство здания пожарного депо на 4 машино-выезда в с. Перемышль, ул. Генерала Трубникова, 13. Приобретено оборудование  для газодымозащитной службы, пожарная автоцистерна АЦ-3,0-40.
</t>
    </r>
  </si>
  <si>
    <r>
      <t xml:space="preserve">Переселение граждан из аварийного жилищного фонда на территории калужской области - </t>
    </r>
    <r>
      <rPr>
        <sz val="20"/>
        <rFont val="Times New Roman"/>
        <family val="1"/>
      </rPr>
      <t>министерство строительства и жилищно-коммунального хозяйства Калужской области</t>
    </r>
    <r>
      <rPr>
        <b/>
        <sz val="20"/>
        <rFont val="Times New Roman"/>
        <family val="1"/>
      </rPr>
      <t xml:space="preserve">
</t>
    </r>
  </si>
  <si>
    <r>
      <t xml:space="preserve">Министерство лесного хозяйства Калужской области: </t>
    </r>
    <r>
      <rPr>
        <sz val="20"/>
        <rFont val="Times New Roman"/>
        <family val="1"/>
      </rPr>
      <t>проведен ежегодный областной слет-конкура школьных лесничеств.</t>
    </r>
  </si>
  <si>
    <r>
      <t xml:space="preserve">"Молодежь Калужской области (2010-2015 годы)" - </t>
    </r>
    <r>
      <rPr>
        <sz val="20"/>
        <rFont val="Times New Roman"/>
        <family val="1"/>
      </rPr>
      <t>всего</t>
    </r>
  </si>
  <si>
    <t>в том числе</t>
  </si>
  <si>
    <r>
      <rPr>
        <b/>
        <sz val="20"/>
        <rFont val="Times New Roman"/>
        <family val="1"/>
      </rPr>
      <t>Министерство здравоохранения Калужской области</t>
    </r>
    <r>
      <rPr>
        <sz val="20"/>
        <rFont val="Times New Roman"/>
        <family val="1"/>
      </rPr>
      <t>: ремонт эвакуационных путей в учебном корпусе по адресу: ул. Кутузова, 26. Изготовление и установка металлических противопожарных дверей и люков в учебных корпусах колледжа. Изготовление и установка ограждения. Ремонт арочного проема в ограждении.</t>
    </r>
  </si>
  <si>
    <r>
      <t xml:space="preserve">Министерство здравоохранения Калужской области: </t>
    </r>
    <r>
      <rPr>
        <sz val="20"/>
        <rFont val="Times New Roman"/>
        <family val="1"/>
      </rPr>
      <t>Реализация  проекта по внедрению системы приема заявок (запись) на прием к врачу в электронном виде в рамках программы "Модернизация здравоохранения".</t>
    </r>
  </si>
  <si>
    <t xml:space="preserve">Проведены: IV Всероссийский фестиваль – конкурс оркестров и ансамблей национальных инструментов народов России «Играй, рожок», XIV областной православный фестиваль народного творчества «Рождественская звезда», областной конкурс детского танца «Весенняя капель», областной конкурс новогодних программ культурно-досуговых учреждений «В старый Новый год», областной фестиваль-конкурс исполнителей народной песни «Поет село родное» (в рамках Всероссийского), концерт «Троицкая вечорка», в рамках цикла концертов «Творчество Калужского края»,  областной фестиваль фольклора «Калужские  карагоды» с участием фольклорных коллективов, отдельных исполнителей и мастеров традиционных ремесел Калужской области, областной фестиваль народного творчества «По старой, по дороге по Калужской….», в рамках праздника посвященного М. Цветаевой, областной фестиваль фольклора и народных ремесел «Хлудневский промысел» с участием фольклорных коллективов и мастеров традиционных ремесел Калужской области. Творческие самодеятельные коллективы и народные мастера Калужской области приняли участие в творческой программе XXXIV областного Пушкинского праздника. Для сбора материалов о бытовании народных промыслов, ремесел, самобытных праздников и обрядов, приобретения образцов хлудневской игрушки для фиксации типологии изделий уникального народного промысла проведена фольклорная экспедиция в Думиичский район. В рамках реализации проекта по популяризации народных промыслов «Традиционные крестьянские ремесла и промыслы. От поколения к поколению» организованы тематические передвижные выставки изделий народных ремесел Калужской области.
</t>
  </si>
  <si>
    <r>
      <t xml:space="preserve">Министерство образования и науки Калужской области: </t>
    </r>
    <r>
      <rPr>
        <sz val="20"/>
        <rFont val="Times New Roman"/>
        <family val="1"/>
      </rPr>
      <t xml:space="preserve">предоставление денежных средств на личные нужды воспитанникам образовательных учреждений для детей-сирот и детей, оставшихся без попечения родителей в соответствии со ст. 7 Закона Калужской области от 31.03.2008 № 420-ОЗ (Бетлицкая школа-интернат для детей-сирот VIII вида: по 100 рублей – 295 человек, по 300 рублей – 344 человек, по 500 рублей – 180 человек, Людиновская школа-интернат для детей-сирот VIII вида: по 100 руб. – 197 человек, по 300 руб. – 280 человек,  по 500 руб. – 305 человек). Людиновская школа-интернат для детей-сирот VIII вида получила денежные средства за подготовку программ по подготовке детей-сирот и детей, оставшихся  без попечения родителей к самостоятельной жизни.
</t>
    </r>
    <r>
      <rPr>
        <b/>
        <sz val="20"/>
        <rFont val="Times New Roman"/>
        <family val="1"/>
      </rPr>
      <t xml:space="preserve">
</t>
    </r>
  </si>
  <si>
    <r>
      <t xml:space="preserve">"Развитие государственной гражданской службы Калужской области на 2009-2013 годы"- </t>
    </r>
    <r>
      <rPr>
        <sz val="20"/>
        <rFont val="Times New Roman"/>
        <family val="1"/>
      </rPr>
      <t>Администрация Губернатора Калужской области</t>
    </r>
  </si>
  <si>
    <r>
      <t xml:space="preserve">"Семья и дети (2009-2013 годы)"- </t>
    </r>
    <r>
      <rPr>
        <sz val="20"/>
        <rFont val="Times New Roman"/>
        <family val="1"/>
      </rPr>
      <t>Министерство по делам семьи, демографической и социальной политике Калужской области</t>
    </r>
  </si>
  <si>
    <r>
      <t>"Поддержка одаренных детей Калужской области и их наставников на 2010-2015 годы" -</t>
    </r>
    <r>
      <rPr>
        <sz val="20"/>
        <rFont val="Times New Roman"/>
        <family val="1"/>
      </rPr>
      <t>Министерство образования и науки Калужской области</t>
    </r>
  </si>
  <si>
    <r>
      <rPr>
        <b/>
        <i/>
        <sz val="20"/>
        <rFont val="Times New Roman"/>
        <family val="1"/>
      </rPr>
      <t>"Укрепление материально-технической базы учреждений социального обслуживания населения и оказание адресной социальной помощи неработающим пенсионерам, являющимся получателями трудовых пенсий по старости и по инвалидности, за счет субсидии из бюджета Пенсионного фонда Российской Федерации (2010-2012 годы"</t>
    </r>
    <r>
      <rPr>
        <sz val="20"/>
        <rFont val="Times New Roman"/>
        <family val="1"/>
      </rPr>
      <t xml:space="preserve"> - министерство по делам семьи, демографической и социальной политике Калужской области</t>
    </r>
  </si>
  <si>
    <r>
      <rPr>
        <b/>
        <i/>
        <sz val="20"/>
        <rFont val="Times New Roman"/>
        <family val="1"/>
      </rPr>
      <t xml:space="preserve">"Использование результатов космической деятельности и современных геоинформационных технологий в интересах социально-экономического развития Калужской области на 2010-2012 годы" </t>
    </r>
    <r>
      <rPr>
        <b/>
        <sz val="20"/>
        <rFont val="Times New Roman"/>
        <family val="1"/>
      </rPr>
      <t>-</t>
    </r>
    <r>
      <rPr>
        <sz val="20"/>
        <rFont val="Times New Roman"/>
        <family val="1"/>
      </rPr>
      <t xml:space="preserve"> министерство развития информационного общества и инноваций Калужской области</t>
    </r>
  </si>
  <si>
    <r>
      <rPr>
        <b/>
        <i/>
        <sz val="20"/>
        <rFont val="Times New Roman"/>
        <family val="1"/>
      </rPr>
      <t>"Поддержка традиционной народной культуры Калужской области на 2010-2015 год"</t>
    </r>
    <r>
      <rPr>
        <sz val="20"/>
        <rFont val="Times New Roman"/>
        <family val="1"/>
      </rPr>
      <t xml:space="preserve"> - министерство культуры Калужской области</t>
    </r>
  </si>
  <si>
    <r>
      <rPr>
        <b/>
        <i/>
        <sz val="20"/>
        <rFont val="Times New Roman"/>
        <family val="1"/>
      </rPr>
      <t>"Развитие общедоступных библиотек Калужской области на 2010-2015 годы"</t>
    </r>
    <r>
      <rPr>
        <sz val="20"/>
        <rFont val="Times New Roman"/>
        <family val="1"/>
      </rPr>
      <t>- министерство культуры Калужской области</t>
    </r>
  </si>
  <si>
    <r>
      <t xml:space="preserve">"Энергосбережение и повышение энергоэффективности в Калужской области на 2010-2020 годы" - </t>
    </r>
    <r>
      <rPr>
        <sz val="20"/>
        <rFont val="Times New Roman"/>
        <family val="1"/>
      </rPr>
      <t>министерство строительства и жилищно-коммунального хозяйства Калужской области</t>
    </r>
  </si>
  <si>
    <r>
      <t>"Обеспечение безопасности гидротехнических сооружений и предупреждение негативного воздействия вод на территории Калужской области (2011-2015 годы)"-</t>
    </r>
    <r>
      <rPr>
        <b/>
        <sz val="20"/>
        <rFont val="Times New Roman"/>
        <family val="1"/>
      </rPr>
      <t xml:space="preserve"> </t>
    </r>
    <r>
      <rPr>
        <sz val="20"/>
        <rFont val="Times New Roman"/>
        <family val="1"/>
      </rPr>
      <t>министерство природных ресурсов Калужской области</t>
    </r>
  </si>
  <si>
    <t>"Развитие физической культуры и спорта в Калужской области на 2011-2015 годы" - всего</t>
  </si>
  <si>
    <r>
      <t xml:space="preserve">"Геологическое изучение недр и воспроизводство минерально-сырьевой базы Калужской области (2011-2015 годы)"- </t>
    </r>
    <r>
      <rPr>
        <sz val="20"/>
        <rFont val="Times New Roman"/>
        <family val="1"/>
      </rPr>
      <t>министерство природных ресурсов Калужской области</t>
    </r>
  </si>
  <si>
    <t>"Развитие электронного правительства Калужской области на период 2011-2015 годов" - всего</t>
  </si>
  <si>
    <r>
      <t xml:space="preserve">"Совершенствование организации питания, медицинского обеспечения и формирования здорового образа жизни в общеобразовательных учреждениях Калужской области на 2011-2013 годы" - </t>
    </r>
    <r>
      <rPr>
        <sz val="20"/>
        <rFont val="Times New Roman"/>
        <family val="1"/>
      </rPr>
      <t>министерство образования и науки Калужской области</t>
    </r>
  </si>
  <si>
    <r>
      <t xml:space="preserve">"Развитие внутреннего и въездного туризма на территории Калужской области на 2011-2016 годы"-  </t>
    </r>
    <r>
      <rPr>
        <sz val="20"/>
        <rFont val="Times New Roman"/>
        <family val="1"/>
      </rPr>
      <t>министерство спорта, туризма и молодежной политики</t>
    </r>
  </si>
  <si>
    <r>
      <t xml:space="preserve">"Содействие занятости населения Калужской области на 2011-2013 годы" - </t>
    </r>
    <r>
      <rPr>
        <sz val="20"/>
        <rFont val="Times New Roman"/>
        <family val="1"/>
      </rPr>
      <t>Министерство труда, занятости и кадровой политики Калужской области</t>
    </r>
  </si>
  <si>
    <t>"Доступная среда в Калужской области (2011-2015 годы)" - всего</t>
  </si>
  <si>
    <t>"Патриотическое воспитание населения Калужской области и подготовка граждан к военной службе на 2011-2015 годы" - всего</t>
  </si>
  <si>
    <r>
      <t xml:space="preserve">"Модернизация системы образования Калужской области на 2011-2015 годы" - </t>
    </r>
    <r>
      <rPr>
        <sz val="20"/>
        <rFont val="Times New Roman"/>
        <family val="1"/>
      </rPr>
      <t>министерство образования и науки Калужской области</t>
    </r>
  </si>
  <si>
    <r>
      <t xml:space="preserve">"Охрана лесов от пожаров на территории Калужской области (2011-2015 годы)" - </t>
    </r>
    <r>
      <rPr>
        <sz val="20"/>
        <rFont val="Times New Roman"/>
        <family val="1"/>
      </rPr>
      <t>министерство лесного хозяйства Калужской области</t>
    </r>
  </si>
  <si>
    <r>
      <t xml:space="preserve">"Модернизация системы начального и среднего профессионального образования" </t>
    </r>
    <r>
      <rPr>
        <b/>
        <sz val="20"/>
        <rFont val="Times New Roman"/>
        <family val="1"/>
      </rPr>
      <t xml:space="preserve">- </t>
    </r>
    <r>
      <rPr>
        <sz val="20"/>
        <rFont val="Times New Roman"/>
        <family val="1"/>
      </rPr>
      <t>министерство образования и науки Калужской области</t>
    </r>
  </si>
  <si>
    <t>" Повышение уровня безопасности образовательных учреждений на 2011-2015 годы" - всего</t>
  </si>
  <si>
    <r>
      <t xml:space="preserve">"Чистая вода в Калужской области на 2011-2017 годы" -  </t>
    </r>
    <r>
      <rPr>
        <sz val="20"/>
        <rFont val="Times New Roman"/>
        <family val="1"/>
      </rPr>
      <t>всего</t>
    </r>
  </si>
  <si>
    <r>
      <t xml:space="preserve">"Создание благоприятных условий для привлечения инвестиций в Калужской области на 2011-2013 годы"- </t>
    </r>
    <r>
      <rPr>
        <sz val="20"/>
        <rFont val="Times New Roman"/>
        <family val="1"/>
      </rPr>
      <t>министерство экономического развития Калужской области</t>
    </r>
  </si>
  <si>
    <r>
      <t xml:space="preserve">"Преодоление последствий аварии на Чернобыльской АЭС на территории Калужской области до 2015 года" - </t>
    </r>
    <r>
      <rPr>
        <sz val="20"/>
        <rFont val="Times New Roman"/>
        <family val="1"/>
      </rPr>
      <t>министерство строительства и жилищно-коммунального хозяйства Калужской области</t>
    </r>
  </si>
  <si>
    <r>
      <t xml:space="preserve">"Стимулирование развития жилищного строительства на территории Калужской области на 2011-2015 годы"- </t>
    </r>
    <r>
      <rPr>
        <sz val="20"/>
        <rFont val="Times New Roman"/>
        <family val="1"/>
      </rPr>
      <t>министерство строительства и жилищно-коммунального хозяйства Калужской области</t>
    </r>
  </si>
  <si>
    <r>
      <t xml:space="preserve">Поддержка ипотечного жилищного кредитования на 2012-2015 годы - </t>
    </r>
    <r>
      <rPr>
        <sz val="20"/>
        <rFont val="Times New Roman"/>
        <family val="1"/>
      </rPr>
      <t>министерство экономического развития Калужской области</t>
    </r>
  </si>
  <si>
    <r>
      <t xml:space="preserve">"Модернизация дошкольного образования Калужской области на 2011-2015 годы"- </t>
    </r>
    <r>
      <rPr>
        <sz val="20"/>
        <rFont val="Times New Roman"/>
        <family val="1"/>
      </rPr>
      <t>министерство образования и науки Калужской области</t>
    </r>
  </si>
  <si>
    <r>
      <t xml:space="preserve">"Снижение административных барьеров, оптимизация и повышение качества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 на 2011-2015 годы" - </t>
    </r>
    <r>
      <rPr>
        <sz val="20"/>
        <rFont val="Times New Roman"/>
        <family val="1"/>
      </rPr>
      <t>министерство развития информационного общества и инноваций</t>
    </r>
    <r>
      <rPr>
        <b/>
        <i/>
        <sz val="20"/>
        <rFont val="Times New Roman"/>
        <family val="1"/>
      </rPr>
      <t xml:space="preserve">
</t>
    </r>
  </si>
  <si>
    <r>
      <t xml:space="preserve">"Развертывание системы обеспечения вызова экстренных оперативных служб по единому номеру "112" в Калужской области в 2012-2016 годах" - </t>
    </r>
    <r>
      <rPr>
        <sz val="20"/>
        <rFont val="Times New Roman"/>
        <family val="1"/>
      </rPr>
      <t>Главное управление МЧС России по Калужской области (финансирование осуществляется через министерство строительства и жилищно-коммунальноо хозяйства Калужской области)</t>
    </r>
    <r>
      <rPr>
        <b/>
        <i/>
        <sz val="20"/>
        <rFont val="Times New Roman"/>
        <family val="1"/>
      </rPr>
      <t xml:space="preserve">
</t>
    </r>
  </si>
  <si>
    <r>
      <t xml:space="preserve">"Развитие системы обращения с отходами производства и потребления в Калужской области на 2012–2016 годы" - </t>
    </r>
    <r>
      <rPr>
        <sz val="20"/>
        <rFont val="Times New Roman"/>
        <family val="1"/>
      </rPr>
      <t>министерство природных ресурсов, экологии и благоустройства Калужской области</t>
    </r>
  </si>
  <si>
    <r>
      <t>"Капитальный ремонт образовательных учреждений Калужской области на 2012-2014 годы"</t>
    </r>
    <r>
      <rPr>
        <sz val="20"/>
        <rFont val="Times New Roman"/>
        <family val="1"/>
      </rPr>
      <t>- министерство образования и науки Калужской области</t>
    </r>
  </si>
  <si>
    <r>
      <t xml:space="preserve">"Борьба с туберкулезом в Калужской области на 2012-2014 годы" - </t>
    </r>
    <r>
      <rPr>
        <sz val="20"/>
        <rFont val="Times New Roman"/>
        <family val="1"/>
      </rPr>
      <t xml:space="preserve">министерство здравоохранения Калужской области
</t>
    </r>
  </si>
  <si>
    <r>
      <t xml:space="preserve">"Развитие лесного хозяйства Калужской области на 2012-2016 годы" - </t>
    </r>
    <r>
      <rPr>
        <sz val="20"/>
        <rFont val="Times New Roman"/>
        <family val="1"/>
      </rPr>
      <t xml:space="preserve">министерство лесного хозяйства Калужской области
</t>
    </r>
  </si>
  <si>
    <t>Итоги реализации целевых программ Калужской области за  2012 год*</t>
  </si>
  <si>
    <r>
      <t xml:space="preserve">Аппарат Уполномоченного по правам человека в Калужской области: </t>
    </r>
    <r>
      <rPr>
        <sz val="20"/>
        <rFont val="Times New Roman"/>
        <family val="1"/>
      </rPr>
      <t>проведено 20  телепрограмм  на ФГУП "ВГТРК" ГТРК "Калуга" по проблемам правовой культуры, правового просвещения и защиты прав человека. Проведен конкурс веб-ресурсов, направленный на правовое просвещение населения, конкурс материалов, представленных в СМИ, по проблемам правовой культуры, правового просвещения и защите прав человека, региональная научно-практическая конференция по проблемам правовой культуры, правового просвещения и защите прав человека. Издан сборник «Правовое просвещение в регионе: опыт, проблемы, перспективы».</t>
    </r>
  </si>
  <si>
    <r>
      <rPr>
        <b/>
        <sz val="20"/>
        <rFont val="Times New Roman"/>
        <family val="1"/>
      </rPr>
      <t xml:space="preserve">Министерство образования и науки Калужской области:  </t>
    </r>
    <r>
      <rPr>
        <sz val="20"/>
        <rFont val="Times New Roman"/>
        <family val="1"/>
      </rPr>
      <t xml:space="preserve">организованы лагерные сборы  для  студентов учреждений профессионального образования  в количестве 30 человек. Проведены   курсы повышения квалификации для организаторов каникулярного отдыха детей и подростков  по теме «Современные подходы к организации и содержанию деятельности оздоровительного лагеря» в объеме 72 часов с выдачей удостоверения установленного  образца. Общее количество участников курсов составляет 70 человек. Набазе МБОУ ДОД «Детский оздоровительный образовательный (профильный) центр «Белка» г. Калуги  организована специализированная профильная экологическая экспедиция, в которой приняли участие 15 обучающихся в возрасте 11-16 лет. </t>
    </r>
    <r>
      <rPr>
        <b/>
        <sz val="20"/>
        <rFont val="Times New Roman"/>
        <family val="1"/>
      </rPr>
      <t xml:space="preserve">
</t>
    </r>
  </si>
  <si>
    <r>
      <rPr>
        <b/>
        <sz val="20"/>
        <rFont val="Times New Roman"/>
        <family val="1"/>
      </rPr>
      <t>Министерство образования и науки Калужской области:</t>
    </r>
    <r>
      <rPr>
        <sz val="20"/>
        <rFont val="Times New Roman"/>
        <family val="1"/>
      </rPr>
      <t xml:space="preserve"> закуплены запасные части для ремонта картов для работы картклуба на базе областного бюджетного образовательного учреждения дополнительного образования детей «Областной центр научно-технического творчества учащихся». Проведены открытые соревнования по картингу, в которых приняли участие 16 обучающихся области. Проведены мероприятия, посвященные Международному дню толерантности, конкурс программ и проектов образовательных учреждений по профилактике правонарушений среди подростков. На базе детского оздоровительного центра «Белка» в рамках работы очно-заочной «Школа противодействия экстремизму» проведен областной Форум школьной молодёжи, посвящённый проблеме формирования установок толерантного сознанияв котором приняли участие 40 юношей и девушек от 13 до 15 лет.</t>
    </r>
  </si>
  <si>
    <t xml:space="preserve">Ведется капитальный ремонт зданий туберкулезной больницы в с. Восход Жуковского района с учетом современных санитарно - эпидемиологических требований и требований пожарной безопасности, в том числе: устройство плитки пола пищеблока корпуса № 1, устройство металлической кровли корпуса № 1, ремонт помещений пищеблока, восстановительно-строительные работы в корпусе № 1, капитальный ремонт кровли главного корпуса, капитальный ремонт лоджий главного корпуса, капитальный ремонт 4 этажа корпуса № 1 устройство 2х навесов корпуса № 1.
</t>
  </si>
  <si>
    <r>
      <t xml:space="preserve">Министерство здравоохранения Калужской области: </t>
    </r>
    <r>
      <rPr>
        <sz val="20"/>
        <rFont val="Times New Roman"/>
        <family val="1"/>
      </rPr>
      <t xml:space="preserve">приобретены медикаменты от ООО «Биомедсистем» для лечения наркотической , тест-полоски к экспресс анализатору на выявление наркотиков АМ – 2100.
</t>
    </r>
    <r>
      <rPr>
        <b/>
        <sz val="20"/>
        <rFont val="Times New Roman"/>
        <family val="1"/>
      </rPr>
      <t xml:space="preserve">
</t>
    </r>
  </si>
  <si>
    <r>
      <t xml:space="preserve">Министерство здравоохранения Калужской области: </t>
    </r>
    <r>
      <rPr>
        <sz val="20"/>
        <rFont val="Times New Roman"/>
        <family val="1"/>
      </rPr>
      <t>произведен ремонт водопровода в санатории «Спутник", капремонт 2 корпуса детского оздоровительного лагеря «Звездный». Изготовлены методические пособия, памятки.</t>
    </r>
    <r>
      <rPr>
        <b/>
        <sz val="20"/>
        <rFont val="Times New Roman"/>
        <family val="1"/>
      </rPr>
      <t xml:space="preserve">
</t>
    </r>
  </si>
  <si>
    <r>
      <rPr>
        <b/>
        <sz val="20"/>
        <rFont val="Times New Roman"/>
        <family val="1"/>
      </rPr>
      <t>Министерство здравоохранения Калужской области:</t>
    </r>
    <r>
      <rPr>
        <sz val="20"/>
        <rFont val="Times New Roman"/>
        <family val="1"/>
      </rPr>
      <t xml:space="preserve"> приобретение медицинского оборудования для оснащения отделений реанимации и интенсивной терапии в «Калужской областной детской больнице», закупка контрацептивов.</t>
    </r>
  </si>
  <si>
    <t xml:space="preserve">Закуплены мусоросортировочное оборудование, металлические конструкции для ангара , забетонирована площадка, заканчивается проектирование и согласование проекта мусороперегрузочной  станции  для комплекса по переработке отходов производства и потребления и вторичных материальных ресурсов в промзоне Мишково г. Обнинска.  Предприятием ООО «ЭКО-ИНДУСТРИЯ» за счет собственных средств изготовлен опытный образец комплекса по сортировке, переработке и утилизации ТБО г. Калуги,построена и введена в эксплуатацию в мае 2012 года линия по переработке боя стекла с участком оптической сепарации стекла по цвету, производительность линии 2900 т/год,  спроектирована и построена линия по переработке и утилизации лакокрасочных растворителей (вводится в эксплуатацию в феврале 2013 года). Получено положительное заключение  экспертной  комиссии  государственной  экологической  экспертизы  проекта мусороперерабатывающий объект  с  участком компостирования  и размещения  неутилизируемых  отходов 4-5 класса  опасности в г.Сухиничи Калужской  области". Выполнен ремонт подъездных путей, укладка плит дорожных, подготовка первой рабочей карты к приёму ТБО,  укладка листа полимерного Обнинского полигона ТБО. Проведена рекультивация полигона древесных отходов в районе Секиотово по проекту «Рекультивация карьера в районе Секиотово, г. Калуга» (за три квартала было захоронено в качестве рекультиванта 51054,75  куб.м. древесных отходов, завезено грунта для пересыпки - 40078 куб.м.). Оборудовано 59 мест сбора ТБО по наземным технологиям; установлено 76 бункеров-накопителей; оборудовано 4 места сбора ТБО по технологии заглубленных контейнеров;  установлено 14 заглубленных емкостей;   периодичность обслуживания 1-7 раз в неделю; общий объем вывоза с организованных мест 73750 кубометров отходов.  </t>
  </si>
  <si>
    <r>
      <rPr>
        <b/>
        <sz val="20"/>
        <rFont val="Times New Roman"/>
        <family val="1"/>
      </rPr>
      <t xml:space="preserve">Федеральный бюджет: </t>
    </r>
    <r>
      <rPr>
        <sz val="20"/>
        <rFont val="Times New Roman"/>
        <family val="1"/>
      </rPr>
      <t xml:space="preserve">Проведено 12 геологических маршрутов протяженностью 166 км. Обследовано 8 действующих и заброшенных карьеров, 11 естественных обнажений, пробурено 14 шнековых скважин, составлен комплект предварительных карт геологического содержания. В результате проведенных работ будут уточены границы стратифицированных подразделений на геологических картах. Создана база данных (картографической и фактографической) по угольным объектам в мониторинговом режиме. Составлена уточненная цифровая карта буроугольных месторождений Подмосковного угольного бассейна в пределах Калужской области масштаба 1:200000. Проведено ревизионное обследование на участках Речица, Ульяновка, Уколица и Станы. По результатам - участки Уколица и Станы признаны не перспективными по причине использования площадей под сельхозугодия и наличия коммуникаций осложняющих горнотехнические условия объектов. Изучен вещественный состав 270 рядовых проб поисковых участков Речицы. По результатам- сырье участка Речицы можно рекомендовать в качестве облицовочного пустотелого кирпича и облицовочной глазурованной плитки. Перспективным направлением может быть использование сырья для получения  поризованной керамики с высокими теплоизоляционными свойствами. Выбрано 2 перспективных участка для постановки поисково-оценочных работ, на которых предполагается проводить изучение алексинско-тарусского водоносного комплекса: на правом берегу р. Протва, вблизи д. Спас-Загорье; на левом берегу р. Городнянка, севернее д. Анисимово. Составлен «Информационный бюллетень о состоянии недр территории Калужской области за 2011 год». Выполнено 894 замера уровня подземных вод.  Проведено визуальное обследование 5 наблюдательных участков проявлений оползневых и карстовых процессов. Новых проявлений не обнаружено, изменений существующих не отмечено. Введено в базу данных 4170,9 показателей:  сведения  по режимным наблюдениям, месторождениям подземных вод, данные о водоотборе, химическом составе подземных вод, результаты обследований и данных объектного мониторинга. 
</t>
    </r>
    <r>
      <rPr>
        <b/>
        <sz val="20"/>
        <rFont val="Times New Roman"/>
        <family val="1"/>
      </rPr>
      <t xml:space="preserve">
</t>
    </r>
    <r>
      <rPr>
        <sz val="20"/>
        <rFont val="Times New Roman"/>
        <family val="1"/>
      </rPr>
      <t xml:space="preserve">
</t>
    </r>
  </si>
  <si>
    <t>Выполнены земляные работы по строительству перемычки и начаты работы по устройству водосброса Кировского нижнего водохранилища. Разработана  проектная документация на строительство пруда на р. Велья у с. Красное Хвастовичского района,  на капитальный ремонт ГТС пруда на р. Вырка г. Калуги.   Закончены  работы по капитальному ремонту ГТС пруда на р. Серебрянка в г. Мещовске Калужской области. Определены территории Калужской области, подверженные негативному воздействию вод. Осуществлен сбор исходных данных относительно населенных пунктов области и численности их населения и составление перечня населенных пунктов с указанием численности населения и числа домовладений на затапливаемой территории. Уточнена протяженность береговой линии водных объектов, расположенных на территории Калужской области, в границах населенных пунктов. Проведены  работы по инвентаризации гидротехнических сооружений, расположенных на территории  10 муниципальных образований. Дана общая характеристика 30  поверхностных водных объектов в пределах Калужской области,  отобраны пробы в 40  створов наблюдения,  проведены химико-лабораторные исследования отобранных проб на содержание загрязняющих веществ в донных отложениях. Проведен мониторинг восьми ГТС находящихся в областной собственности в разрезе основных контролируемых показателей. Закончен 1 этап работы декларации безопасности гидротехнических сооружений (ГТС) нижнего пруда (№1) на р. Ксеме в д. Дылдино, верхнего пруда (№2) на р. Ксеме в д. Дылдино, пруда на р. Шумке в д. Дылдино. Выполнены работы по отбору проб и проведены  лабораторные исследования для определения параметров негативного воздействия объектов хозяйственной  деятельности по 30 объектам. Выполнен сбор исходных данных для составления перечня озер,  для оставления перечня родников, для  составления перечня болот. Проведена расчистка русла реки р.р. Турея, Серебрянка и ручьев без названия в районе г. Мещовск Калужской областина протяжении 1,4 км. Проведена расчистка русла реки р. Брынь в районе г. Сухиничи Калужской области протяженностью 5 км. Выполнен 1 этап работы по разработке проектной документации на расчистку русла ручья и ложа пруда в д. Шишкино Тарусского района. Определены границы  водоохранных зон и прибрежных защитных полос р. Протвы в районе населенного пункта г. Боровск.</t>
  </si>
  <si>
    <r>
      <rPr>
        <b/>
        <sz val="20"/>
        <rFont val="Times New Roman"/>
        <family val="1"/>
      </rPr>
      <t xml:space="preserve">Министерство по делам семьи, демографической и социальной политике Калужской области: </t>
    </r>
    <r>
      <rPr>
        <sz val="20"/>
        <rFont val="Times New Roman"/>
        <family val="1"/>
      </rPr>
      <t xml:space="preserve">в ГБУ КО «»Калужский областной центр социальной помощи семье и детям «Доверие»  организованы торжественные мероприятия, посвященные Международному дню семьи. В целях пропаганды семейных ценностей многодетным семьям, достойно воспитывающим детей, вручены памятные сувениры, цветы. Организовано проведение областной акции «Мой папа самый лучший» ГБУ КО «Центр «Доверие» с участием представителей семей из всех районов и городских округов Калужской области. Подготовлена  телевизионная передача хронометражем 16,2 минуты, посвященная проблемам демографического развития региона. Подготовлены и размещены статьи в газете «Весть»,  газете «Комсомольская правда»  по вопросам демографической ситуации в Калужской области по вопросам демографической ситуации, мерам социальной поддержки семей с детьми. Изготовлена печатная продукция с информацией о демографическом развитии региона,  листовки переданы  в учреждения социального обслуживания семьи и детей Калужской области. Проведен «круглый стол» с представителями органов местного самоуправления по проблемам демографического развития региона, социологическое исследование демографических процессов и демографической структуры населения Калужской области. Доклад по итогам представлен на заседании Правительства Калужской области.  Изготовлены баннеры социальной рекламы, направленной на пропаганду здорового образа жизни и семейных ценностей «Они родились третьими», «Мой папа». ГБУ КО «Центр «Витязь» . Приобретена автомашина «Газель» для перевозки детей и социального обслуживания семей. 
</t>
    </r>
  </si>
  <si>
    <t xml:space="preserve">В целях удешевления школьного питания предоставлена субсидия из областного бюджета. Обучающиеся 1-11 классов 2 раза в неделю обеспечиваются молочными продуктами, 21867  детей из многодетных и малообеспеченных семей получают бесплатные завтраки, т.е. 26,2 % школьников области. В 2012 году при общеобразовательных учреждениях области организована работа на  211 учебно-опытных  и  105 хозяйственных участках, площадь которых составила   137, 66 гектара, школьниками области выращено 157 тонн картофеля, 111,2  тонны овощей,   21,9   тонн  фруктов, выращено 132384 шт. рассады. Сумма выращенной продукции составила   3 млн.152 тыс. рублей.  22  общеобразовательных учреждения   имеют  школьные  пчелопасеки,  на которых произведено  4,5  тонны мёда. Вся выращенная и произведённая сельскохозяйственная продукция используется на удешевление и витаминизацию школьного питания. За счёт средств местных бюджетов в  84   школах  области установлено современное  высокотехнологичное оборудование для приготовления пищи, в результате использования которого учащиеся стали получать горячее щадящее питание, приготовленное на пару, что, безусловно, оказывает благоприятное влияние на их здоровье. 
</t>
  </si>
  <si>
    <t>"Улучшение демографической ситуации в Калужской области в 2011-2015 годах" - всего</t>
  </si>
  <si>
    <t xml:space="preserve">Финансирование программы Законом Калужской области "Об областном бюджете на 2012 год и на плановый период 2013 и 2014 годов" не предусмотрено. Программа реализуется в рамках текущего финансирования органов исполнительной власти Калужской области.
</t>
  </si>
  <si>
    <t xml:space="preserve">Приобретены и смонтированы на транспортные средства ОИВ Калужской области и подведомственных им учреждений 120 абонентских терминалов ГЛОНАСС/GPS. Приобретены данные дистанционного зондирования Земли со спутника на  территории Калужской области, проведено обучение 3 специалистов по использованию программного комплекса ENVI для обработки и анализа данных дистанционного зондирования Земли, разработано программное обеспечение геоинформационного портала Калужской области для обеспечения доступа к картографическим материалам ОИВ, ОМСУ и населения Калужской области. Сформированы целевые подсистемы мониторинга сельскохозяйственной деятельности и объектов дорожного хозяйства Калужской области. Проведены работы по созданию тематических слоев цифровых пространственных данных «Инженерная инфраструктура районов Калужской области» точности М 1:10000 для 12 районов южной части Калужской области. Приобретена дополнительная лицензия на программное обеспечение телематического сервера BusinessSolution РК МТиЛ Калужской области  для  подключения неограниченного количества абонентских терминалов ГЛОНАСС к телематическому серверу регионального диспетчерского центра мониторинга транспорта и логистики Калужской области. Выполнены работы по созданию автоматизированной системы информирования пассажиров Калужской области. Проведено обучение 2 специалистов по работе с ПО «М2М-City-Bus». </t>
  </si>
  <si>
    <r>
      <rPr>
        <b/>
        <i/>
        <sz val="20"/>
        <rFont val="Times New Roman"/>
        <family val="1"/>
      </rPr>
      <t xml:space="preserve">«Создание технопарка в сфере высоких технологий в городе Обнинске Калужской области на 2012 – 2014 годы» - </t>
    </r>
    <r>
      <rPr>
        <sz val="20"/>
        <rFont val="Times New Roman"/>
        <family val="1"/>
      </rPr>
      <t>министерство развития информационного общества и инноваций Калужской области</t>
    </r>
  </si>
  <si>
    <t xml:space="preserve">По объекту «Внутриплощадочные инженерные сети и транспортные коммуникации площадки № 1 технопарка «Обнинск» выполнены следующие объемы работ: подготовительные работы - 100%; внутриплощадочная ливневая канализация – выполнено на 50%; внутриплощадочная хозяйственно-бытовая канализация – выполнено 65%; наружные сети водопровода: выполнены земляные работы на 70%, завезены железобетонные кольца, трубы ПВХ, выполнены монтажные работы на 50%. Общестроительные работы, трансформаторные подстанции - 100%; смонтировано оборудование (2 подстанции) 10/04 кВ; прокладка трубопровода теплотрассы - 30%, работы по устройству полотна северной дороги выполнены на 10%; работы по устройству полотна южной дороги выполнены на 15%. Общий процент выполнения работ составил около 36%. По объекту «Внешний водопровод  площадки № 1 технопарка «Обнинск» выполнены следующие работы:  закончено проектирование рабочей документации по водоводу от водозабора Вашутино до отводов на площадку № 1 «Технопарка Обнинск» и НИЯУ МИФИ; выполнена рекультивация земель трассы водопровода, вырубка деревьев трассы водопровода и завезены полиэтиленовые трубы водопровода (1200 м.п.). Общий процент выполнения работ составил около 27%. По объекту «Здание бизнес-инкубатора на территории площадки №1 технопарка «Обнинск» Калужская обл., г. Обнинск, Студгородок 1.» выполнены следующие виды работ: закончены подготовительные работы, гидроизоляция и стяжка, выполнена бетонная труба под фундамент и кирпичная кладка подпорных стенок. ГКУ КО «Дирекция технопарка «Обнинск» были проведены переговоры и осуществлялась переписка с потенциальными резидентами технопарка с целью подтверждения заинтересованности в размещении компаний на территории технопарка. В ходе переговоров свою заинтересованность подтвердили 18 компаний из 27.  Отдельно проведены переговоры с ООО «Обнинский хлебокомбинат», которое представило информацию по двум своим проектам и выразило заинтересованность в размещении на площадке № 2 технопарка собственных зданий с установкой технологической линии. Принято участие в выставке «Связь-Экспокомм 2012» (г. Москва,  ЦВК «Экспоцентр»). Сотрудниками Дирекции, по запросу Минкомсвязи была подготовлена презентация технопарка в электронном виде к заседанию Межведомственной комиссии по координации деятельности по созданию, функционированию и развитию технопарков в сфере высоких технологий, которое состоялось на выставке «Связь-Экспокомм 2012».  Ведутся переговоры: 1) с ЗАО «Stack Data Network» по строительству дата-центра на площадке № 1 технопарка «Обнинск»; 2) по строительству Центра подготовки специалистов для фармацевтического кластера.
</t>
  </si>
  <si>
    <r>
      <t xml:space="preserve">Министерство по делам семьи, демографической и социальной политике Калужской области: </t>
    </r>
    <r>
      <rPr>
        <sz val="20"/>
        <rFont val="Times New Roman"/>
        <family val="1"/>
      </rPr>
      <t>в учреждениях: ГКОУ "Азаровский детский дом-школа имени Попова В.Т",  ГКОУ "Кировский детский дом" ГКОУ "Малоярославецкий детский дом", ГКОУ "Детский дом № 3 г. Калуги"  осуществлено приобретение и монтаж современных систем автоматической пожарной сигнализации и систем оповещения при пожаре, а также устранены неисправности электросетей и электрооборудования. В учреждениях: ГКОУ "Азаровский детский дом-школа имени Попова В.Т", ГБОУ "Кондровский  детский дом-школа", ГКОУ "Кировский детский дом"  проведены работы по обеспечению освещенности территории, оборудованию входными дверями, выполненными из материалов, позволяющих обеспечить надежную защиту от несанкционированного проникновения посторонних лиц, приобретено и смонтирована система охранного видеонаблюдения.</t>
    </r>
  </si>
  <si>
    <r>
      <t>Министерство по делам семьи, демографической и социальной политике</t>
    </r>
    <r>
      <rPr>
        <sz val="20"/>
        <rFont val="Times New Roman"/>
        <family val="1"/>
      </rPr>
      <t>:оказана социальная поддержка 187 сотрудникам Управления ФСКН России по Калужской области</t>
    </r>
  </si>
  <si>
    <r>
      <t xml:space="preserve">Министерство по делам семьи, демографической и социальной политике Калужской области: </t>
    </r>
    <r>
      <rPr>
        <sz val="20"/>
        <rFont val="Times New Roman"/>
        <family val="1"/>
      </rPr>
      <t xml:space="preserve">проведена аттестация рабочих мест по условиям труда в министерстве по делам семьи, демографической и социальной политике Калужской области. </t>
    </r>
  </si>
  <si>
    <r>
      <t xml:space="preserve">"Улучшение условий и охраны труда в Калужской области (2012-2015 годы)" </t>
    </r>
    <r>
      <rPr>
        <sz val="20"/>
        <rFont val="Times New Roman"/>
        <family val="1"/>
      </rPr>
      <t>- всего</t>
    </r>
  </si>
  <si>
    <t>В 2012 году 4516 несовершеннолетних граждан в возрасте от 14 до 18 лет трудоустроены в свободное от учебы время. Информационные услуги получили 52271 граждан и 3751 работодатель. Приступили к общественным работам 2551 человек. Трудоустроено 255 безработных граждан, испытывающих трудности в поиске работы, включая выпускников образовательных учреждений начального и среднего профессионального образования в возрасте от 18 до 20 лет, ищущих работу впервые. Государственная услуга по социальной адаптации оказана 999 безработным гражданам. Государственную услугу по самозанятости получили 328 безработных граждан. К профессиональному обучению приступили 1277 безработных граждан. В течение отчетного периода к обучению приступили 90 женщин (105,9 % от годового плана), находящихся в отпуске по уходу за ребенком. Государственная услуга по профессинальной ориентации оказана 16012 гражданам, в том числе 7014 безработным. Государственная услуга по психологической поддержке оказана 265 безработным гражданам. Оказано содействие в переезде в другую местность для трудоустройства 8 безработным гражданам. На начало 2012 года пособие по безработице получали 4270 человек. В течении 2012 года пособие назначено 9679 гражданам, поставленным на регистрационный учет по безработице. На конец года пособие по безработице получали 3244 человек. На начало 2012 года стипендию получали 26 человек. В отчетном периоде стипендия назначена 1270 клиентам, приступившим к обучению. На конец года стипендию получали 30 человек. В отчетном периоде пенсию, назначенную досрочно по предложению органов службы занятости, получали 198 человек.</t>
  </si>
  <si>
    <r>
      <t xml:space="preserve">Министерство труда, занятости и кадровой политики Калужской области: </t>
    </r>
    <r>
      <rPr>
        <sz val="20"/>
        <rFont val="Times New Roman"/>
        <family val="1"/>
      </rPr>
      <t xml:space="preserve">в ООО "КП "Сигнал" на 25 рабочих местах, где заняты инвалиды, проведена аттестация рабочих мест по условиям труда. Выплата финансовой помощи на организацию собственного дела в 2012 году произведена 4 безработным инвалидам в сумме по 59,6 тыс. руб., в том числе 58,8 тыс. руб. на государственную регистрацию и 800 рублей на подготовку документов при государственной регистрации. </t>
    </r>
  </si>
  <si>
    <t>За счет средств Фонда поддержки детей, находящихся в трудной жизненной ситуации, закуплены комплекты «Нумикон», программы компьютерной обработки тестирования, психолого-педагогическая диагностика познавательного развития детей раннего возраста 2-3 года Е.А. Стребелевой; приобретено для последующей передачи в учреждения социального обслуживания семьи и детей следующее реабилитационное оборудование: костюмы «Фаэтон», ортопедические стулья «Медвежонок», вертикализаторы, сенсорные комнаты; проведено обучение специалистов учреждений социального обслуживания семьи и детей; для внедрения новых реабилитационных технологий приобретен программный комплекс шкал оценки развития детей раннего возраста, весы электронные для новорожденных с механическим ростомером, сухие бассейны, столы пеленальные, комплекты «Монтессори», манежи «классика», ноутбук; для организации служб ранней помощи приобретено 7 диагностических комплектов Н.Я. Семаго.</t>
  </si>
  <si>
    <r>
      <t>Министерство по делам семьи, демографической и социальной политике Калужской области:</t>
    </r>
    <r>
      <rPr>
        <sz val="20"/>
        <rFont val="Times New Roman"/>
        <family val="1"/>
      </rPr>
      <t xml:space="preserve"> изготовлена социальная реклама по презентации 6 стационарных учреждений социального обслуживания граждан пожилого возраста и инвалидов, презентационный видеоматериал на тему: «Заседание Совета при Губернаторе Калужской области по делам инвалидов, приуроченное к Международному дню инвалидов». Проведен обучающий адаптационный курс по программе «Доступная среда» для обучения инвалидов с нарушением опорно-двигательного аппарата технике «скандинавской ходьбы», в котором приняли участие 20 слушателей. Проведен концерт, посвященный Международному дню инвалидов. Для воспитанников ГКОШИ КО «Лицей-интернат «Областной центр образования» (г. Калуга) приобретены лестничный (гусеничный) подъемник, кресло-коляска, рампа (пандус) для перемещения инвалидов в креслах-колясках, здания спального и школьного корпусов школы-интерната обустроены пандусными съездами.  Муниципальным районом «Город Людиново и Людиновский район» приобретен автомобиль для создания службы «Социальное такси» МКУ «Людиновский центр социального обслуживания граждан пожилого возраста и инвалидов». Оказаны услуги по сопровождению субтитрированием в виде бегущей строки информационных программ ГТРК «Калуга». Проведены мероприятия по формированию в области 2-х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(ГКОШИ КО «Лицей-интернат «Областной центр образования и МБОУ «Средняя общеобразовательная школа № 7» г. Обнинска). Для воспитанников данных учреждений приобретено специальное, реабилитационное оборудование (кресла для детей с нарушением опорно-двигательного аппарата, специализированная система с регулируемой рабочей поверхностью, складная механическая опора, многофункциональный опорный ортопедический комплекс, мобильная специальная основа на колесиках для мягкого сиденья), лечебно-диагностическая аппаратура, компьютерное оборудование и программы для функционального лечения, учебные пособия. В МБОУ «Средняя общеобразовательная школа № 7 г.Обнинска установлен пандус, закуплена лечебно-диагностическая аппаратура для кабинета консервативного лечения и компьютерные программы для функционального лечения зрения. Произведена выплата финансовой помощи 4 безработным инвалидам из г. Обнинска. Барятинского и Юхновского районов Калужской области на организацию предпринимательской деятельности. В ООО «Калужское предприятие «Сигнал» (г. Калуга) на 25 рабочих местах, где заняты инвалиды, проведена аттестация рабочих мест по условиям труда. В ГБУ КО «Обнинский реабилитационный центр для детей и подростков с ограниченными возможностями «Доверие» в 2012 году обслужено 1308 детей и членов семей с детьми-инвалидами. За счет привлеченных средств бюджета муниципального образования произведены доплаты к основным должностным окладам сотрудникам центра (Постановление администрации г.Обнинска от 20.01.2012 № 38-п). В целях укрепления материально-технической базы ГБУ КО «Обнинский реабилитационный центр для детей и подростков с ограниченными возможностями «Доверие» приобретены оргтехника и детская реабилитационная мебель. В ГБУ КО «Калужский реабилитационный центр для детей и подростков с ограниченными возможностями «Доброта» в 2012 году обслужено 1580 детей-инвалидов и членов их семей. За счет привлеченных средств проведены социально-значимые мероприятия для детей-инвалидов, закуплено программное обеспечение, организовано повышение квалификации сотрудников.
</t>
    </r>
  </si>
  <si>
    <r>
      <t>Министерство труда, занятости и кадровой политики Калужской области:</t>
    </r>
    <r>
      <rPr>
        <sz val="20"/>
        <rFont val="Times New Roman"/>
        <family val="1"/>
      </rPr>
      <t xml:space="preserve"> организовано обучение на курсах повышения профессиональной квалификации 29 соотечественников, прибывших в Калужскую область: по специальности «бухгалтер» – 21 человек, по специальности «сестринское дело» – 7 человек, по специальности «фармация» - 1 человек.Средства освоены не в полном объеме в связи с недостаточным количеством желающих пройти повышение квалификации и переподготовку.</t>
    </r>
    <r>
      <rPr>
        <b/>
        <sz val="20"/>
        <rFont val="Times New Roman"/>
        <family val="1"/>
      </rPr>
      <t xml:space="preserve">
</t>
    </r>
  </si>
  <si>
    <r>
      <t xml:space="preserve">Министерство труда, занятости и кадровой политики Калужской области: </t>
    </r>
    <r>
      <rPr>
        <sz val="20"/>
        <rFont val="Times New Roman"/>
        <family val="1"/>
      </rPr>
      <t>проведен областной смотр - конкурс на лучшую организацию по созданию безопасных условий труда по отраслям экономики. Денежные вознаграждения победителям составили 97,0 тыс. рублей.    Приняли участие в работе международного семинара - конференции «Гармонизация системы управления охраной труда в Российской Федерации и Республике Беларусь, проходившего в г. Пскове. Специалист отдела охраны труда министерства труда, занятости и кадровой политики Калужской области прошел повышение квалификации в ФГБУ «ВНИИ охраны и экономики труда» Минтруда России на курсах переподготовки и повышение квалификации специалистов по охране труда органа исполнительной власти. Составлен и издан  ежегодный  «Информационный бюллетень охраны труда» - областного доклада о состоянии условий и охраны труда в Калужской области в количестве 100 экземпляров. Изготовлены баннеры, плакатов,  листовки, видеоролик по тематике «Охрана труда». 10 организаций области внесены в общероссийский Реестр организаций, оказывающих услуги по  проведению обучения вопросам   охране труда  руководителей и специалистов.  За  2012 год   обучение прошло   более  6,5 тысяч  руководителей  и специалистов организаций области, что на 40% больше предыдущего года. Обеспечено участие представителей министерства труда, занятости и кадровой политики Калужской области  в работе комиссий по расследованию 37 несчастных случаев, в 32 комиссиях организовано участие специалистов муниципальных районов и городских округов. ГУ – Калужское региональное отделение Фонда социального страхования Российской Федерации  проводило оплату организациям  расходов на  следующие предупредительные мероприятия:  приобретение работникам, занятым на работах с вредными и (или) опасными условиями труда, а также на работах, выполняемых в особых температурных условиях или связанных с загрязнением, сертифицированной специальной одежды, специальной обуви и других средств индивидуальной защиты, а также  смывающих и обезжиривающих средств; проведение аккредитованными организациями  аттестации рабочих мест по условиям труда; реализацию мероприятий по приведению уровней запыленности и загазованности воздуха, уровней шума и вибрации и уровней излучений на рабочих местах в соответствие с государственными  требованиями охраны труда; обучение по охране труда отдельных категорий работников; приобретение приборов контроля за режимом труда и отдыха водителей и др.</t>
    </r>
  </si>
  <si>
    <t xml:space="preserve">Приобретены средства технического обеспечения и расходные материалы для сопровождения Программы. Изготовлен видеоролик «Калужская область - для соотечественников». Проведены презентации региональной программы: в Республике Беларусь (г. Минск) 9-10 октября,  в Республике Таджикистан (г. Душанбе) 13-14 ноября. Оказана материальная помощь 17 участникам региональной программы. Выплачено единовременное пособие на обустройство 1413 участникам региональной программы. 
</t>
  </si>
  <si>
    <r>
      <rPr>
        <b/>
        <sz val="20"/>
        <rFont val="Times New Roman"/>
        <family val="1"/>
      </rPr>
      <t>Министерство развития информационного общества и инноваций: з</t>
    </r>
    <r>
      <rPr>
        <sz val="20"/>
        <rFont val="Times New Roman"/>
        <family val="1"/>
      </rPr>
      <t>акуплено оборудование (кондиционеры), необходимое для работы единого центра теле-фонного обслуживания граждан и юридических лиц по вопросам информирования о порядке и условиях получения государственных услуг в Калужской области на базе МФЦ г. Малоярославец. Произведена закупка высокоскоростных сканеров для обеспечения функционирования и развития системы электронного документооборота "Садко". Выполнены работы по разработке комплекта модулей для расширения функциональных возможностей системы электронного документооборота органов исполнительной власти Калужской области «Садко». Выполнены работы по техническому сопровождению и дора-ботка программных продуктов входящих в СЭД «Садко».  Закуплены программно-технические комплексы АРМ сотрудников органов исполнительной власти Калужской области, система перевода телефонных обращений граждан. В целях развития локальных вычислительных сетей органов государственной власти закуплено и поставлено активное сетевое и коммуникационное оборудование. Произведена поставка и ввод в эксплуатацию системы бесперебойного электроснабжения административного здания Калужской области, закуплено серверное оборудование, произведена закупка специального оборудования для центра обработки данных.  Закуплено оборудование для системы обнаружения атак, произведена поставка, монтаж и ввод в эксплуатацию для ГКУ КО «МФЦ Малоярославецкого района» аппаратно-программного комплекса криптозащиты и шифрования канала связи с федеральной и регио-нальной сетью Росреестра с применением ЭЦП. Закуплено оборудование для системы видеоконференцсвязи Калужской области, звуковое и презентационное оборудование. Завершена работа по переводу в электронный вид 15 первоочередных услуг. Проведены подготовительные работы для подготовки к выдаче в 2013 году универсальных электронных карт. Проведены работы по созданию и обеспечению деятельности единого центра телефонного обслуживания Калужской области предоставления государственных услуг в электронном виде. Выполнены работы по реорганизации навигации, разработке дизайна интернет-портала органов власти Калужской области и оценке его производительности, переносу интернет-сайта Губернатора области на интернет-портал органов власти Калужской области. Приобретены неисключительные пользовательские лицензионные права на использование программного обеспечения (1С-Битрикс. Управление порталом. Веб-кластер.»). Не исполнена часть работ по вине недобросовестного исполнителя. Оказаны услуги по мониторингу качества предоставления государственных услуг в части проведения экспертизы проектов административных регламентов предоставления государственных услуг, разработанных органами исполнительной власти Калужской области. Оказаны услуги по предоставлению доступа к сети Интернет в органах власти Калужской области и обслуживанию IP/VPN и спутниковых сегментов ВКИКС исполнительных орга-нов государственной власти области, договора заключены до конца года, оплата производится по факту ежемесячно, оказаны информационные услуги по обеспечению функциони-рования правовых баз данных во ВКИКС. Закуплено специализированное программное обеспечение в целях модернизации программно-технических комплексов (ПТК) автоматизированных рабочих мест сотрудников органов исполнительной власти Калужской области. Проведен комплекс работ для создания условий по организации доступа к глобальной сети Интернет индивидуальных пользователей в зонах Wi-Fi, выполнены работы по монтажу сегмента ВКИКС (Ленина, 74), проведены работы по развитию локально – вычислительных сетей органов государственной власти области (Старый торг, 2). Проведены работы по тестированию отказоустойчивого кластера для развертывания систе-мы корпоративной электронной почты региональных органов власти. Оказаны услуги удостоверяющего центра по обеспечению юридической значимости элек-тронного документооборота органов исполнительной власти Калужской области; закуплено специализированное программное обеспечение, проведены пуско-наладочные работы, оказаны услуги по обучению использования специализированным программным обеспечением, оказаны услуги по техническому сопровождению защищённой сети VipNet.</t>
    </r>
  </si>
  <si>
    <t xml:space="preserve"> Проведены работы по проектированию и построению сегментов ВКИКС исполнительных органов государственной власти Калужской области в пяти муниципальных районах области (Жуковский, Перемышльский, Ферзиковский, Хвастовичский, Юхновский), проведены работы по объединению информационных ресурсов органов власти в данных муниципальных районах и обеспечению доступа к информационным ресурсам ВКИКС органов власти области. Оказаны образовательные услуги по повышению уровня квалификации, профессиональной подготовки и  обучению работников органов государственной власти,  местного самоуправления, государственных и муниципальных учреждений в сфере использования информационно-коммуникационных технологий; оказаны услуги по организации и проведению обуче-ния и развития кадрового потенциала работников министерства. Обучение прошли 150 человек. Проведено обучение населения основам компьютерной грамотности на территории Калуж-ской области. Сертификаты получили 1800 человек. Прведены работы по изготовлению и размещению видеоматериалов на сайте http://www.youtube.com/ (информирование, пропаганда для населения использования государственных услуг в электронном виде, из них популяризация интернет- ресурсов предоставления государственных услуг в электронном виде). </t>
  </si>
  <si>
    <r>
      <t xml:space="preserve">Министерство экономического развития Калужской области: </t>
    </r>
    <r>
      <rPr>
        <sz val="20"/>
        <rFont val="Times New Roman"/>
        <family val="1"/>
      </rPr>
      <t xml:space="preserve">проведены работы по созданию информационно-аналитической системы управления целевыми программами Калужской области, разработана информационная система "Инвестиционный портал Калужской области". </t>
    </r>
  </si>
  <si>
    <r>
      <t xml:space="preserve">Управление записи актов гражданского состояния Калужской области: </t>
    </r>
    <r>
      <rPr>
        <sz val="20"/>
        <rFont val="Times New Roman"/>
        <family val="1"/>
      </rPr>
      <t xml:space="preserve">проводятся работы по  созданию электронного архива записей актов гражданского состояния, составленных в предыдущие годы и хранящиеся в настоящее время на бумажных носителях. </t>
    </r>
  </si>
  <si>
    <t>В рамках выполнения мероприятия «Создание и оснащение филиалов государственного казенного учреждения Калужской области «Многофункциональный центр предоставления государственных и муниципальных услуг Малоярославецкого района Калужской области» (далее – ГКУ КО «МФЦ Малоярославецкого района») в 25 муниципальных образованиях Калужской области» в течение 2012 года проведена работа по выбору зданий для размещения  в них филиалов МФЦ Малоярославецкого района. Произведена закупка оборудования (компьютерная и оргтехника, серверное оборудование, мебель) для оснащения 17 МФЦ. Оказаны услуги по проверке сметной документации. Выделены субсидии из областного бюджета 12 муниципальным образованиям на проведение ремонта в помещениях, в которых предполагается размещение филиалов МФЦ. Работы выполнены на общую сумму 31697,58 тыс. руб. Все документы со стороны министерства сформированы и переданы на оплату в положенные сроки, тем не менее, общая сумма кредиторской задолженности составила 31 697,58 тыс. руб. В рамках выполнения мероприятия «Проведение экспертизы проектов административных регламентов» проведена экспертиза 92 административных регламентов предоставления государственных и муниципальных услуг.</t>
  </si>
  <si>
    <r>
      <t>Министерство по делам семьи, демографической и социальной политике Калужской области:</t>
    </r>
    <r>
      <rPr>
        <sz val="20"/>
        <rFont val="Times New Roman"/>
        <family val="1"/>
      </rPr>
      <t xml:space="preserve"> за счет бюджетных ассигнований, предусмотренных министерству по делам семьи, демографической и социальной политике области, за 2012 год в оздоровительных учреждениях области и за ее пределами отдохнул 39 974 ребенка.  В лагерях дневного пребывания оздоровлено 14928 ребенка,в палаточных лагерях и многодневных походах- 427 детей. На базе государственных бюджетных учреждений социального обслуживания семьи и детей организован отдых 899 детей. Проведены специализированные профильные смены на базе ГАУЗ  КО "Калужский санаторий "Звездный", ГАУЗ КО "Калужский санаторий "Спутник", ГБУ КО «Калужский областной социально-реабилитационный центр для несовершеннолетних Витязь», ОРК «Ласточка», в которых организован отдых для 5321 ребенка. В муниципальных и частных оздоровительных учреждениях проведены санаторные оздоровительные и загородные оздоровительные смены для 4781 ребенка. Совместно с министерством здравоохранения Калужской области для семей с детьми, больными сахарным диабетом, на базе санатория «Сигнал» проведена специализированная смена «Школа диабета» (оздоровлено 12 человек). Организована профильная смена для семей с детьми инвалидами на базе «Галактики» (оздоровлено 415 человек). Для 379 детей организован проезд на междугородном транспорте к местам отдыха и обратно. В течение летнего периода на Черном и Азовском морях, в Ростовской области и Подмосковье в 2012 году оздоровлено 2500 детей. Кроме того, средства программы были направлены: на проведение областного фестиваля «Дети за здоровый образ жизни»; на проведение конкурса летних загородных учреждений «Лагерь-мастер 2012»; на проведение областного конкурса программ профильных смен в сфере организации детского отдыха и оздоровления; на проведение ежегодной областной акции – выставки «Лето - 2012»; на проведение Федеральным бюджетным учреждением здравоохранения «Центр гигиены и эпидемиологии Калужской области» 1 445 исследований в 16 оздоровительных учреждениях; на организацию мониторинга удовлетворенности населения детской оздоровительной кампанией. В целях развития и укрепления материально технической базы ГБУ КО «Центр «Витязь» за счет средств программы отремонтирован пищеблок, установлено новое кухонное оборудование. Проведены капитальные ремонты спальных корпусов, что позволило увеличить количество мест для круглогодичного отдыха детей. В 2012 году в филиале ГАУ КО «Калужский областной центр организации детского и семейного отдыха «Развитие» ОРК «Ласточка» выполнен ремонт душевых, пищеблока, медицинского пункта. Проведены проектно-изыскательские работы базы отдыха «Кольцово». В целом за счет всех источников финансирования (федеральный, областной, местные бюджеты, спонсорские средства, а также средства предприятий и родителей) в летний период 2012 года отдохнули и оздоровились в различных лагерях 68000 детей и подростков, из них, находящихся в трудной жизненной ситуации, - 38654 человека. В период всей оздоровительной кампании 2012 года в Калужской области оздоровлено и охвачено временной занятостью 88000 детей (92% детей от 7 до 17 лет) из них, находящихся в трудной жизненной ситуации, - 43116 детей (86 % детей от 7 до 17 лет). 
</t>
    </r>
  </si>
  <si>
    <t xml:space="preserve">Оказана материальная помощь в связи с трудной жизненной ситуацией 254 неработающим пенсионерам. Предоставлена единовременная материальная помощь 260 неработающим пенсионерам, имеющим доход ниже величины прожиточного минимума на душу населения, установленной Правительством Калужской области. Оказана материальная помощь на газификацию домовладений  153 пенсионерам и инвалидам льготных категорий. Единовременная материальная помощь на частичное возмещение расходов на газификацию жилья предоставлена 4 неработающим пенсионерам. Проведен капитальный ремонт кровли жилого корпуса ГБУ КО «Новослабодский дом-интернат для престарелых и инвалидов», капитальный ремонт центрального отопления в жилом корпусе ГБУ КО «Тарусский дом-интернат для престарелых и инвалидов». ГБУ КО «Жиздринский психоневрологический интернат» приобретен автомобиль для организации мобильного социального обслуживания для оказания неотложных социальных услуг пожилым людям и инвалидам, проживающим в отдаленных населенных пунктах Жиздринского района.   </t>
  </si>
  <si>
    <r>
      <rPr>
        <b/>
        <sz val="20"/>
        <rFont val="Times New Roman"/>
        <family val="1"/>
      </rPr>
      <t xml:space="preserve">Министерство по делам семьи, демографической и социальной политики Калужской области: </t>
    </r>
    <r>
      <rPr>
        <sz val="20"/>
        <rFont val="Times New Roman"/>
        <family val="1"/>
      </rPr>
      <t xml:space="preserve">социальное пособие на первоочередные нужды до решения вопросов с жильем и трудоустройством предоставлено 7 гражданам. За 2012 год социальную реабилитацию в государственном учреждении социального обслуживания «Калужский областной социальный центр по оказанию помощи лицам без определенного места жительства» получили 140 человек, организовано обучение четырех групп лиц, отбывающих наказание в виде лишения свободы, по специальностям «оператор котельной», «повар», «оператор химводоочистки», обучение прошли 32 человека. Приобретен сервер для работы комплекса по учету лиц, освободившихся из мест лишения свободы и находящихся в ГКУ СО «Калужский областной социальный центр по оказанию помощи лицам без определенного места жительства».  Осуществлена закупка 43 единиц швейного оборудования для ФКУ «Исправительная колония №7» Управления Федеральной службы исполнения наказаний России по Калужской области для создания в центре трудовой адаптации дополнительных рабочих мест для осужденных женщин. В целях оказания содействия Управлению Министерства внутренних дел Российской Федерации по Калужской области приобретено 103 тыс. экземпляров памяток-листовок по профилактике фактов мошенничества в отношении граждан для последующей раздачи сотрудниками полиции населению. В 2012 году для организации службы «Социальный патруль» было закуплено и передано в учреждения социального обслуживания семьи и детей 10 микроавтобусов «ГАЗЕЛЬ», 5 ноутбуков, 15 фотоаппаратов, 5 видеокамер, 5 комплектов мультимедийного оборудования. В декабре 2012 года было проведено обучение 104 специалистов системы профилактики безнадзорности и правонарушений по работе с несовершеннолетними, состоящими на учете в органах внутренних дел, комиссиях по делам несовершеннолетних и защите их прав, находящимися в социально опасном положении, отбывшими наказание за совершение преступления. В 17 учреждениях социального обслуживания семьи и детей функционирует 421 место для круглосуточного пребывания детей, оказавшихся в трудной жизненной ситуации, которое осуществляется в течение времени, необходимого для оказания социальной помощи или социальной реабилитации и решения вопросов их дальнейшего устройства. 
</t>
    </r>
  </si>
  <si>
    <t xml:space="preserve">Приобретено оборудование для оснащения ресурсного центра в области машиностроения на базе ГАОУ СПО «Людиновский индустриальный техникум», ресурсного центра в области строительства на базе ГБОУ СПО «Коммунально-строительный техникум», ресурсного центра в области сельского хозяйства на базе ГБОУ СПО «Губернаторский аграрный колледж», для оснащения лаборатории радиоэлектроники на базе ГБОУ СПО «Калужский техникум электронных приборов». Произведена модернизация учебного оборудования в ГБОУ СПО «Калужский педагогический колледж», ГБОУ СПО «Колледж механизации и сервиса»  г. Жуков, ГБОУ СПО «Перемышльский техникум эксплуатации транспорта», ГАОУ НПО «Профессиональное училище №3» г. Калуга и приобретено компьютерное оборудование для ГБОУ НПО «Профессиональный лицей № 6» и ГБОУ СПО «Обнинский индустриальный техникум». 
</t>
  </si>
  <si>
    <r>
      <t xml:space="preserve">"Развитие  промышленности строительных материалов и индустриального домостроения в Калужской области на период до 2020 года" - </t>
    </r>
    <r>
      <rPr>
        <sz val="20"/>
        <rFont val="Times New Roman"/>
        <family val="1"/>
      </rPr>
      <t>министерство экономического развития Калужской области</t>
    </r>
  </si>
  <si>
    <t>Финансирование программы Законом Калужской области "Об областном бюджете на 2012 год и на плановый период 2013 и 2014 годов" не предусмотрено. Реализация за счет привлеченных средств инвесторов:  ведется строительство 2-х заводов по производству цемента: ОАО «Лафарж Цемент» (пос. Ферзиково), ООО «Калужский цементный завод» (Думиничский район); осуществ-лось техническое перевооружение  действующих предприятий: ЗАО «Кировская Керами-ка», ЗАО «УграКерам», ООО «ДСК Грасс-Калуга» и др.</t>
  </si>
  <si>
    <r>
      <rPr>
        <b/>
        <sz val="20"/>
        <rFont val="Times New Roman"/>
        <family val="1"/>
      </rPr>
      <t>Министерство экономического развития Калужской области</t>
    </r>
    <r>
      <rPr>
        <sz val="20"/>
        <rFont val="Times New Roman"/>
        <family val="1"/>
      </rPr>
      <t xml:space="preserve">: средства направлены на увеличение уставного фонда ГП КО "Калугаоблводоканал", ООО «Калужский областной водоканал".
</t>
    </r>
  </si>
  <si>
    <t xml:space="preserve">Финансирование мероприятий Программы осуществляется в рамках текущего финансирования министерства экономического развития Калужской области, а также в рамках ведомственной целевой программы "Стимулирование инвестиционной деятельности в Калужской области".  За 2012 год подписано 24 инвестиционных соглашения с предполагаемым объемом инвестиций 35,7 млрд. рублей; общее количество рабочих мест, предполагаемых к созданию по заключенным соглашениям за 2012 год составит 3410;  открыто 4 новых предприятия; начали строительство 7 инвесторов; начат переговорный процесс с 28 потенциальными инвесторами. Выполнен I этап работ по строительству системы газоснабжения в индустриальном парке     «Сосенский» (строительство участка газопровода высокого давления протяженностью 1325 м.), выполнены работы по инженерной подготовке промышленных площадок в индустриальных парках Калужской области, в том числе: на территории технопарка «Грабцево»: по проектированию и строительству автодороги на участке № 4; по электроснабжению участка № 4; по подключению к сетям водоснабжения и водоотведения;  на территории индустриального парка «Росва»: по строительству автомобильного подъезда «Восточный» с примыканием к автодороге «Вязьма-Калуга»; по строительству 2-х независимых линий электропередачи до границы площадки № 1; по подключению к сетям водоснабжения и водоотведения; на территории индустриального парка «Ворсино: по строительству наружных сетей во-допровода и канализации; по строительству сети дождевой канализации и выпуска в реку Истья Восточной площадки № 2.  Выдано 85 заключений, подтверждающих право инвесторов, реализующих на территории Калужской области инвестиционные проекты, на применение налоговых льгот, в том числе:  31 заключение на применение пониженной налоговой ставки по налогу на прибыль организаций;   54 заключения на применение налоговой льготы по налогу на имущество организаций, в соответствии с действующим региональным законодательством. В течение 2012 года представители Калужской области участвовали в различных мероприятиях, направленных на представление инвестиционного и торгово-экономического потенциала Калужской области и формирование благоприятного имиджа региона, происходил регулярный обмен деловыми делегациями с другими субъектами Российской Федерации и зарубежными странами. По итогам прошедшего года в общей сложности в Калужской области было принято 36 делегаций из других регионов и зарубежных стран. Со стороны Калужской области было организовано 6 визитов в другие регионы России и за рубеж. Представители Калужской области приняли участие в 7-ми конференциях, 15-ти форумах на территории Российской Федерации и за рубежом. 
</t>
  </si>
  <si>
    <t xml:space="preserve">За 2012 год поступило 88 заявлений от сотрудников технопарков, изъявивших желание воспользоваться социальной льготой по возмещению части первоначального взноса по кредитам или займам на покупаемое или создаваемое (строящееся) жилье, в том числе по ипотечным жилищным кредитам. Из них 65 заявлений рассмотрены, по 62 – приняты положительные  решения.
</t>
  </si>
  <si>
    <r>
      <t>Министерство спорта, туризма и молодежной политике Калужской области:</t>
    </r>
    <r>
      <rPr>
        <sz val="20"/>
        <rFont val="Times New Roman"/>
        <family val="1"/>
      </rPr>
      <t xml:space="preserve"> изготовлены буклеты "Начни день бодро!" в количестве 1000 шт. и листовки 2 видов "Рецепт здоровья", "Умей сказать "НЕТ!" по 1000 шт. Изготовлены плакаты 2 видов "Кого ты добавишь в друзья?", "СПИДно не знать!" по 1000 экз., буклеты "Только факты!" в количестве 1000 шт., памятки "Внимание родителям!" в количестве 3000 шт. Подготовлено к изданию методическое пособие для участников волонтерского движения по формированию у подростков негативного отношения к употреблению наркотикотических средств и психоактивных веществ (250 экз.), растиражированы на DVD дисках фильмы для подростков и молодежи, направленных на профилактику незаконного потребления наркотиков (500 шт.). Проведен  заочный этап фестиваля граффити «Молодежь за здоровый образ жизни!», в котором приняло участие 29 работ, в финал фестиваля прошли 10 лучших работ участников. </t>
    </r>
  </si>
  <si>
    <r>
      <rPr>
        <b/>
        <sz val="20"/>
        <rFont val="Times New Roman"/>
        <family val="1"/>
      </rPr>
      <t xml:space="preserve">Министерство образования и науки Калужской области: </t>
    </r>
    <r>
      <rPr>
        <sz val="20"/>
        <rFont val="Times New Roman"/>
        <family val="1"/>
      </rPr>
      <t xml:space="preserve">проведен областной конкурс на лучшее исследование государственных символов Российской Федерации и символики Калужской области «Овеянные славою флаг наш и герб», который способствует  гражданско-патриотическому воспитанию детей и молодёжи; популяризации государственных символов Российской Федерации и символов Калужской области. Проведены областные семинары по патриотическому воспитанию: «Духовно – нравственное развитие и воспитание обучаю-щихся в системе дополнительного образования детей», «Состояние и перспективы этнокультурного образования в учреждениях дополнительного образования детей»; областная научно-практическая конференция «Актуальные проблемы патриотического воспитания в системе дополнительного образования детей», областной конкурс школьных сочинений на тему патриотизма, посвящённый празднованию 200-летия победы России в Отечественной войне 1812 года, региональный этап Всероссийского конкурса «Патриот России» на лучшее освещение в средствах массовой информации темы патриотического воспитания, смотр-конкурс музеев и комнат боевой славы образовательных учреждений. 
</t>
    </r>
  </si>
  <si>
    <r>
      <t xml:space="preserve">Министерствго спорта, туризма и молодежной политике Калужской области: </t>
    </r>
    <r>
      <rPr>
        <sz val="20"/>
        <rFont val="Times New Roman"/>
        <family val="1"/>
      </rPr>
      <t>проведены областные соревнования «Школа безопасности», областной полевой лагерь "Юный спасатель", областной полевой лагерь «Юный пожарный», областной полевой лагерь «Юный водник». Команды Калужской области приняли участие в межрегиональных соревнованиях  «Школа безопасности», в межрегиональном полевом лагере  «Юный спасатель». На база ДЮСШ "Анненки" проведены межрегиональные соревнования "Юный водник".  Состоялось первенство области по техническим и военно-прикладным видам спорта среди допризывников на базе детского оздоровительного лагеря "Ласточка" в рамках проведения областной лагерной с мены "Если не я, то кто?". Проведена социально-паториотическая акция "День призывника в Калужской области" , Всероссийская молодежно-патриотическая акция "Георгиевская ленточка" , ежегодный автопробег по местам боевой славы Калужской области, посвященный Дню Победы и 200-летию победы в Отечественной войне 1812 года по маршруту: Калуга-Полотняный Завод-Кондрово-Медынь-Ильинские рубежи-Малоярославец-Жуков-Калуга.  В автопробеге приняли участие 100 человек (ветераны, молодежные военно-патриотические отряды, учебные организации ДОСААФ) и 15 единиц техники. На базе Козельской краснознаменной гвардейской ракетной дивизии РВСН состоялись областные военно-спортивные игры: «Зарница-Орленок» среди учащихся общеобразовательных учреждений; «Стратегия-Поиск» среди обучающихся в образовательных учреждениях высшего профессионального образования и работающей молодежи; областная открытая военно-спортивная игра «Звезда»  среди  обучающихся в образовательных учреждениях среднего и начального профессио-нального образования с участием команд ЦФО РФ. Две поисковые экспедиций совместно с КООО ПО «Память»  проведены в Ульяновском районе. Перезахоронено  687 останков советских солдат. В городе воинской Славы – Козельске в Доме культуры Российской Армии состоялась встреча  молодежи с ветеранами.</t>
    </r>
  </si>
  <si>
    <r>
      <t xml:space="preserve">Министерство спорта, туризма и молодежной политики калужской области: </t>
    </r>
    <r>
      <rPr>
        <sz val="20"/>
        <rFont val="Times New Roman"/>
        <family val="1"/>
      </rPr>
      <t xml:space="preserve">в рамках реализации проекта по социальной адаптации молодежи, отбывающих наказание в исправительных учреждениях «Открытые двери» и в целях духовно-нравственного и гражданско-патриотического воспитания осужденных лиц в возрасте до 30 лет организовано проведение двух спектаклей в ФКУ «Исправительная колония № 5 УФСИН России по Калужской области» (Калужская область, г. Сухиничи) и в ФКУ «Исправительная колония № 4 УФСИН России по Калужской области» (Калужская область, г. Медынь). В ФКУ «Исправительная колония № 3 УФСИН России по Калужской области» (Калужская область, пос. Товарково) прошел финальный этап фестиваля «Я вхожу в мир искусства» для молодежи, отбывающих наказание в исправительных учреждениях УФСИН России по Калужской области. Проведены профилактические мероприятия для  молодежи, отбывающих наказание в исправительных учреждениях УФСИН России по Калужской области в ФКУ КП № 6 УФСИН России по Калужской области и ФКУ ИК №2, изготовлено 3 вида информационных буклетов, общей численностью 3500 штук. Издан сборник «Опыт работы органов и учреждений спорта, туризма и молодежной политики муниципальных районов и городских округов Калужской области по профилактике асоциальных явлений в молодежной среде» с вложенным DVD – диском в количестве 170 шт. Подведены итоги ежегодного конкурса социальной рекламы, направленного на формирование активной позиции граждан по предупреждению терроризма, экстремизма и других правонарушений в молодежной среде.Проведена ежегодная межколонийская Спартакиада среди осужденных учреждений УИС Калужской области по 6 видам спорта (гиревой спорт, армспорт, настольный теннис, баскетбол, волейбол, мини-футбол). В соревнованиях приняли участие 166 участников из числа осужденных. Проведен массовый турнир по футболу среди дворовых команд «Кожаный мяч». На всех этапах приняло участие более 2000 человек трех возрастов (мальчики и юноши 1997-1998 г.р., 1999-2000 и 2001-2002 годов рождения). </t>
    </r>
  </si>
  <si>
    <r>
      <rPr>
        <b/>
        <sz val="20"/>
        <rFont val="Times New Roman"/>
        <family val="1"/>
      </rPr>
      <t xml:space="preserve">Министерство экономического развития Калужской области: </t>
    </r>
    <r>
      <rPr>
        <sz val="20"/>
        <rFont val="Times New Roman"/>
        <family val="1"/>
      </rPr>
      <t xml:space="preserve">организовано проведение Второго Калужского областного молодежного образовательного форума «Высокие Берега» в Ферзиковском районе Калужской области (с. Кольцово).  Участниками Форума являлись активные молодые люди, проживающие на территории Калужской области в возрасте от 18 до 30 лет (500 человек). Форум проходил в формате палаточного полевого лагеря с организованной инфраструктурой и питанием. Программа Форума включала в себя образовательную часть, в рамках которой состоялись лекции, семинары, интерактивные тренинги, мастер-классы, панельные дискуссии, деловые игры. По итогам Форума было разработано 40 проектов. </t>
    </r>
  </si>
  <si>
    <t xml:space="preserve">Проведена областная конференция по добровольчеству «Важное дело»,  областной этап интеллектуально-ситуационной игры «Город – моя территория!», фестиваль самодеятельного творчества «Калужская студенческая весна». Утвержден перечень конкурсных мероприятий, по итогам которых присуждаются премии Губернатора Калужской области для поддержки талантливой молодежи в 2012 году.  Прошел фестиваль команд  КВН Калужской областной студенческой лиги, кубок КВН Калужской областной лиги КВН, полуфинальные игры Калужской областной лиги КВН, финал Калужской лиги КВН. В выставочном зале Администрации Губернатора Калужской области состоялись финальные игры Чемпионата по игре «Что? Где? Когда?» среди учащихся и студентов Калужской области. В рамках Чемпионата состоялся турнир по игре «Что? Где? Когда?» среди учащихся общеобразовательных учреждений области, а также учащихся учреждений начального и среднего профессионального образования. Участниками турнира стали 246 человек (41 команда), турнир по игре «Что? Где? Когда?» среди студентов учреждений высшего профессионального образования, расположенных на территории Калужской области, в котором приняли участие 84 студента (14 команд). В Калуга состоялся финальный турнир Открытого чемпионата вузов России по интеллектуальным играм. Главный приз открытого чемпионата России  – кубок за победу в игре «Что? Где? Когда?», получила команда "Белорусского государственного университета" г. Минск. В Калужском государственном университете им. К.Э. Циолковского Клуб интеллектуальных творческих игр г.Калуги провел турнир на звание «Лучший Знаток-интеллектуал Калужской области». Совместно с авторским агентством «Новые Социальные и Педагогические Технологии» проведен региональный этап всероссийского конкурса лидеров и руководителей детских и молодежных общественных объединений «Лидер XXI века». Лидеры регионального отделения Общероссийского общественного движения «ВСЕ ДОМА» приняли участие  в образовательном семинаре для молодых собственников жилого пространства – участников Всероссийского молодежного проекта «Все дома». Член фонда молодежной инициативы «Любомир» представляла Калужскую область  в финале  всероссийского конкурса молодёжных авторских проектов «Моя страна- моя Россия» . Делегация Калужской области в составе 3 человек приняла участие в Международном молодежном управленческом форуме «АТР – 2012. Алтай. Точки роста».  Представители Калужской области приняли участие в ХХ Всероссийском Фестивале «Российская студенческая весна» Челябинская область, г.Челябинск. Всероссийский Фестиваль «Российская студенческая весна – 2012» является финальным мероприятием программы поддержки и развития студенческого творчества. Участниками являются победители, лауреаты и призеры региональных фестивалей. Калужская область была представлена в 2-х номинациях (художественное слово и вокал), один из участников Романов Дмитрий (КГУ им. Циолковского) был отмечен членами жюри в номинации «Художественное слово». По результатам поездки были налажены контакты с участниками из разных регионов, получен опыт организации и проведения мероприятия крупного масштаба. Лидер Калужского регионального благотворительного фонда помощи детям, оставшимся без попечения родителей «Волонтеры – детям» приняла участие Международной конференции «Добровольчество – технология социальных отношений» во Дворце Наций – Отделении ООН в Женеве (Швейцария) и представила деятельность добровольцев Калужской области на Международной выставке, посвященной развитию добровольчества в мире. Для участия в работе 5 профильных смен  в рамках молодежного образовательного Форума «Селигер – 2012» были приглашены 103 представителя Калужской области («Зворыкинский проект» – 7 участников, «Предпринимательство» – 2 участника, «Все дома» – 24 участника, «Молодежные правительства» – 21 участник, «Политика» – 49 участников). С 28 по 29 сентября 2012  года в г. Москва прошел Молодежный форум «Общественный контроль в ЖКХ».  В Форуме приняли участие активисты Калужского отделения МОО содействия реформированию ЖКХ "ВСЕ ДОМА". В целях выявления и поддержки одаренной творческой молодежи области, содействия росту творческих способностей молодежи региона проводится конкурс "Малые Дельфийские игры". 
</t>
  </si>
  <si>
    <t xml:space="preserve">В период с 12 октября по 23 ноября 2012 года еженедельно проводились встречи представителей органов государственной власти области с молодёжью региона. В ходе встреч молодежь региона познакомилась с деятельностью органов законодательной и исполнительной власти Калужской области, учреждений культуры и спорта, промышленных предприятий, а также учреждений высшего профессионального образования Калужской области. С целью организационного обеспечения деятельности Молодежного правительства области изготовлены 25 папок и ежедневников с символикой Молодежного правительства, а так же изготовлены служебные удостоверения. В апреле  2012 года  член Молодежного правительства области приняла участие в Съезде молодежных правительств Центрального Федерального округа в городе Воронеж. Члены молодежного Правительства Калужской области приняли участие в рабе Площадки Молодежных Правительств Молодежного Международного Экономического форума (ПМП ММЭФ 2012) в рамках XV Петербургского Международного Экономического форума. На базе ГАУЗ КО «Калужский санаторий «Звездный» состоялся очный этап областного конкурса отрядов юных инспекторов движения «Перекресток 2012». Участники  конкурса стали 95 школьников 5-8 классов – членов отрядов юных инспекторов движения. В культурно-развлекательном центре ОАО КЗТА «Орион» состоялся финальный этап VII ежегодного открытого Конкурса Молодых Исполнителей 2012 года – Гала-концерт с участием победителей и призеров конкурса. Молодежная группа URBEX-KALUGA провела акцию, посвященную годовщине аварии на Чернобыльской АЭС. В ходе акции члены молодежной группы посетили инвалидов 1 группы (лежачие больные) и вдов ликвидаторов и вручили им памятные подарки. Проведен VII открытый конкурс-фестиваль патриотической песни «Споемте, друзья!». На базе ГАУЗ КО «Калужский санаторий «Звездный» в рамках областного лагерного сбора актива школьников «Ровесник» состоялся очный этап областного конкурса вожатых загородных лагерей, лагерей актива и лагерей с дневным пребыванием детей «Впередсмотрящий».На  базе спортивно-оздоровительного лагеря "Искра" (с.Андреевское) прошел историчекиц игровой лагерь - семинар "Калужская крепость". В 2012 году по инициативе участников Регионального конкурса лидеров и руководителей молодежных и детских общественных объединений Калужской области «Лидер XXI века» стартовал проект «Молодежная Лаборатория Социальных Инициатив», изготовлены значки с символикой проекта. Для выпускников губернаторских групп был проведен социально-психологический тренинг по эффективному трудоустройству. 
</t>
  </si>
  <si>
    <t xml:space="preserve">Проведена традиционная новогодняя встреча Губернатора Калужской области с молодёжью (организован концерт, объявлены  имена призеров конкурса «Студент года»).  Проведены: областной конкурс профессионального мастерства среди молодых рабочих по профессии "Слесарь-сантехник", областной конкурс профессонального мастерства среди молодых специалистов по профессии "Молодой специалист культурно-досуговой сферы муниципального образования Калужской области", областной конкурс профессионального мастерства среди молодых рабочих по профессии «Оператор машинного доения коров», областной конкурс профессионального мастерства среди молодых специалистов по профессии "Бухгалтер", областной конкурс профессионального мастерства среди молодых специалистов по профессии "Ветеринарный врач",  областной конкурс  профессионального мастерства среди молодых специалистов по профессии "Инженер-технолог промышленного производства". В целях воспитательной, профилактической и социально-культурной работы с осужденными лицами в возрасте до 30 лет, отбывающими наказание в исправительных учреждениях уголовно-исполнительной системы Калужской области, содействия их социальной реабилитации организован мастер-класс по граффити. В ГБУ КО «Областной молодежный центр» в рамках проекта "Дети улиц" состоялись мероприятия спортивной направленности  для детей и подростков с ограниченными возможностями, для детей сирот и детей оставшихся без попечения родителей. В мероприятиях приняли участие 95 человек. Разработаны и мзданы методические рекомендации для проведения областной акции «СПИД не пройдет!»
 </t>
  </si>
  <si>
    <t xml:space="preserve">Состоялся семинар – совещание с представителями органов по делам молодежи муниципальных образований Калужской области, совещание по вопросам реализации государственной молодежной политики на территории Калужской области. Приобретены пластиковые столы и стулья для проведения мероприятий ГБУ КО «ОМЦ», оборудование и инвентарь для материально-технического оснащения клубов по работе с молодежью по месту жительства, находящихся в ведении органов местного самоуправления на территории Калужской области. </t>
  </si>
  <si>
    <r>
      <rPr>
        <b/>
        <sz val="20"/>
        <rFont val="Times New Roman"/>
        <family val="1"/>
      </rPr>
      <t xml:space="preserve">Министерство спорта, туризма и молодежной политики Калужской области: </t>
    </r>
    <r>
      <rPr>
        <sz val="20"/>
        <rFont val="Times New Roman"/>
        <family val="1"/>
      </rPr>
      <t xml:space="preserve">Проведен конкурс молодых журналистов "Свой голос",  фестиваль социальной рекламы "Включайся!". Изготовлены информационные материалы по развитию добровольческой деятельности на территории Калужской области, реализован добровольческий проект «Спешите делать добро!». Ежемесячно Фондом «Волонтеры – детям», распространяется около 2 тысяч листовок и 500-700 буклетов. Распространены плакаты по темам: «Патриоты», «Конкурс социальной рекламы «ВКЛючайся», «Молодежное творчество», «Социальная активность молодежи» и «Молодежные трудовые отряды», изданы информационные материалы о деятельности Калужской региональной общественной организации боевого фехтования и спортивного взаимодействия «Академия Джедаев». Проведена Школа волонтеров «Если не я, то кто?» в формате 4 дневного семинара, обучающий семинар по организации волонтерского движения среди учащихся учреждений начального и среднего профессионального образования  Калужской области. В целях популяризации областного молодежного сайта www.molodezh40.ru организовано изготовление футболок с символикой сайта. Делегация Калужской области, в составе 7 человек, приняла участие в XII Всероссийской выставке научно-технического творчества молодежи "НТТМ-2012". На базе ГБУ КО «Областной молодежный центр» проведена областная ситуационная игра «Мы разные, но мы вместе!» с целью формирования установок толерантного сознания и создания дополнительных условий, способствующих эффективному решению вопросов профилактики экстремизма в молодежной среде.  Проведены обучающие семинары для командиров и бойцов студенческих оперативных отрядов Калужской области. Организовано участие делегата от Калужской области во Всероссийском Слете студенческих отрядов, посвященном окончанию 53-го трудового семестра студенческих отрядов России (г. Владивосток), а также участие делегации Калужской области в Слете студенческих отрядов Воронежской области. Проведена ярмарка вакансий рабочих мест для молодежных трудовых отрядов Калужской области. На базе отдыха «Лаврово-Песочня» состоялся лагерь учебы студенческого актива "ЛАСТИК", посвященный вопросам развития студенческого самоуправления в вузах Калужской области. Проведен обучающий семинар по вопросам деятельности органов студенческого самоуправления Калужской области «ФЕЙЕРВЕРК». Проведен областной конкурс моделей студенческого самоуправления среди студентов учреждений высшего профессионального образования Калужской области.Выплачены стипендиия победителям ежегодного конкурса "Студент года" за 2010/2011 учебный год (9 человек) и победителям конкурса за 2012/2013 учебный год (9 человек). Погашена задолженность 2010 года (4 человека) и 2011 года (48 человек), выплачены пособия 37 студентам социально-незащищенной категории за 2011/2012 учебный год и 956 студентам за 2012/2013 учебный год. Организовано участие ансамбля танца «Кредо» в Международном фестивале искусств «Каталонская весна – 2012» в Испании. Проведен туристский слет учреждений начального и среднего профессионального образования Калужской области «Молодежь за здоровый образ жизни!». На базе культурно-образовательного туристического центра «Этномир» состоялись  Международный молодежный лагерь «Диалог» с целью формирования молодежного интерактивного межкультурного коммуникативного пространства, объединяющего лучшие практики и инновации в области межкультурного диалога и межрелигиозного сотрудничества, как на территории Российской Федерации, так и за рубежом. </t>
    </r>
  </si>
  <si>
    <r>
      <t>Министерство образования и науки Калужской области:</t>
    </r>
    <r>
      <rPr>
        <sz val="20"/>
        <rFont val="Times New Roman"/>
        <family val="1"/>
      </rPr>
      <t xml:space="preserve"> для ГКОШИ «Лицей-интернат «Областной центр образования» приобретено специальное оборудование для детей с нарушением опорно-двигательного аппарата: лестничный подъемник, кресло коляска, рампа для перемещения инва-лидов в креслах-колясках и т.п. , МБОУ «Средняя общеобразовательная школа №7» г.Обнинска закуплена лечебно-диагностическая аппаратура,  компьютерное оборудование и программы для функционального лечения. Осуществлено обустройство пандусами спального и школьного корпусов в ГКОШИ «Лицей-интернат, «Областной центр образования». </t>
    </r>
    <r>
      <rPr>
        <b/>
        <sz val="20"/>
        <rFont val="Times New Roman"/>
        <family val="1"/>
      </rPr>
      <t xml:space="preserve">
</t>
    </r>
    <r>
      <rPr>
        <sz val="20"/>
        <rFont val="Times New Roman"/>
        <family val="1"/>
      </rPr>
      <t xml:space="preserve">
</t>
    </r>
  </si>
  <si>
    <r>
      <t>Министерство по делам семьи, демографической и социальной политике Калужской области:</t>
    </r>
    <r>
      <rPr>
        <sz val="20"/>
        <rFont val="Times New Roman"/>
        <family val="1"/>
      </rPr>
      <t xml:space="preserve"> Приобретено 212  жилых помещений для лиц из числа детей-сирот и детей, оставшихся без попечения родителей. 5 учреждениями оказаны услуги детям, оставшимся без попечения родителей (265 чел.), лицам из числа детей-сирот (177 чел.), замещающим семьям (8933 чел.). Произведены выплаты на личные нужды воспитанникам учреждений для детей-сирот  (более 200 чел. ежемесячно). Проведен областной конкурс на лучший социальный проект среди негосударственных учреждений и общественных организаций, направленный на развитие семейного устройства детей-сирот и детей, оставшихся без попечения родителей. Выпущены  буклеты, изданы настенные и карманные календари на 2012 год, содержащие портреты детей, оставшихся без попечения родителей. В целях привлечения внимания жителей Калужской области к деятельности, направленной на развитие семейного устройства детей-сирот и детей, оставшихся без попечения родителей, осущетвлен выпуск брошюры "Я-родитель!", проведен областноой конкурс "Калужская область - территория любви к детям", создан и поддерживается работа специализированного сайта в сети Интернет, способствующего семейному устройству детей-сирот и детей, оставшихся без попечения родителей. В течение 2012 года в утренней программе "Легко" телекомпании НИКА ТВ 2 раза в неделю выходила тематическая рубрика "Когда ты придёшь?", сюжеты которой рассказывали о детях, оставшихся без попечения родителей (40 сюжетов). По итогам года 20 детей, о которых вышли сюжеты, были устроены в семьи. Издан сборник "Хрестоматия принимающего родителя" в количестве 200 экз. Сборник используется в рамках проведения "Школы кандидатов в приемные родители". Проведена социальная фотовыставки "Счастье - это я!" о детях-сиротах и детях, оставшихся без попечения родителей. Проведен областной конкурс проектов программ специализированных лагерных смен для замещающих семей, на территории Калужской области в целях повышения профессионального уровня  специалистов служб социального сопровождения замещающих семей, на территории Калужской области. Проведены спортивные соревнования среди детей-сирот и детей, оставшихся без попечения родителей. Состоялась областная конференция приемных родителей Калужской области по теме: "Замещающая семья: проблемы, перспективы развития".Оказана адресная материальная помощь 18 лицам из числа детей-сирот и детей, оставшихся без попечения родителей. Оказана материальная помощь 12 лицам из числа детей-сирот и детей, оставшихся без попечения родителей, на ремонт жилых помещений.  Оказана социальная поддержка в части осуществления ежемесячных денежных выплат опекунам (попечителям) на содержание детей-сирот и детей, оставшихся без попечения родителей (за исключением детей, обучающихся в федеральных и областных образовательных учреждениях), выплаты вознаграждения опекунам и попечителям (в том числе приемным родителям). Ресурсная поддержка служб социального сопрвождения замещающих семей и семей, находящихся в трудной жизненной ситуации осуществляется, в том числе, за счет средств в виде гранта Фонда поддержки детей, находящихся в трудной жизненной ситуации в соответствии с заключенным соглашением. 
             </t>
    </r>
  </si>
  <si>
    <t>Осуществлена оплата проектно-сметной документации по строительству спортивного центра с универсальным игровым залом и тренировочной базой для волейбольного клуба ВСК "ОКА". Выполнены работы по капитальному ремонту (отделочные и электротехнические работы) в помещениях павильона "Снежинка", ограждения из железобетонных панелей  спортивного  комплекса ГАОУ  ДОД КО «ДЮСШ «Орленок». Произведены работы по капитальному ремонту кровли, холла спортивного комплекса ГАОУ ДОД КО «ДЮСШ «Труд». Проводится ремонт спортивного комплекса «Спартак» ГОУ ДОД «ОКСЦ».  Выполнены демонтажные работы, изготовлены и поставлены на объект все металлоконструкции и сэндвич-панели, ведутся работы по усилению фундаментов, колонн и ферм манежа и административного корпуса ГБОУ ДОД КО «СДЮСШОР по конному спорту». Приобретены три лошади для ГБОУ ДОД КО «СДЮСШОР по конному спорту». Для спортивного комплекса ГАОУ ДОД КО «ДЮСШ «Анненки» в спортивны зал приобретено и установлено инфракрасные обогреватели с защитной решеткой и термостатом,  в Тир-манеже произведен капитальный ремонт потолка и покраска ферм .Осуществлена замена окон во всем здании, капитальный ремонт кровельного покрова, капитальный ремонт системы отопления и вентиляции, приобретена машина для подрезки льда у борта спортивного комплекса ГБОУ ДОД  КО "ДЮСШ "Губерния". Приобретен специализированный транспорт для ГАОУ ДОД КО «ДЮСШ «Анненки" , ГАОУ ДОД КО «ДЮСШ «Орленок». Ведется реконструкция стадиона ГБОУ ДОД КО "ОСДЮСШОР "Юность" в г. Калуге (3 и 4 этапы) 2 этап строительства. Выполнена часть строительно-монтажных работ, установка модуля внутри эленга спортивного комплекса ГБОУ ДОД КО «СДЮСШОР по академической гребле» на Яченском водохранилище. Выполнены дополнительные работы (штукатурка, шпаклевка), установлены окна в машинном отделении (4 окна), произведена замена инженерных сетей (трубопроводы, отопление), замена межкомнатных дверей, дверей в бассейне душевой, ремонт женского туалета спортивного комплекса ГБОУ ДОД КО «ОСДЮСШОР «Юность».  Проведены работы по установке фундамента, монтаж металлоконструкций центра с плавательным бассейном и крытым ледовым катком на земельнои участке по ул. Маяковского 103 Б в г. Людиново Калужской области. Выполнены предпроектные работы  по строительству современной гребной базы на базе ГБОУ ДОД КО «СДЮСШОР по академической гребле». Подключены временный водопровод, электроснабжение, теплоснабжение спортивного центра с универсальным игровым залом в с. Барятино. Ведется строительство спортивного центра с универсальным игровым залом в г. Мещовске. Выполнены работы по подключению временного водоснабжения, устройству временных дорог, бетонной подготовки, гидроизоляции и утеплению стен цокольного этажа спортивного центра с универсальным игровым залом и плавательным бассейном в г. Сухиничи. Осуществлена укладка искусственных покрытий на 15 спортивных площадках с размерами 30x60 м и 20x40 м. В соответствии с приказами министерства проводится работа по обеспечению подведомственных учреждений спортинвентарем.</t>
  </si>
  <si>
    <t xml:space="preserve">Введен в эксплуатацию: спортивный комплекс в г. Обнинске по пр. Ленина", физкультурно-оздоровительный комплекс с универсальным спортивным залом и плавательным бассейном по адресу: г. Киров Калужской области, ул. Ленина,  спортивный центр с универсальным игровым залом в г. Бетлица, спортивный центр с универсальным игровым залом в г.Тарусе, спортивный центр с универсальным игровым залом в п. Ферзиково, спортивный центр с универсальным игровым залом в с. Износки. </t>
  </si>
  <si>
    <t xml:space="preserve">Выделены субсидии волейбольным клубам "Ока", "Обнинск", и футбольному клубу "Калуга". Осуществлены ежемесячные денежные выплаты студентам, обучающимся по очной и заочной форме обучения на бюджетной основе по специальностям в сфере физической культуры и спорта в образовательных учреждениях высшего профессионального образования, расположенных за пределами   Калужской области в рамках осуществления целевой контрактной подготовки. Приобретен спортивный инвентарь для организации физкультурно - массовой и спортивной работы с населением по месту жительства в муниципальных образованиях Калужской области. Проведен областной конкурс среди муниципальных образований на лучшее физкультурно-массовое мероприятие, проведен ежегодный областной смотр-конкурс «Мой двор  - самый спортивный», недели здоровья в Калужской области,  4 специализированных спортивных смен для спортсменов области, семинар по проектированию стадионов в сельской местности с участием муниципальных образований, областной смотр – конкурса «Лучший педагог системы физического воспитания Калужской области»,  семинар-совещание с заместителями глав и главными архитекторами администраций муниципальных городских округов и муниципальных районов по вопросам проектирования и строительства стадионов в муниципальных центрах,  курсы повышения квалификации среди тренеров-преподавателей по легкой атлетике и баскетболу, а также среди директоров и заместителей директоров учреждений дополнительного образования спортивной направленности в количестве 87 человек.  Проведен конкурс «Мастер педагогического труда по внеучебным формам физкультурно-оздоровительной и спортивной работы». Приобретено программное обеспечение для формирования и ведения Реестра объектов спорта, расположенных на территории Калужской области. Приобретен спортивный инвентарь и оборудование отделения адаптивной физкультуры на базе ГАОУ ДОД КО «ДЮСШ «Труд». Осуществлена поездка в Лондон, для участия в Олимпиаде. В целях развития системы адаптивной физической культуры на базе ГОУ ДОД «ДЮСШ «Труд» приобретен тренажер гросса для бассейна, мобильный гусенечный, лесничный подъемник для бассейна. </t>
  </si>
  <si>
    <t xml:space="preserve">Организовано участи школьников Калужской области во Всероссийской олимпиаде школьников - приняли участие свыше 28500 детей на школьном уровне, свыше 11000 на муниципальном и более 1300 на региональном этапе проведения. До заключительного этапа дошли 41 учащийся 9-11 классов, заняв на нем 13 призовых мест. На всех этапах проведения всероссийской олимпиады школьников приняли участие  свыше 41 тысячи детей. Проведена XX областная научно-практическая конференция  «Молодость-науке» памяти А. Л. Чижевского, X региональный  космический фестиваль обучающихся и воспитанников образовательных учреждений области, который в 2012 г. был посвящен 1150-летию образованию государства Российского и 200-летию Отечественной войны 1812 года. Организован и проведен областной слет трудовых объединений школьников,  3-й областной конкурс детских печатных периодических изданий (в конкурсе приняли участие 25 образовательных учреждений  из 12 муниципальных образований). Очно-заочная школа для одаренных детей в рамках реализации образовательного проекта «Школьный спутник»  состоялась на базе МБОУДОД «Детский оздоровительно-образовательный (профильный) центр «Белка» города Калуги. 
</t>
  </si>
  <si>
    <t xml:space="preserve">Выплачены стипендии им. А. Ф. Иванова ( 2 стипендии в размере 1500 руб. и 2 стипендии в размере 1000 руб.) с целью развития системы образования Калужской области и поддержки инновационного движения педагогических работников и студентов. денежное поощрение лучшим учителям. Приобретен базовый пакет «Microsoft» (ПО). Централизованное приобретение ПО позволило снизить расходы по сравнению с приобретением его образовательными учреждениями самостоятельно в 8 раз. Проведены: конкурс классных руководителей «Самый классный-классный»,  «Учитель года», конкурс педагогов дополнительного образования,  конкурс «Воспитатель года», конкурс «За нравственный подвиг учителя»,  конкурс «Молодой учитель года»,  конкурс «Лучшие школы Калужской области», областно конкурс «Лидер в образовании», областной этапа и организовано участие во Всероссийском конкурсе профессионального мастерства «Педагог-психолог России-2012»,  конкурса инновационных площадок в сфере образования . Организовано участие победителей областных конкурсов в  финале Всероссийского конкурса «Учитель года – 2012», во Всероссийском конкурсе «Воспитатель года», в очном этапе Всероссийского конкурса психолого-педагогических программ, участие во Всероссийском конкурсе «Мой лучший урок». Издан публичный отчет министерства образования и науки Калужской области в количестве 500 экз. к ежегодному областному совещанию работников образования. Организована деятельность стажировочной площадки  - реализуются прогграммы повышения квали-фикации (численность слушателей, обученных на базе стажировочной площадки  - 694), проведена региональная научно-практическая конференция «Реализация ФГОС в контексте приоритетных стратегий национального развития», региональный Родительский Форум «Школа, в которой учатся наши дети», изданы учебные учебно-методические и методические материалы,  презентационные и методические материалы, обобщающие опыт  образовательного партнерства школы и семьи по вопросам духовно-нравственного развития подрастающего поколения.
</t>
  </si>
  <si>
    <t xml:space="preserve">В в 2012 году  введено в эксплуатацию три объекта газификации протяженностью 8,5 км, в том   числе: «Распределительные газопроводы в д. Жильково (3-я очередь строительства) Ульяновского района», «Газификация д. Озерское, д. Подборки ул. Старая  Деревня Козельского района», «Газовые сети с. Колодяссы Хвастовичского района, Калужской области» и введен в эксплуатацию объект «Строительство водопровода в д. Теребень Хвастовичского района Калужской области», протяженностью 9,4  км, что позволило обеспечить централизованным водоснабжением 169 домовладений, в которых приживает около 450 человек. Строительство 8,5 км газопроводов позволило подать газ в пять населенных пунктов, что создало условия для   газификации 100  домовладений, в которых проживает более 250  человек. За 2012 год в д. Жильково Ульяновского района газифицировано 12 домовладений, в которых проживает более 30 человек.
</t>
  </si>
  <si>
    <t xml:space="preserve">Построено 4 котельные:  котельная школы и д/сад, котельная административного здания д. Рудня Дзержинского района; котельная дома ветеранов г.Спас-Деменска; котельная для МОУ "Аристовская средняя общеобразовательная школа" Ферзиковского района. Проложено 277,22 км газовых сетей: д. Барановка, д. Черная Грязь, д. Липилины Дворы Бабынинского района; д. Дегонка Барятинского района; д. Лапшинка,  д. Климкино, д. Шемякино, д. Белкино, д. Редькино, дер. Рогачево, д. Тимашово Боровского района, ГП "Город Балабаново" Боровского района;  д. Матово, д. Корокино, Каравай, д. Горбенки - ур. Лучевка - д. Крыцыно, д. Крыцыно, д. Колышево, д. Недетово, д. Андреевское Дзержинского района;  ГП "Поселок Товарково";  д. Истье, д. Грачевка, д. Машково, д. Акатово, д. Доброе, д. Воробьи, д. Алешинка Жуковского района;  д.Ильинка, д. Секиотово, с. Спасс,  д. Городок, д. Воровая, д. Рождественно, д. Крутицы, д. Сивково, с. Козлово г. Калуга; ж.д. ст. Тихонова Пустынь; д. Ближнее Натарово , д. Тягаево,  д. Раменное, д. Дуброво Кировского района;  г. Козельск, д. Алешня, с. Кудринская - с. Ильинское Козельского района;   г. Сосенский Козельского района;  д. Колчино,  д. Тимохино, д.Букрино, д. Курдюковка, д. Богрово, д.Быково, д.Торбеево, д.Митинка, д. Нижние Горки, д. Родинка, д. Рябцево, д. Терентьево, д. Ивановское Малоярославецского района; г. Малоярославец;  с. Детчино Малоярославецкого района; д.Тихоновка, д. Михальчуково Медынского района; г.Медынь;   д. Вороново, Карцево Мещовского района;   г. Мещовск;  г.Мосальск;  д. Ляды Мосальского района;  д. Мехово, дер. В. Алопово и Н. Алопово, с.Макарово, д.Курово, д.Песочня, д.Борисовка, д.Хотисино, д.Верхнее Косьмово и д.Нижнее Косьмово, д. Басово, д. Забелино, д. Нижнее Алопово, с.Никольское, д. Большие Козлы, д. Малые Козлы Перемышльского района;  д.Уколово, д.Верховая Сухиничского района;  д. Асоя, с. Трубецкое, д. Латынино Тарусского района;  д.Андреевское, д. Поздняково, д. Каптевка, д. Тибекино, д. Мешково, д. Натальино, д. Воскресенское, д. Елькино, д. Горневская Слобода, ГП "Поселок  Дугна", с. Кольцово, д. Новая Деревня  Ферзикивского района; п. Ферзиково; д. Можено, д. Мальцево, д. Емельяновка, д.Мочалово, д. Рыляки, с. Заресский,  п. Санатория "Павлищев Бор" Юхновского района; г. Юхнов. 
</t>
  </si>
  <si>
    <t xml:space="preserve">За счет средств, выделенных в рамках реализации Соглашения 2011 года, 274 молодые семьи улучшили свои жилищные условия в 2012 году. Реализация Соглашения 2012 года началась в III квартале 2012 году и в рамках указанного соглашения в 2012 году 152 молодые семьи улучшили свои жилищные условия.
Дополнительные социальные выплаты при рождении ребенка получили 16 молодых семей на сумму 2 580,225 тыс.рублей, дополнительные социальные выплаты для возмещения части процентной ставки предоставлены 167 молодым семьям на сумму 11 508,765  тыс.рублей. Особенностью подпрограммыявляется то, что освоение средств текущих лет переходит на последующие годы, так как срок реализации молодыми семьями свидетельств о праве на получение социальных выплат составляет 9 месяцев; в случае, если молодые семьи не смогли в указанный срок воспользоваться средствами социальной выплаты, высвободившиеся средства перераспределяются на следующие по очереди молодые, которые также могут реализовать свидетельства в срок 9 месяцев. 
</t>
  </si>
  <si>
    <t xml:space="preserve">Реализуются и нвестиционные проекты, направленные на развитие жилищного строительства, в том числе жилья экономкласса: «Комплексная малоэтажная застройка в д. Яглово г. Калуга»;  «Малоэтажная застройка в д. Желудовка СП «п. Детчино» Малоярославецкого района»;  «Комплексная малоэтажная застройка в п. Ферзиково Калужской области».
</t>
  </si>
  <si>
    <t>ООО «СберСтройИнвест» предоставлена субсидия на возмещение затрат на уплату процентов по кредитам, полученным в ЗАО «ОРБАНК», привлеченного на строительство арендного жилья: Калужская область, Боровский район, д.Кабицино, ул.Журовой, д.8, корп.1-10. Обеспечена деятельность Фонда поддержки строительства доступного жилья в Калужской области на реализацию инвестиционных проектов: мкр. Воротынская роща, пос. Воротынск Бабынинского района, «Швейцарская деревня» г. Калуга.</t>
  </si>
  <si>
    <t>Приобретены: 11 многофункциональных транспортных средств, бульдозер, 6 лесопатрульных пожарных комплексов, 30 ранцевых лесных огнетушителей, трактор колесный, трактор колесный с прицепом, трактор колесный с погрузчиком, 3 полуприцепа-тяжеловоза, лесопатрульный пожарный комплекс, два грузопассажирских автомобиля, плуг лесной и 5 ранцевых лесных огнетушителей, 3 автомобиля повышенной проходимости, проведена доплата за лесопатрульный пожарный комплекс. Очистка лесных насаждений от захламленности проведена на площади 290,8 га.  Создано 1591,9 км  минерализованных полос и противопожарных разрывов. Проведен уход за минерализованными полосами и противопожарными разрывами 4836,3 км. Отремонтировано 145,5 км дорог противопожарного назначения. Проведен профилактический контролируеммый отжиг сухой травы на площади 359 га., лесопатологическое обследование - на площади 4 038,8 га.  Проведена противопожарная пропаганда и благоустройство территории: обновлены старые аншлаги и панно, места отдыха, изготовлены новые, выпущены листовки, размещалась реклама на телевидении на противопожарную тематику.</t>
  </si>
  <si>
    <t>Проведено лесовосстановление: посадк сеянцев, саженцев, черенков с предварительной обработкой почвы на площади 1732,7 га, содействие естественному лесовосстановлению на площади 665,4 га, проведено комбинированное лесовосстановление на площади 49,1 га.  Проведен агротехнический уход за лесными культурами на площади 6501,6 га., дополнение лесных культур на площади 910 га, подготовлена почва под посадку лесных культур на площади 1457,3 га,  выполнено осветление и прочистка лесов на площади 3529,1 га. Произведен отвод лесосек на площади 9902,5 га.</t>
  </si>
  <si>
    <t xml:space="preserve">Завершена реконструкция ГТС на р. Потья в Жиздринском районе. Выполнены проектно-изыскательские работ по строительству осушительной системы в ООО «Агрокомплекс «Хвастовичский» муниципального района "Хвастовичский район", направлены средства на строительство III комплекса мелиорации земель в КФХ «ПИФ» муниципального района "Бабынинский район"  на площади 104 га, введена в эксплуатацию оросительная система в ЗАО "Дзержинск-Инвест" Дзержинского района на площади 48 га. Проведены сельскохозяйственные ярмарки, конкурсы и другие мероприятия в агропромышленном комплексе области. Предоставлены субсидии сельскохозяйственным организациям на ежемесячные выплаты молодым специалистам, вновь избранным (назначенным) руководителям сельскохозяйственных организаций, а также молодым специалистам, обучающимся на заочном отделении, кроме того  выплачены стипендии имени Г. И. Сонина студентам  образовательных учреждений, реализующих программы высшего и среднего образования по сельскохозяйственным специальностям.  Возмещены процентные ставки по кредитам, полученным сельхозтоваропроизводителями области в Российских кредитных организациях, на развитие сельского хозяйства, компенсирована часть затрат на приобретение сельскохозяйственной техники, оплачены научно - исследовательские работы. Предоставлены субсидии сельскохозяйственным организациям на поддержку племенного животноводства, компенсацию части затрат на приобретение элитных семян  сельскохозяйственных культур. Выплачены субсидии по процентным ставкам по привлеченным кредитам и займам, полученным в  российских кредитных организациях и сельскохозяйственных кредитных кооперативах на развитие малых форм хозяйствования в АПК, на компенсацию части затрат личным подсобным хозяйствам на покупку пчелосемей и содержание коров.  В рамках пилотного проекта по поддержке комплексной компактной застроики и благоустройства сельских поселений средства направлены на строительство сетей электроснабжения, канализации и дороги в селе Кудиново Малоярославецкого района. Проведены работы по внесению минеральных удобрений, реабилитации почв на землях, загрязненных вследствие Чернобыльской катастрофы. 
</t>
  </si>
  <si>
    <t xml:space="preserve">В целях совершенствования процедуры закупок разработаны рекомендации для заказчиков по претензионной работе и  расторжению государственного контракта (договора) в случае неисполнения подрядчиком своих обязательств, организована работа«Горячая линия». Организовано и проведено  36 обучающих мероприятий, в которых приняло  участие 863 заказчика,  шесть «кустовых» совещаний, в которых приняли участие более пятисот  муниципальных заказчиков по вопросам  размещении заказов на поставки товаров, выполнение работ, оказание услуг для государственных и  муниципальных нужд, провен "круглый стол", направленный на улучшение конкурентной среды в Калужской области,  семинары направленные на разъяснение целей и задач антимонопольной политики.  Калужской ТПП проведены презентации 5 производителей и поставщиков продукции и услуг, 5 выставочно-ярмарочных мероприятий. Организована презентация продвижения продукции и услуг калужских производителей, в том числе на товарных рынках Калужской области, в частности, ООО «Теплый мир – Теплотехника», ООО «Энергоцентр», ООО «ТК «Световые технологии», ООО «Бонус», ООО «Доктор Вера», ООО «Старый город»,  производителей и экспортеров тканей и женской одежды Конфедерации промышленников и предпринимателей Турции (ТУСКОН) и ряда других.  Калужским УФАС России в 2012 году проводились  ежеквартальный мониторинг рынков социально значимой группы продовольственных товаров (молоко, хлеб, масло растительное, мука, сахар-песок);  ежемесячный мониторинг цен на бензин и дизельное топливо для сельхозпроизводителей;  ежедневный мониторинг цен на бензин и дизельное топливо. Было выявлено установление монопольно высокой цены на оптовом рынке зимнего дизельного топлива. В результате принятых мер антимонопольного реагирования ОАО «Калуганефтепродукт» привлечено к административной ответственности в виде административного штрафа в размере  387 500 рублей. Проведено 15 семинаров, где приняли участие более 315 руководителей и специалистов крестьянско-фермерских хозяйств и сельских организаций, более 160 областных и межрайонных  сельскохозяйственных ярмарок выходного дня. За 2012 год в области проведены мероприятия по муниципальному земельному контролю на площади 57 тыс. га, введено в хозяйственный оборот 15500 га неиспользуемой пашни и предотвращено от выбытия 7000 га. Проведены совещания по продвижению товаров местных товаропроизводителей в магазины крупных сетевых торговых компаний. Проведен конкурс на звание «Лучший автозаправочный комплекс, лучшая автозаправочная станция Калужской области». При няты программы комплексного развития коммунальной инфраструктуры муниципальных образований: 24 муниципальных районов, 2 городских округов, 27 городских поселений. . С целью расширения возможности выбора медицинских организаций различных форм собственности проводятся мероприятия по дальнейшему привлечению негосударственных учреждений здравоохранения, в настоящее время в реализации территориальной Программы государственных гарантий принимают участие 7 частных и ведомственных негосударственных учреждений. На аутсорсинг переданы функции по обеспечению питанием в ЛПУ в 4-х учреждениях здравоохранения. Изменена организационно-правовая форма 7 учреждений профессионального образования, подведомственных министерству образования и науки Калужской области.    
.
</t>
  </si>
  <si>
    <t xml:space="preserve">ГБУК КО «Калужская областная научная библиотека  им. В.Г. Белинского» проведены работы по реставрации коллекции книжных памятников изданий XVIII, XIX вв. («Руководство к арифметике» (1740); «Стихотворения А.С. Пушкина» (1826); «Калужская губерния в 1812 году», 2 тома (1912).  Приобретено компьютерное и лицензионное программное обеспечение для отделов обслуживания читателей ГКУК КО  «Калужская областная детская библиотека»; для конференц-зала ГБУК КО «Калужская областная научная библиотека  им. В.Г. Белинского»; для тифлоинформационного отдела ГКУК КО «Областная специальная библиотека для слепых им. Н. Островского» проведены работы по созданию сайта библиотеки. Осуществлена организация доступа к Электронной библиотеке Диссертаций Российской государственной библиотеки (г. Москва). Проведены: научно-практический семинар «Научное краеведение – перспективное направление культурно-просветительской деятельности библиотек Калужской области", творческая лаборатория «Библиотека. Православная литература. Духовно-нравственное воспитание детей и подростков», областной конкурс профессионального мастерства  библиотечных работников детских общедоступных муниципальных библиотек Калужской области в целях создания условий в детских общедоступных библиотеках области, способствующих приобретению экологических знаний детьми и подростками, областной театрализованный литературный праздник «Виват героям русских битв!», посвященный 200-летию Отечественной войны 1812 года и 1150-летию зарождения Российской государственности, Международный день детской книги, День поэзии, презентация летней программы чтения в читальном зале Калужской областной детской библиотеки, цикл мероприятий, приуроченных к Всемирному Дню слепого человека, в рамках проведения Общероссийского Дня библиотек:фестиваль книги, просветительско-библиотечная акция «Читать – это здорово» и подведены итоги  фотоконкурса «Книга в твоей жизни». Оказана государственная финансовая поддержка  комплектования книжных фондов библиотек муниципальных образований Калужской области, проведения мероприятий по подключению общедоступных библиотек Российской Федерации к сети Интернет и развитию системы библиотечного дела с учетом задачи расширения информационных технологий и оцифровки. 
</t>
  </si>
  <si>
    <t>Всего в 2012 году введено 2 642 новых дошкольных места (мощность функционирующих в области детских садов увеличена, в  т.ч. за счет ремонта и реконструкции зданий); обновлена материально- техническая база 31 дошкольного образовательного учреждения. С целью привлечения дополнительных средств принято участие в федеральном конкурсе по поддержке региональных программ развития дошкольного образования. По итогам федерального конкурса, проводимого Министерством образования и науки Российской Федерации, и в соответствии с распоряжением Правительства Российской Федерации от 24 сентября 2012 года № 1751-р  бюджету Калужской области в 2012 году предоставлена субсидия из  федерального бюджета на поддержку мероприятий Федеральной целевой программы развития образования на 2011 - 2015 годы в части модернизации регионально-муниципальных систем дошкольного образования.Использование муниципальными образованиями указанных средств позволило в 2012 году оборудовать дополнительно 879 мест в 17 районах области.</t>
  </si>
  <si>
    <t>Совершенствование управления общественными финансами</t>
  </si>
  <si>
    <t>Финансирование программы Законом Калужской области "Об областном бюджете на 2012 год и на плановый период 2013 и 2014 годов" не предусмотрено. За счет субсидии из федерального бюджета и средств муниципальныхбюджетов проведен капитальный ремонт в 6 муниципальных общеобразовательных учреждениях области.</t>
  </si>
  <si>
    <t>Финансовые средства использованы на строительство и модернизацию котельных, реконструкцию центральных тепловых пунктов и тепловых сетей с применением современных технологий, оборудования и материалов, организацию систем индивидуального поквартирного теплоснабжения, приобретение оборудования и энергоэффективных светильников, на проведение энергетических обследований зданий в рамках государственного задания,  создание регионального обучающего центра энергетической эффективности. Субсидия из федерального бюдета поступила в октябре  2012 года. По результатам конкурсных процедур заключены контракты на сумму 30,22 млн. рублей, оплата будет произведена в 2013 году.</t>
  </si>
  <si>
    <t>Предоставлены субсидии 11 субъектам аграрного туризма. Проведен ежегодный конкурс среди субъектов туристской индустрии Калужской области - 8 победителей награждены подарочными сертификатами.Р азработаны и изданы информационно-рекламные материалы по туризму (карманный путеводитель по Калуге, информационная листовка "Go Kaluga", пакеты с символикой Калужской области). Разработаны и приобретены фотопанели для выставочной конструкции (pop-up стенд). Приобретена сувенирная продукция. Организован  и проведен семинар с муниципальными образованиями Калужской области, посвященный Международному дню туризма по вопросам инновационных технологий ведения туризма. Издан блок публикаций о развитии туПредоставлены субсидии 11 субъектам аграрного туризма. Проведен ежегодный конкурс среди субъектов туристской индустрии Калужской области - 8 победителей награждены подарочными сертификатами.Р азработаны и изданы информационно-рекламные материалы по туризму (карманный путеводитель по Калуге, информационная листовка "Go Kaluga", пакеты с символикой Калужской области). Разработаны и приобретены фотопанели для выставочной конструкции (pop-up стенд). Приобретена сувенирная продукция. Организован  и проведен семинар с муниципальными образованиями Калужской области, посвященный Международному дню туризма по вопросам инновационных технологий ведения туризма. Издан блок публикаций о развитии туристского потенциала Калужской области в журнале "Калуга-DISCOVERY", статья о туристском потенциале Калужской области в журнале "Туризм: практика, проблемы, перспективы", в спецвыпуске журнала «Россия сегодня» на китайском языке, в журнале «Наводка туристу». Разработаны информационно-рекламные материалы по туризму и размещены в Первом общероссийском каталоге «Сельский туризм в России». Организована работа по изготовлению и выпуску в эфир телевизионных передач, освещающих развитие туризма в Калужской области. Организованы и проводятся пешеходные экскурсии по Калуге и походы выходного дня на территории Калужской области. Проведен II Калужский туристский форум Kaluga Discovery, ежегодные областные краеведческие чтения памяти Александра Дмитриевича Юдина, учебно-тренировочный сбор инструкторов активного туризма.ристского потенциала Калужской области в журнале "Калуга-DISCOVERY", статья о туристском потенциале Калужской области в журнале "Туризм: практика, проблемы, перспективы", в спецвыпуске журнала «Россия сегодня» на китайском языке, в журнале «Наводка туристу». Разработаны информационно-рекламные материалы по туризму и размещены в Первом общероссийском каталоге «Сельский туризм в России». Организована работа по изготовлению и выпуску в эфир телевизионных передач, освещающих развитие туризма в Калужской области. Организованы и проводятся пешеходные экскурсии по Калуге и походы выходного дня на территории Калужской области. Проведен II Калужский туристский форум Kaluga Discovery, ежегодные областные краеведческие чтения памяти Александра Дмитриевича Юдина, учебно-тренировочный сбор инструкторов активного туризма.</t>
  </si>
  <si>
    <t xml:space="preserve">Проведены пуско-наладочные работы и введен в эксплуатацию  объект« Очистные сооружения Думиничского района пос. Новослободск». По объекту «Строительство водоснабжения в с. Березичи Козельского района Калужской области» выполнены работы по устройству фундаментов под водонапорную башню, приобретена конструкция водонапорной башни, 4 емкости объемом 25 куб.м, проложены трубы d=160мм- 1200 п.м.  По объекту: «Водоснабжение  д. Рыляки Юхновского район» выполнены работы по монтажу водонапорной башни, пожарных резервуаров V=27 м3 – 20 шт, пожарных резервуаров V=54 м3 – 6 шт, по укладке трубопроводов из полиэтиленовых труб d=100 - 1295 п.м, и диаметром 65 - 1192 п.м.  Осуществлялось софинансирование работ по капитальному ремонту объектов водопроводного хозяйства муниципальной формы собственности - отремонтировано более 80 км водопроводных сетей.
</t>
  </si>
  <si>
    <r>
      <t>Областной бюджет:</t>
    </r>
    <r>
      <rPr>
        <sz val="20"/>
        <rFont val="Times New Roman"/>
        <family val="1"/>
      </rPr>
      <t xml:space="preserve">  Оценены запасы и прогнозные ресурсы  полезных ископаемых общей стоимостью более 1312 млн. руб. Стоимостная отдача на 1 рубль затрат –138  рублей. По результатам сбора и систематизации фондовых материалов установлена возможность выявления новых участков:  известняков в Боровском, Жуковском, Малоярославецком, Перемышльском, Козельском, Думиничском и Ульяновском районах; гипса в Перемышльском и Думиничском районах; ПГС в Барятинском, Дзержинском, Износковском, Мещовском, Спас-Деменском и Юхновском районах; строительных песков – в Жиздринском, Думиничском, Сухиничском, Ульяновском и Хвастовичском районах . Издана монография «Галогенные формации и условия их образования на территории Калужской области» (100 экз.). Выявлены и  оценены прогнозные ресурсы и запасы  песков и ПГС в количестве 32,6 млн. м3 общей стоимостью 244,7 млн. руб. На 1 рубль, вложенный в геологоразведочные работы, получен прирост запасов и прогнозных ресурсов  стоимостью 58  руб. Выявлены и оценены: запасы и прогнозные ресурсы известняков в количестве 61,3 млн. м3;  прогнозные ресурсы трепела – 57,1 млн. м3; прогнозные ресурсы фосфоритов – 10,3 млн . т. Стоимостная оценка выявленных запасов и прогнозных ресурсов – 1130,7 млн.   руб. На 1 рубль, вложенный в геологоразведочные работы, получен прирост запасов и  прогнозных ресурсов стоимостью 204 руб. По мероприятию "Поисково-оценочные работы на строительные пески и  песчано-гравийные смеси в Перемышльском  районе Калужской области" по результатам конкурсного отбора заключен Госконтракт с ЗАО «Калугагеология». Утверждена ПСД.  Получено положительное экспертное заключение ФБУ «ГКЗ». Оценены запасы питьевой воды в количестве 2,5 тыс. м3/сут, удовлетворяющие потребности населения п. Ферзиково.  Составлен отчет о ведении мониторинга и состоянии геологической среды на территории области в 2010-2012 гг. По результатам наблюдений установлено  сохранение основных закономерностей формирования режима подземных  вод, свидетельствующее о восполнимости их запасов. Опасных для населения экзогенных геологических процессов не установлено. Обследовано 33 скважины на территории 3-х районов, в том числе: в Боровском - 5; в Дзержинском – 17;  в Ферзиковском р – 11. Ликвидировано 11 скважин, в том числе: -в Мещовском районе - 4; в Сухиничском районе – 7.  Подготовлены геологические материалы для проведения аукционов на право пользования недрам по 6-ти участкам недр;  информация о геологическом строении по 24-м земельным участкам; материалы, обосновывающие постановку на территории области за счет средств федерального бюджета работ по 3-м объектам на подземные воды. Завершены работы: по оцифровке топографической основы по 10 адм. районам; обновлению ранее созданных картографических материалов по 15-ти административным районам; составлению геолого-экономических карт с точной привязкой месторождений и выделению 286 перспективных участков и прогнозных площадей  полезных ископаемых по 25 административным районам; маркетинговому изучению рынка строительных материалов на территории области. Подготовлены материалы для выставки «Недра Калужской области», проведенной в Москве с 4 по 7 апреля 2012 года.
</t>
    </r>
    <r>
      <rPr>
        <b/>
        <sz val="20"/>
        <rFont val="Times New Roman"/>
        <family val="1"/>
      </rPr>
      <t xml:space="preserve">
</t>
    </r>
  </si>
  <si>
    <r>
      <t xml:space="preserve">Привлеченные средства: </t>
    </r>
    <r>
      <rPr>
        <sz val="20"/>
        <rFont val="Times New Roman"/>
        <family val="1"/>
      </rPr>
      <t xml:space="preserve">утверждены и оценены запасы  общераспространенных полезных ископаемых общей стоимостью более 758 млн. руб.; необщераспространенных – общей стоимость  4,5 млрд. руб. Стоимостная отдача на 1 рубль затрат – более 157  рублей. Утверждены запасы тугоплавких глин по кат. В – 992 тыс. м3 (1975 тыс. т), С1 – 3154 тыс. м3 (6276 тыс. т) на Восточном участке Кондровского месторождения тугоплавких глин в Дзержинском районе; запасы тугоплавких глин по кат. В – 992 тыс. м3 (1975 тыс. т), С1 – 3154 тыс. м3 (6276 тыс. т) на Тимашовском участке ПГС в Боровском районе; запасы цементного сырья по категориям В+С1 в количестве 194389 тыс. т, С2 – 29030 тыс. т на участке Маклаки в Думиничском районе; запасы строительных песков по кат. С1 – 973 тыс. м3, С2- 188 тыс. м3 на Корчевском участке строительных песков  в Перемышльском районе; запасы строительных песков по кат. В+С1 – 18853 тыс. м3  на Потресовском-3 участке строительных песков в Малоярославецком районе; запасы строительных известняков по кат. А+В+С1 – 12197 тыс. м3  на Андреевском месторождении строительных известняков на территории ГО «Город Калуга»; запасы строительных песков по кат. С1 – 1021 тыс. м3  на Зимницком-2 участке строительных песков в Кировском районе; запасы ПГС по кат. С1 –  682 тыс. м3  на Сазоновском участке ПГС в Медынском районе; запасы ПГС по кат. В+С1 –   5832 тыс. м3 на участке № 2 Пустовского месторождения ПГС в Спас-Деменском районе; запасы строительных песков по кат. С1 –  2535  тыс. м3 на Пенязинском участке строительных песков в Износковском районе; запасы кирпичных суглинков  по кат. С1+С2 –    7403 тыс. м3/15029 тыс. т  на Речицком месторождении глинистого сырья в Думиничском районе; запасы ПГС  по кат. С1 –  4987  тыс. м3 Афанасовского месторождения песчано-гравийной смеси, расположенного в Малоярославецком районе; запасы строительных песков по кат. С1 –  1406  тыс. м3 Поповском участке в Дзержинском районе. Утверждены запасы пресных подземных вод в количестве 9,998 тыс. м3/сут. Утверждены запасы пресных подземных вод в количестве 0,75 тыс. м3/сут. на Совьяковском и Тимашовском участках в Боровском районе; запасы пресных подземных вод в количестве 1,28 тыс. м3/сут. на водозаборе войсковой части 54985 в г. Юхнов; запасы пресных подземных вод в количестве 0,1 тыс. м3/сут. на Восточно-Товарковском участке в Дзержинском районе; запасы пресных подземных вод в количестве 0,673 тыс. м3/сут. на Тимашевском участке в пригороде Калуги; запасы пресных подземных вод в количестве 0,2 тыс. м3/сут. на  участке Леамон в г. Калуга; запасы пресных подземных вод в количестве 0,12 тыс. м3/сут. на Сосенском участке в Козельском районе;  запасы пресных подземных вод на 5-ти участках (Ильинский, Оболенский, Митинский, Максимовский, Афанасовский) в количестве 0,585 тыс. м3/сут. на водозаборах УМП «Малоярославецстройзаказчик», Малоярославецкий район ; запасы пресных подземных вод в количестве 0,84 тыс. м3/сут. на действующем водозаборе ЗАО «Бабынинский молочный завод»; запасы пресных подземных вод в количестве 5,45 тыс. м3/сут. для водоснабжения комплексной малоэтажной застройки «д. Яглово» в МО «Город Калуга» и «Воротынская Роща» в Бабынинском районе. 
</t>
    </r>
  </si>
  <si>
    <t xml:space="preserve">"Повышение безопасности дорожного движения в 2007-2012 годах"
</t>
  </si>
  <si>
    <r>
      <rPr>
        <sz val="20"/>
        <rFont val="Times New Roman"/>
        <family val="1"/>
      </rPr>
      <t xml:space="preserve">Получены материально-технические ресурсы: 10 передвижных комплексов видеофиксации нарушений ПДД «Крис-П», 7 единиц автомашин Лада «Приора», 5 комплектов оборудования для модернизации светофорных объектов, технический комплекс, предназначенный для функционирования многопараметрической информационно-аналитической системы прогнозирования и моделирования ситуаций в области обеспечения безопасности дорожного движения, обустроено 6800 п.м. пешеходных ограждений в г. Обнинске на сумму 8 806,856 тыс. рублей. За счет средств муниципальных бюджетов обустроены пешеходные переходоы, проведена реконструкция  асфальтного покрытия, тротуаров,м пешеходных дорожек, установка искусственных неровностей, искусственного освещения,  дорожных знаков, не относящихся к системе маршрутного ориентирования.
</t>
    </r>
    <r>
      <rPr>
        <b/>
        <sz val="20"/>
        <rFont val="Times New Roman"/>
        <family val="1"/>
      </rPr>
      <t xml:space="preserve">
</t>
    </r>
  </si>
  <si>
    <t xml:space="preserve">Произведено техническое дооснащение единой диспетчерской дежурной службы 26 муниципальных образований области. </t>
  </si>
  <si>
    <r>
      <rPr>
        <b/>
        <sz val="20"/>
        <rFont val="Times New Roman"/>
        <family val="1"/>
      </rPr>
      <t xml:space="preserve">Министерство образования и науки Калужской области: </t>
    </r>
    <r>
      <rPr>
        <sz val="20"/>
        <rFont val="Times New Roman"/>
        <family val="1"/>
      </rPr>
      <t>проведены работы ро повышению уровня пожарной безопасности муниципальных образовательных учреждений в 19 районах области. Повышен уровень пожарной и антитеррористической безопасности в государственных образовательных учреждениях, подведомственных министерству образования и науки области.</t>
    </r>
  </si>
  <si>
    <t xml:space="preserve">Построено 13,4 км распределительных газовых сетей, в том числе:  д. Подосинки Малоярославецкого района – 0,98 км,  д. Дубровка Куйбышевского района – 2,51 км,  д. Ломенка Думиничского района – 1,3 км, с. Юрьевское Малоярославецкого района – 2,94 км,  с. Березичи Козельского района – 0,71 км,  с. Березичский стеклозавод Козельского района– 0,47 км,  д. Бережки Кировского района – 2,28 км,   д. Карцево Мещовского района – 2,23 км. Введено в эксплуатацию 11,75 км  водопроводных сетей, 3 водонапорные башни и 2 артезианских скважины в 3-х сельских населенных пунктах:  д. Варваровка Медынского района  - 3,15 км, водонапорная башня, артезианская скважина,  д. Дешовки Козельского района – 6,0 км водопроводных сетей, водонапорная башня, д. Шуклеево Юхновского района – 2,6 км водопроводных сетей, водонапорная башня, артезианская скважина. Завершено строительство общеобразовательной школы на 132 учащихся в д. Теребень Хвастовичского района (введена в эксплуатацию). Предоставлены социальные выплаты на строительство (приобретение) жилья в сельской местности 77 сельским семьям, в том числе 46 молодым семьям и молодым специалистам. В 2012 году за счет социальных выплат с привлечением средств граждан  построено (приобретено) – 3626,5 кв.м жилья, в том числе молодыми семьями и молодыми специалистами – 1812,2 кв.м. 
</t>
  </si>
  <si>
    <r>
      <t xml:space="preserve">Министерство здравоохранения Калужской области: </t>
    </r>
    <r>
      <rPr>
        <sz val="20"/>
        <rFont val="Times New Roman"/>
        <family val="1"/>
      </rPr>
      <t>разработана ПСД для ГБУЗ КО «Калужская областная больница», произведен монтаж и обслуживание автоматической пожарной сигнализации ГБУЗ КО «Калужская областная больница», ГБУЗ КО «Областная туберкулезная больница»,ГБУЗ КО  «Калужская областная станция переливания крови», ГБУЗ КО «Дом ребенка специализированный», ГБУЗ КО «Калужский областной медицинский центр «Резерв», ГБУЗ Калужской области среднего профессионального образования  Калужский базовый медицинский колледж, ГБУЗ КО «Калужская областная психиатрическая больница». Приобретение и зарядка огнетушитель в ГБУЗ КО «Калужская областная больница. Заменена электропроводка в ГБУЗ КО «Калужский областной медицинский центр мобилизационных резервов «Резерв», произведен монтаж блока речевого оповещения в ГБУЗ КО «Калужская областная больница»,  обеспечение работоспособности оборудования системы безопасности и связи в ГБУЗ КО «Калужская областная детская больница». Проведена огнезащитная обработка деревянных конструкций чердачных помещений для ГБУЗ КО «Калужская областная психиатрическая больница».</t>
    </r>
  </si>
  <si>
    <r>
      <t>Министерство по делам семьи, демографической и социальной политике Калужской области:</t>
    </r>
    <r>
      <rPr>
        <sz val="20"/>
        <rFont val="Times New Roman"/>
        <family val="1"/>
      </rPr>
      <t xml:space="preserve"> проведен монтаж систем автоматической пожарной сигнализации в 4 учреждениях социального обслуживания, ремонт электрооборудования в 3 учреждениях социального обслуживания, огнезащитная обработка сгораемых конструкций, очистка дымоходов, ремонт источников противопожарного воддоснабжения в 4 учреждениях социального обслуживания. Приобретено 16 огнетушителей.</t>
    </r>
  </si>
  <si>
    <t>За счет средств областного бюджета приобретено 2 комплекта технологического оборудования по производству мясных полуфабрикатов, 12 автолавок для обеспечения бесперебойной доставки товаров народного потребления в сельские населенные пункты. За счет средств потребительских обществ осуществляется сроительство свинарника, приобретено оборудование для производственных предприятий,  торговое оборудование,  оборудование для предприятий общественного питания, оборудование для организации передвижных пунктов общественного питания в местах наибольшего скопления туристов. Приобретен магазин., строятся детские площадки. Ведется капитальный и текущий ремонт производственных предприятий,  магазинов, рынков, столовых.</t>
  </si>
  <si>
    <r>
      <rPr>
        <b/>
        <sz val="20"/>
        <rFont val="Times New Roman"/>
        <family val="1"/>
      </rPr>
      <t>Министерство образования и науки Калужской области</t>
    </r>
    <r>
      <rPr>
        <sz val="20"/>
        <rFont val="Times New Roman"/>
        <family val="1"/>
      </rPr>
      <t xml:space="preserve">: проведен региональный этап олимпиады по праву среди обучающихся 9-11-х классов общеобразовательных учреждений Калужской области на базе Калужского государственного университета имени К.Э. Циолковского при участии профессорско-преподавательского состава Калужского филиала Российской правовой академии министерства юстиции РФ. В олимпиаде приняли участие 82 школьника (в 2011 г.  – 66), победителей и призеров – 15 человек (в 2011 г.  – 13). Команда обучающихся Калужской области приняла участие в заключительном этапе Всероссийской олимпиады школьников по праву в г. Нижний Новгород. На базе государственного автономного образовательного учреждения среднего профессионального образования «Калужский колледж информационных технологий и управления» организованы семинары по теме «Правовое регулирование деятельности образовательных учреждений». В рамках семинаров прошли обучение 40 обучающихся  и 80 преподавателей и специалистов учреждений начального и среднего профессионального образования Калужской области. Целью семинаров стало повышение правовой грамотности и правовой культуры всех сторон образовательного процесса, формирование навыков работы с нормативно-правовыми актами. Проведен конкурс региональных мероприятий и программ правового образования молодежи, конкурс профессионального мастерства преподавателей правовых дисциплин учреждений профессионального образования.
</t>
    </r>
  </si>
  <si>
    <r>
      <rPr>
        <b/>
        <sz val="20"/>
        <rFont val="Times New Roman"/>
        <family val="1"/>
      </rPr>
      <t xml:space="preserve">Министерство культуры Калужской области: </t>
    </r>
    <r>
      <rPr>
        <sz val="20"/>
        <rFont val="Times New Roman"/>
        <family val="1"/>
      </rPr>
      <t>проведены социологические исследования уровня сформированности правовой культуры населения и тенденциях его изменения,  областной конкурс на лучший центр правовой информации. В целях развития областных центров правовой информации приобретены: литература и электронные издания правовой тематики, компьютерное оборудование с лицензионной операционной системой, мебель, проведены ремонтные работы (замена дверей, линолеума, окон на энергосберегающие  с установкой откосов и подоконников, осветительных приборов, электрических розеток и выключателей, монтаж натяжных потолков,  работы по ремонту стен). На базе государственного казенного учреждения культуры Калужской области «Калужская областная детская библиотека» открыта областная школа правовой грамотности «Друзья Фемиды» (приглашены преподаватели с лекциями для эффективной работы школы). Проведен областной конкурс общедоступных библиотек  на лучшую  программу правового просвещения различных категорий населения области. В конкурсе принимали участие 478 муниципальных библиотек области. В целях пропаганды правовых знаний в ГКУК КО «Областная специальная библиотека для слепых им. Н. Островского» проведена областная научно-практическая конференция «Формирование правовой культуры людей с ограниченными возможностями». Проведен круглый стол на тему «Юридические клиники в системе оказания бесплатной юридической помощи. В работе круглого стола приняли участие эксперты из г.г. Владимир, Санкт-Петербург.</t>
    </r>
  </si>
  <si>
    <t xml:space="preserve">По программам повышения квалификации обучены 344  государственных гражданских служащих области, по программам профессиональной переподготовки  завершили обучениео и продолжают обучаться   46 человек, в том числе 5 обучаются по программам «МРА», «MBA». Для улучшения качества предоставляемых образовательных услуг введена практика заполнения слушателями анкет по итогам обучения.  На семинарах  обучено  210  государственных гражданских служащих области. С применением дистанционных методов обучены 3 сотрудника  органов исполнительной власти области по программе «Формирование плана – графика закупок по нормам Федерального Закона от 21.07.2005 №  94-ФЗ», 1 сотрудник по программе «Тайм – менеджмент. Основы управления временем», 41- по программе «Государственная политика Российской Федерации в сфере противодействия коррупции». На конкурсной основе формируется  кадровый резерв на замещение  должностей государственной гражданской службы. За 12 месяцев  состоялось 52  конкурса  на формирование кадрового резерва государственной гражданской службы области, в резерв кадров государственных гражданских служащих включены 268  человек. Проведена аттестация государственных гражданских служащих  в министерстве конкурентной политики и тарифов Калужской области, министерстве строительства и ЖКХ Калужской области, министерстве дорожного хозяйства Калужской области, министерстве здравоохранения Калужской области, Администрации Губернатора Калужской области, министерстве природных ресурсов, экологии и благоустройства Калужской области, министерстве спорта, туризма и молодежной политики области, министерстве труда, занятости и кадровой политики Калужской области, государственной жилищной инспекции Калужской области, инспекции государственного строительного надзора Калужской области.  Аттестацию прошли 232  человека. Состоялось 38 заседаний комиссий по соблюдению требований к служебному поведению и урегулированию конфликта интересов.
</t>
  </si>
  <si>
    <t xml:space="preserve">Организован и проведен областной  фестиваль-конкурс "Семья года", вручены денежные премии 7 победителям. Организованы и проведены мероприятия, посвященные Международному женскому  дню,Международному дню семьи, чествование 26 многодетных родителей в рамках Дня матери. Вручены подарки (плееры) и перечислены социальные  выплаты 30 одаренным детям. 12 юным перспективным спортсменам, добившимся высоких результатов в спорте, перечислены социальные выплаты и вручены подарки (термо-кружки). Проведена областная акция  "Школьник" по обеспечению школьно-письменными принадлежностями к новому учебному году, "Дед Мороз". Подведены итоги областного конкурса на лучший журналистский материал "Семья и дети" и 5 победителям конкурса выплачены денежные премии. Организована торжественная встреча Губернатора области с семьями, прожившими в браке 25 и более лет. В рамках форума успешных семей организована областная выставка "Забота о семье-забота о будущем". Оказана материальная помощь 5 творческим семьям, занимающимся сохранением традиционного народного исскуства в регионе. Оказана материальная помощь 39 семьям,  с несовершеннолетними детьми, находящимися в трудной жизненной ситуации. Организацованы поездки группы детей (300 человек) в г. Москву (Большой театр) в рамках Дня защиты детей. Приобретена компьютерная техника ГБУ КО "Доверие". Осуществлена единовременная выплата 26 многодетным родителям, награжденным дипломом и почетным знаком "Признательность". Изготовлены удостоверения многодетным семьям (1000 шт). Оказана материальная помощь 25 многодетным семьям. Изготовлено для вручения 965 памятных медалей "Третья улыбка в семье".  Оказана материальная помощь 13 семьям с детьми-инвалидами. Организацован и проведен областной фестиваль творчества детей-инвалидов "Лучики надежды"-2012, в котором приняло участие свыше 500 несовершеннолетних. Беременным женщинам предоставлялся автотранспорт для доставки в учреждения здравоохранения, социальной защиты населения, санаторно-курортные учреждения (при наличии путевки на лечение), другие пункты назначения (при острой необходимости). 
</t>
  </si>
  <si>
    <t xml:space="preserve">Выполнены работы по реконструкции мостового перехода через р. Серена  на автодороге "Козельск-Кудринская"-Бурнашево в Козельском районе, мостового перехода через р.Страдаловка на автодороге Московское большое кольцо - Лапшинка в Боровском районе, а/д Вязьма-Калуга, на участке с км 163+600 по км 164+000 (устройство освещения и тротуаров). Выполнены землеустраительные работы при реконструкция автодороги "Москва-Киев"-Добрино-Аристово, на участке с км 0+040 по км 2+040 в Боровском районе. Начаты строительно-монтажные работы: монтаж мостового сооружения, устройство береговых опор, монтаж балок пролетных строений, устройство зем.полотна (6110м3), устройство щебеночного основания (3024 м2)  моста через р. Истья на а/д "Москва-Киев"-Добрино-Аристово в Боровском районе. Оплачены проектно-изыскательские работы по реконструкция а/д "Калуга-Медынь" с км 26+400 по км 26+800 в Дзержинском районе с устройством светофорного объекта и электроосвещения. Выполнены проектные работы и экспертиза реконструкции автодороги Мещовск-Кудринская в Мещовском районе с км 0+000 по км 1+370, строительства а/д "Окружная атодорога п.Ферзиково" в Ферзиковском районе, площадок под передвижные посты весового конороля на автодорогах общего пользования, автобусных остановок и разворотных плошадок на а/д общего пользования. После ремонта и капитального ремонта введено 197,028 км. автодорог, восстановлено 11 автопавильонов и 5 светофорных объектовОплачены работы по содержанию 4 598,5 км автодорог и 19 176,4 пог. метров искусственных сооружений: по зимнему содержанию (противогололедные мероприятия с применением песка, песко-гравийной смеси, чистых хлоридов; уборка снежных валов, очистка павильонов и  труб) и  летнему содержанию (ямочный ремонт, механизированная очистка покрытия, окашивание травы, уборка мусора с элементов дороги, очистка автобусных остановок и контейнерных площадок, покраска автопавильонов, замена щитков и окраска стоек дорожных знаков). Кроме того оплачены работы по содержанию освещения, безопасности дорожного движения, оформлению права собственности Калужской области на а/дороги.  Введены после реконструкции а/д Торбеево-Сляднево-Верховье в Малоярославецком районе (1 этап) и а/д "Перемышль-Козельск"-Хохловка-Поляна в перемышльском районе (1 очередь). Выполнены проектные работы на реконструкцию автодорог: "Калуга-Медынь-п.Пятовский"-Акатово в Дзержинском районе, Сухиничи-Гусово и Сухиничи-Беликово в Сухиничском районе, "Таруса-Лопатина-Барятино-Роща"-Хлопово-Кольцово-Кулешово на уч. с км 0+000 по км 2+400 в Тарусском районе. </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</si>
</sst>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
    <numFmt numFmtId="167" formatCode="0.0000"/>
    <numFmt numFmtId="168" formatCode="0.00000"/>
    <numFmt numFmtId="169" formatCode="&quot;Да&quot;;&quot;Да&quot;;&quot;Нет&quot;"/>
    <numFmt numFmtId="170" formatCode="&quot;Истина&quot;;&quot;Истина&quot;;&quot;Ложь&quot;"/>
    <numFmt numFmtId="171" formatCode="&quot;Вкл&quot;;&quot;Вкл&quot;;&quot;Выкл&quot;"/>
    <numFmt numFmtId="172" formatCode="[$€-2]\ ###,000_);[Red]\([$€-2]\ ###,000\)"/>
    <numFmt numFmtId="173" formatCode="[$-FC19]d\ mmmm\ yyyy\ &quot;г.&quot;"/>
    <numFmt numFmtId="174" formatCode="#,##0.00&quot;р.&quot;"/>
    <numFmt numFmtId="175" formatCode="0.000000"/>
    <numFmt numFmtId="176" formatCode="0.0000000"/>
  </numFmts>
  <fonts count="56">
    <font>
      <sz val="10"/>
      <name val="Arial Cyr"/>
      <family val="0"/>
    </font>
    <font>
      <b/>
      <sz val="10"/>
      <name val="Arial Cyr"/>
      <family val="0"/>
    </font>
    <font>
      <u val="single"/>
      <sz val="10"/>
      <color indexed="12"/>
      <name val="Arial Cyr"/>
      <family val="0"/>
    </font>
    <font>
      <u val="single"/>
      <sz val="10"/>
      <color indexed="36"/>
      <name val="Arial Cyr"/>
      <family val="0"/>
    </font>
    <font>
      <b/>
      <sz val="14"/>
      <name val="Arial Cyr"/>
      <family val="2"/>
    </font>
    <font>
      <sz val="11"/>
      <name val="Arial Black"/>
      <family val="2"/>
    </font>
    <font>
      <sz val="12"/>
      <name val="Times New Roman"/>
      <family val="1"/>
    </font>
    <font>
      <sz val="12"/>
      <name val="Arial"/>
      <family val="2"/>
    </font>
    <font>
      <sz val="10"/>
      <name val="Times New Roman"/>
      <family val="1"/>
    </font>
    <font>
      <b/>
      <sz val="12"/>
      <name val="Arial"/>
      <family val="2"/>
    </font>
    <font>
      <sz val="11"/>
      <name val="Times New Roman"/>
      <family val="1"/>
    </font>
    <font>
      <sz val="16"/>
      <name val="Times New Roman"/>
      <family val="1"/>
    </font>
    <font>
      <b/>
      <i/>
      <sz val="16"/>
      <name val="Times New Roman"/>
      <family val="1"/>
    </font>
    <font>
      <b/>
      <sz val="16"/>
      <name val="Times New Roman"/>
      <family val="1"/>
    </font>
    <font>
      <b/>
      <i/>
      <sz val="20"/>
      <name val="Arial Cyr"/>
      <family val="2"/>
    </font>
    <font>
      <b/>
      <sz val="20"/>
      <name val="Times New Roman"/>
      <family val="1"/>
    </font>
    <font>
      <sz val="20"/>
      <name val="Times New Roman"/>
      <family val="1"/>
    </font>
    <font>
      <b/>
      <i/>
      <sz val="20"/>
      <name val="Times New Roman"/>
      <family val="1"/>
    </font>
    <font>
      <i/>
      <sz val="20"/>
      <name val="Times New Roman"/>
      <family val="1"/>
    </font>
    <font>
      <b/>
      <sz val="30"/>
      <name val="Times New Roman"/>
      <family val="1"/>
    </font>
    <font>
      <b/>
      <sz val="28"/>
      <name val="Times New Roman"/>
      <family val="1"/>
    </font>
    <font>
      <sz val="1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rgb="FFCCFFFF"/>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thin"/>
    </border>
    <border>
      <left style="thin"/>
      <right style="thin"/>
      <top style="thin"/>
      <bottom>
        <color indexed="63"/>
      </bottom>
    </border>
    <border>
      <left style="medium"/>
      <right style="thin"/>
      <top style="thin"/>
      <bottom style="thin"/>
    </border>
    <border>
      <left>
        <color indexed="63"/>
      </left>
      <right style="thin"/>
      <top style="thin"/>
      <bottom style="thin"/>
    </border>
    <border>
      <left style="medium"/>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medium"/>
      <right>
        <color indexed="63"/>
      </right>
      <top style="thin"/>
      <bottom style="thin"/>
    </border>
    <border>
      <left style="medium"/>
      <right style="thin"/>
      <top>
        <color indexed="63"/>
      </top>
      <bottom>
        <color indexed="63"/>
      </bottom>
    </border>
    <border>
      <left style="medium"/>
      <right style="thin"/>
      <top>
        <color indexed="63"/>
      </top>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thin"/>
      <bottom>
        <color indexed="63"/>
      </bottom>
    </border>
    <border>
      <left>
        <color indexed="63"/>
      </left>
      <right style="medium"/>
      <top style="medium"/>
      <bottom style="thin"/>
    </border>
    <border>
      <left style="thin"/>
      <right style="thin"/>
      <top style="medium"/>
      <bottom>
        <color indexed="63"/>
      </bottom>
    </border>
    <border>
      <left style="medium"/>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3"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2" borderId="0" applyNumberFormat="0" applyBorder="0" applyAlignment="0" applyProtection="0"/>
  </cellStyleXfs>
  <cellXfs count="173">
    <xf numFmtId="0" fontId="0" fillId="0" borderId="0" xfId="0" applyAlignment="1">
      <alignment/>
    </xf>
    <xf numFmtId="0" fontId="4" fillId="33" borderId="0" xfId="0" applyFont="1" applyFill="1" applyAlignment="1">
      <alignment horizontal="center" vertical="top"/>
    </xf>
    <xf numFmtId="0" fontId="4" fillId="0" borderId="0" xfId="0" applyFont="1" applyFill="1" applyBorder="1" applyAlignment="1">
      <alignment horizontal="center" vertical="top"/>
    </xf>
    <xf numFmtId="0" fontId="0" fillId="0" borderId="0" xfId="0" applyFill="1" applyBorder="1" applyAlignment="1">
      <alignment/>
    </xf>
    <xf numFmtId="0" fontId="0" fillId="0" borderId="0" xfId="0" applyFill="1" applyAlignment="1">
      <alignment/>
    </xf>
    <xf numFmtId="0" fontId="4" fillId="0" borderId="0" xfId="0" applyFont="1" applyFill="1" applyAlignment="1">
      <alignment horizontal="center" vertical="top"/>
    </xf>
    <xf numFmtId="0" fontId="6" fillId="0" borderId="0" xfId="0" applyFont="1" applyFill="1" applyBorder="1" applyAlignment="1">
      <alignment/>
    </xf>
    <xf numFmtId="0" fontId="6" fillId="0" borderId="0" xfId="0" applyFont="1" applyFill="1" applyAlignment="1">
      <alignment/>
    </xf>
    <xf numFmtId="0" fontId="7" fillId="0" borderId="0" xfId="0" applyFont="1" applyFill="1" applyAlignment="1">
      <alignment horizontal="right"/>
    </xf>
    <xf numFmtId="0" fontId="0" fillId="0" borderId="0" xfId="0" applyFont="1" applyFill="1" applyBorder="1" applyAlignment="1">
      <alignment/>
    </xf>
    <xf numFmtId="0" fontId="8" fillId="0" borderId="0" xfId="0" applyFont="1" applyFill="1" applyBorder="1" applyAlignment="1">
      <alignment horizontal="left" vertical="center"/>
    </xf>
    <xf numFmtId="164" fontId="9" fillId="0" borderId="0" xfId="0" applyNumberFormat="1" applyFont="1" applyFill="1" applyBorder="1" applyAlignment="1">
      <alignment horizontal="right" vertical="center"/>
    </xf>
    <xf numFmtId="2" fontId="9" fillId="0" borderId="0" xfId="0" applyNumberFormat="1" applyFont="1" applyFill="1" applyBorder="1" applyAlignment="1">
      <alignment horizontal="right" vertical="center"/>
    </xf>
    <xf numFmtId="0" fontId="7" fillId="0" borderId="0" xfId="0" applyFont="1" applyFill="1" applyBorder="1" applyAlignment="1">
      <alignment horizontal="right" vertical="center"/>
    </xf>
    <xf numFmtId="0" fontId="1" fillId="0" borderId="0" xfId="0" applyFont="1" applyFill="1" applyAlignment="1">
      <alignment horizontal="left"/>
    </xf>
    <xf numFmtId="164" fontId="9" fillId="0" borderId="0" xfId="0" applyNumberFormat="1" applyFont="1" applyFill="1" applyAlignment="1">
      <alignment horizontal="righ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164" fontId="0" fillId="0" borderId="0" xfId="0" applyNumberFormat="1" applyFont="1" applyFill="1" applyAlignment="1">
      <alignment/>
    </xf>
    <xf numFmtId="0" fontId="1" fillId="0" borderId="0" xfId="0" applyFont="1" applyFill="1" applyAlignment="1">
      <alignment/>
    </xf>
    <xf numFmtId="164" fontId="0" fillId="0" borderId="0" xfId="0" applyNumberFormat="1" applyFill="1" applyBorder="1" applyAlignment="1">
      <alignment/>
    </xf>
    <xf numFmtId="164" fontId="10" fillId="0" borderId="0" xfId="0" applyNumberFormat="1"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164" fontId="9" fillId="0" borderId="0" xfId="0" applyNumberFormat="1" applyFont="1" applyFill="1" applyBorder="1" applyAlignment="1">
      <alignment horizontal="righ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horizontal="left"/>
    </xf>
    <xf numFmtId="0" fontId="0" fillId="0" borderId="0" xfId="0" applyFont="1" applyFill="1" applyBorder="1" applyAlignment="1">
      <alignment wrapText="1"/>
    </xf>
    <xf numFmtId="0" fontId="0" fillId="0" borderId="0" xfId="0" applyFont="1" applyFill="1" applyAlignment="1">
      <alignment horizontal="left"/>
    </xf>
    <xf numFmtId="0" fontId="11" fillId="0" borderId="0" xfId="0" applyFont="1" applyFill="1" applyAlignment="1">
      <alignment horizontal="left"/>
    </xf>
    <xf numFmtId="0" fontId="13" fillId="0" borderId="0" xfId="0" applyFont="1" applyFill="1" applyBorder="1" applyAlignment="1">
      <alignment horizontal="center" vertical="top"/>
    </xf>
    <xf numFmtId="0" fontId="11" fillId="0" borderId="0" xfId="0" applyFont="1" applyFill="1" applyAlignment="1">
      <alignment/>
    </xf>
    <xf numFmtId="0" fontId="11" fillId="0" borderId="0" xfId="0" applyFont="1" applyFill="1" applyBorder="1" applyAlignment="1">
      <alignment/>
    </xf>
    <xf numFmtId="0" fontId="11" fillId="0" borderId="0" xfId="0" applyFont="1" applyFill="1" applyBorder="1" applyAlignment="1">
      <alignment wrapText="1"/>
    </xf>
    <xf numFmtId="0" fontId="15" fillId="0" borderId="0" xfId="0" applyFont="1" applyFill="1" applyBorder="1" applyAlignment="1">
      <alignment horizontal="center" vertical="top"/>
    </xf>
    <xf numFmtId="0" fontId="15"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0" xfId="0" applyFont="1" applyFill="1" applyBorder="1" applyAlignment="1">
      <alignment/>
    </xf>
    <xf numFmtId="0" fontId="17" fillId="0" borderId="10" xfId="0" applyFont="1" applyFill="1" applyBorder="1" applyAlignment="1">
      <alignment horizontal="center" vertical="center" wrapText="1"/>
    </xf>
    <xf numFmtId="0" fontId="17" fillId="0" borderId="10" xfId="0" applyFont="1" applyFill="1" applyBorder="1" applyAlignment="1">
      <alignment horizontal="center" vertical="top" wrapText="1"/>
    </xf>
    <xf numFmtId="0" fontId="17" fillId="0" borderId="11" xfId="0" applyFont="1" applyFill="1" applyBorder="1" applyAlignment="1">
      <alignment horizontal="center" vertical="top" wrapText="1"/>
    </xf>
    <xf numFmtId="0" fontId="13" fillId="34" borderId="0" xfId="0" applyFont="1" applyFill="1" applyBorder="1" applyAlignment="1">
      <alignment/>
    </xf>
    <xf numFmtId="0" fontId="1" fillId="34" borderId="0" xfId="0" applyFont="1" applyFill="1" applyBorder="1" applyAlignment="1">
      <alignment/>
    </xf>
    <xf numFmtId="0" fontId="0" fillId="34" borderId="0" xfId="0" applyFont="1" applyFill="1" applyBorder="1" applyAlignment="1">
      <alignment/>
    </xf>
    <xf numFmtId="0" fontId="13" fillId="34" borderId="0" xfId="0" applyFont="1" applyFill="1" applyBorder="1" applyAlignment="1">
      <alignment vertical="center" wrapText="1"/>
    </xf>
    <xf numFmtId="164" fontId="13" fillId="34" borderId="0" xfId="0" applyNumberFormat="1" applyFont="1" applyFill="1" applyBorder="1" applyAlignment="1">
      <alignment horizontal="center" vertical="center" wrapText="1"/>
    </xf>
    <xf numFmtId="0" fontId="13" fillId="34" borderId="0" xfId="0" applyFont="1" applyFill="1" applyBorder="1" applyAlignment="1">
      <alignment vertical="center"/>
    </xf>
    <xf numFmtId="164" fontId="11" fillId="34" borderId="0" xfId="0" applyNumberFormat="1" applyFont="1" applyFill="1" applyBorder="1" applyAlignment="1">
      <alignment horizontal="center" vertical="top" wrapText="1"/>
    </xf>
    <xf numFmtId="164" fontId="5" fillId="34" borderId="0" xfId="0" applyNumberFormat="1" applyFont="1" applyFill="1" applyBorder="1" applyAlignment="1">
      <alignment horizontal="center" vertical="top" wrapText="1"/>
    </xf>
    <xf numFmtId="0" fontId="0" fillId="34" borderId="0" xfId="0" applyFont="1" applyFill="1" applyBorder="1" applyAlignment="1">
      <alignment/>
    </xf>
    <xf numFmtId="164" fontId="15" fillId="34" borderId="0" xfId="0" applyNumberFormat="1" applyFont="1" applyFill="1" applyBorder="1" applyAlignment="1">
      <alignment horizontal="center" vertical="center" wrapText="1"/>
    </xf>
    <xf numFmtId="164" fontId="11" fillId="35" borderId="0" xfId="0" applyNumberFormat="1" applyFont="1" applyFill="1" applyBorder="1" applyAlignment="1">
      <alignment horizontal="center" vertical="top" wrapText="1"/>
    </xf>
    <xf numFmtId="164" fontId="5" fillId="35" borderId="0" xfId="0" applyNumberFormat="1" applyFont="1" applyFill="1" applyBorder="1" applyAlignment="1">
      <alignment horizontal="center" vertical="top" wrapText="1"/>
    </xf>
    <xf numFmtId="0" fontId="0" fillId="35" borderId="0" xfId="0" applyFont="1" applyFill="1" applyBorder="1" applyAlignment="1">
      <alignment/>
    </xf>
    <xf numFmtId="164" fontId="11" fillId="36" borderId="0" xfId="0" applyNumberFormat="1" applyFont="1" applyFill="1" applyBorder="1" applyAlignment="1">
      <alignment horizontal="center" vertical="top" wrapText="1"/>
    </xf>
    <xf numFmtId="164" fontId="15" fillId="0" borderId="10" xfId="0" applyNumberFormat="1" applyFont="1" applyFill="1" applyBorder="1" applyAlignment="1">
      <alignment horizontal="center" vertical="center" wrapText="1"/>
    </xf>
    <xf numFmtId="0" fontId="16" fillId="0" borderId="0" xfId="0" applyFont="1" applyFill="1" applyBorder="1" applyAlignment="1">
      <alignment horizontal="left" vertical="top" wrapText="1"/>
    </xf>
    <xf numFmtId="164" fontId="15" fillId="0" borderId="12" xfId="0" applyNumberFormat="1" applyFont="1" applyFill="1" applyBorder="1" applyAlignment="1">
      <alignment horizontal="center" vertical="center" wrapText="1"/>
    </xf>
    <xf numFmtId="0" fontId="16" fillId="0" borderId="10" xfId="0" applyFont="1" applyFill="1" applyBorder="1" applyAlignment="1">
      <alignment horizontal="left" vertical="top" wrapText="1"/>
    </xf>
    <xf numFmtId="0" fontId="15" fillId="0" borderId="13" xfId="0" applyFont="1" applyFill="1" applyBorder="1" applyAlignment="1">
      <alignment horizontal="center" vertical="top" wrapText="1"/>
    </xf>
    <xf numFmtId="0" fontId="15" fillId="0" borderId="10" xfId="0" applyFont="1" applyFill="1" applyBorder="1" applyAlignment="1">
      <alignment horizontal="center" vertical="top" wrapText="1"/>
    </xf>
    <xf numFmtId="0" fontId="15" fillId="0" borderId="11" xfId="0" applyFont="1" applyFill="1" applyBorder="1" applyAlignment="1">
      <alignment horizontal="center" vertical="top" wrapText="1"/>
    </xf>
    <xf numFmtId="164" fontId="17" fillId="37" borderId="14" xfId="0" applyNumberFormat="1" applyFont="1" applyFill="1" applyBorder="1" applyAlignment="1">
      <alignment horizontal="center" vertical="center" wrapText="1"/>
    </xf>
    <xf numFmtId="164" fontId="17" fillId="37" borderId="10" xfId="0" applyNumberFormat="1" applyFont="1" applyFill="1" applyBorder="1" applyAlignment="1">
      <alignment horizontal="center" vertical="center" wrapText="1"/>
    </xf>
    <xf numFmtId="164" fontId="17" fillId="37" borderId="11" xfId="0" applyNumberFormat="1" applyFont="1" applyFill="1" applyBorder="1" applyAlignment="1">
      <alignment horizontal="center" vertical="center" wrapText="1"/>
    </xf>
    <xf numFmtId="0" fontId="15" fillId="37" borderId="13" xfId="0" applyFont="1" applyFill="1" applyBorder="1" applyAlignment="1">
      <alignment horizontal="left" vertical="top" wrapText="1"/>
    </xf>
    <xf numFmtId="0" fontId="15" fillId="0" borderId="13" xfId="0" applyFont="1" applyFill="1" applyBorder="1" applyAlignment="1">
      <alignment horizontal="center" vertical="top"/>
    </xf>
    <xf numFmtId="164" fontId="15" fillId="0" borderId="11" xfId="0" applyNumberFormat="1" applyFont="1" applyFill="1" applyBorder="1" applyAlignment="1">
      <alignment horizontal="center" vertical="center" wrapText="1"/>
    </xf>
    <xf numFmtId="0" fontId="15" fillId="0" borderId="10" xfId="0" applyFont="1" applyFill="1" applyBorder="1" applyAlignment="1">
      <alignment horizontal="center" vertical="top"/>
    </xf>
    <xf numFmtId="0" fontId="17" fillId="0" borderId="10" xfId="0" applyFont="1" applyFill="1" applyBorder="1" applyAlignment="1">
      <alignment horizontal="left" vertical="top" wrapText="1"/>
    </xf>
    <xf numFmtId="0" fontId="18" fillId="0" borderId="10" xfId="0" applyFont="1" applyFill="1" applyBorder="1" applyAlignment="1">
      <alignment horizontal="left" vertical="top" wrapText="1"/>
    </xf>
    <xf numFmtId="164" fontId="16" fillId="0" borderId="10" xfId="0" applyNumberFormat="1" applyFont="1" applyFill="1" applyBorder="1" applyAlignment="1">
      <alignment horizontal="left" vertical="center" wrapText="1"/>
    </xf>
    <xf numFmtId="0" fontId="16" fillId="0" borderId="10" xfId="0" applyFont="1" applyFill="1" applyBorder="1" applyAlignment="1">
      <alignment vertical="top" wrapText="1"/>
    </xf>
    <xf numFmtId="0" fontId="18" fillId="0" borderId="10" xfId="0" applyFont="1" applyFill="1" applyBorder="1" applyAlignment="1">
      <alignment vertical="top" wrapText="1"/>
    </xf>
    <xf numFmtId="0" fontId="16" fillId="0" borderId="12" xfId="0" applyFont="1" applyFill="1" applyBorder="1" applyAlignment="1">
      <alignment horizontal="left" vertical="top" wrapText="1"/>
    </xf>
    <xf numFmtId="0" fontId="15" fillId="0" borderId="13" xfId="0" applyFont="1" applyFill="1" applyBorder="1" applyAlignment="1">
      <alignment vertical="top" wrapText="1"/>
    </xf>
    <xf numFmtId="0" fontId="15" fillId="0" borderId="15" xfId="0" applyFont="1" applyFill="1" applyBorder="1" applyAlignment="1">
      <alignment vertical="top" wrapText="1"/>
    </xf>
    <xf numFmtId="0" fontId="15" fillId="0" borderId="10" xfId="0" applyFont="1" applyFill="1" applyBorder="1" applyAlignment="1">
      <alignment horizontal="left" vertical="top" wrapText="1"/>
    </xf>
    <xf numFmtId="0" fontId="16" fillId="0" borderId="10" xfId="0" applyFont="1" applyFill="1" applyBorder="1" applyAlignment="1">
      <alignment horizontal="left" vertical="center" wrapText="1"/>
    </xf>
    <xf numFmtId="0" fontId="15" fillId="0" borderId="16" xfId="0" applyFont="1" applyFill="1" applyBorder="1" applyAlignment="1">
      <alignment horizontal="center" vertical="top"/>
    </xf>
    <xf numFmtId="2" fontId="15" fillId="0" borderId="10" xfId="0" applyNumberFormat="1" applyFont="1" applyFill="1" applyBorder="1" applyAlignment="1">
      <alignment horizontal="center" vertical="center" wrapText="1"/>
    </xf>
    <xf numFmtId="0" fontId="15" fillId="0" borderId="14" xfId="0" applyFont="1" applyFill="1" applyBorder="1" applyAlignment="1">
      <alignment horizontal="center" vertical="top"/>
    </xf>
    <xf numFmtId="0" fontId="15" fillId="0" borderId="10" xfId="0" applyFont="1" applyFill="1" applyBorder="1" applyAlignment="1">
      <alignment horizontal="center" vertical="center" wrapText="1"/>
    </xf>
    <xf numFmtId="0" fontId="0" fillId="0" borderId="0" xfId="0" applyFill="1" applyAlignment="1">
      <alignment wrapText="1"/>
    </xf>
    <xf numFmtId="0" fontId="0" fillId="0" borderId="0" xfId="0" applyFill="1" applyAlignment="1">
      <alignment horizontal="right"/>
    </xf>
    <xf numFmtId="0" fontId="0" fillId="0" borderId="0" xfId="0" applyFill="1" applyBorder="1" applyAlignment="1">
      <alignment horizontal="right"/>
    </xf>
    <xf numFmtId="43" fontId="0" fillId="0" borderId="0" xfId="0" applyNumberFormat="1" applyFill="1" applyBorder="1" applyAlignment="1">
      <alignment horizontal="right"/>
    </xf>
    <xf numFmtId="164" fontId="10" fillId="0" borderId="0" xfId="0" applyNumberFormat="1" applyFont="1" applyFill="1" applyBorder="1" applyAlignment="1">
      <alignment horizontal="right" vertical="center" wrapText="1"/>
    </xf>
    <xf numFmtId="43" fontId="10" fillId="0" borderId="0" xfId="0" applyNumberFormat="1" applyFont="1" applyFill="1" applyBorder="1" applyAlignment="1">
      <alignment horizontal="right" vertical="center" wrapText="1"/>
    </xf>
    <xf numFmtId="164" fontId="5" fillId="0" borderId="0" xfId="0" applyNumberFormat="1" applyFont="1" applyFill="1" applyBorder="1" applyAlignment="1">
      <alignment horizontal="right" vertical="center" wrapText="1"/>
    </xf>
    <xf numFmtId="43" fontId="0" fillId="0" borderId="0" xfId="0" applyNumberFormat="1" applyFill="1" applyAlignment="1">
      <alignment/>
    </xf>
    <xf numFmtId="0" fontId="15" fillId="0" borderId="12" xfId="0" applyFont="1" applyFill="1" applyBorder="1" applyAlignment="1">
      <alignment horizontal="center" vertical="top"/>
    </xf>
    <xf numFmtId="0" fontId="15" fillId="0" borderId="17" xfId="0" applyFont="1" applyFill="1" applyBorder="1" applyAlignment="1">
      <alignment horizontal="center" vertical="top"/>
    </xf>
    <xf numFmtId="0" fontId="15" fillId="0" borderId="18" xfId="0" applyFont="1" applyFill="1" applyBorder="1" applyAlignment="1">
      <alignment horizontal="center" vertical="top"/>
    </xf>
    <xf numFmtId="0" fontId="15" fillId="0" borderId="19" xfId="0" applyFont="1" applyFill="1" applyBorder="1" applyAlignment="1">
      <alignment horizontal="center" vertical="top"/>
    </xf>
    <xf numFmtId="0" fontId="15" fillId="0" borderId="20" xfId="0" applyFont="1" applyFill="1" applyBorder="1" applyAlignment="1">
      <alignment horizontal="center" vertical="top"/>
    </xf>
    <xf numFmtId="0" fontId="15" fillId="0" borderId="21" xfId="0" applyFont="1" applyFill="1" applyBorder="1" applyAlignment="1">
      <alignment horizontal="center" vertical="top"/>
    </xf>
    <xf numFmtId="0" fontId="15" fillId="0" borderId="22" xfId="0" applyFont="1" applyFill="1" applyBorder="1" applyAlignment="1">
      <alignment horizontal="left" vertical="top" wrapText="1"/>
    </xf>
    <xf numFmtId="0" fontId="15" fillId="0" borderId="16" xfId="0" applyFont="1" applyFill="1" applyBorder="1" applyAlignment="1">
      <alignment horizontal="left" vertical="top" wrapText="1"/>
    </xf>
    <xf numFmtId="0" fontId="15" fillId="0" borderId="14" xfId="0" applyFont="1" applyFill="1" applyBorder="1" applyAlignment="1">
      <alignment horizontal="left" vertical="top" wrapText="1"/>
    </xf>
    <xf numFmtId="0" fontId="15" fillId="0" borderId="19" xfId="0" applyFont="1" applyFill="1" applyBorder="1" applyAlignment="1">
      <alignment vertical="top" wrapText="1"/>
    </xf>
    <xf numFmtId="0" fontId="15" fillId="0" borderId="20" xfId="0" applyFont="1" applyFill="1" applyBorder="1" applyAlignment="1">
      <alignment vertical="top" wrapText="1"/>
    </xf>
    <xf numFmtId="0" fontId="15" fillId="0" borderId="21" xfId="0" applyFont="1" applyFill="1" applyBorder="1" applyAlignment="1">
      <alignment vertical="top" wrapText="1"/>
    </xf>
    <xf numFmtId="0" fontId="16" fillId="0" borderId="22" xfId="0" applyFont="1" applyFill="1" applyBorder="1" applyAlignment="1">
      <alignment horizontal="left" vertical="top" wrapText="1"/>
    </xf>
    <xf numFmtId="0" fontId="16" fillId="0" borderId="16" xfId="0" applyFont="1" applyFill="1" applyBorder="1" applyAlignment="1">
      <alignment horizontal="left" vertical="top" wrapText="1"/>
    </xf>
    <xf numFmtId="0" fontId="16" fillId="0" borderId="14" xfId="0" applyFont="1" applyFill="1" applyBorder="1" applyAlignment="1">
      <alignment horizontal="left" vertical="top" wrapText="1"/>
    </xf>
    <xf numFmtId="0" fontId="16" fillId="0" borderId="23" xfId="0" applyFont="1" applyFill="1" applyBorder="1" applyAlignment="1">
      <alignment horizontal="left" vertical="top" wrapText="1"/>
    </xf>
    <xf numFmtId="0" fontId="15" fillId="0" borderId="16" xfId="0" applyFont="1" applyFill="1" applyBorder="1" applyAlignment="1">
      <alignment vertical="top" wrapText="1"/>
    </xf>
    <xf numFmtId="0" fontId="15" fillId="0" borderId="15" xfId="0" applyFont="1" applyFill="1" applyBorder="1" applyAlignment="1">
      <alignment horizontal="center" vertical="top"/>
    </xf>
    <xf numFmtId="0" fontId="15" fillId="0" borderId="24" xfId="0" applyFont="1" applyFill="1" applyBorder="1" applyAlignment="1">
      <alignment horizontal="center" vertical="top"/>
    </xf>
    <xf numFmtId="0" fontId="15" fillId="0" borderId="25" xfId="0" applyFont="1" applyFill="1" applyBorder="1" applyAlignment="1">
      <alignment horizontal="center" vertical="top"/>
    </xf>
    <xf numFmtId="0" fontId="17" fillId="37" borderId="23" xfId="0" applyFont="1" applyFill="1" applyBorder="1" applyAlignment="1">
      <alignment horizontal="center" vertical="center" wrapText="1"/>
    </xf>
    <xf numFmtId="0" fontId="17" fillId="37" borderId="14" xfId="0" applyFont="1" applyFill="1" applyBorder="1" applyAlignment="1">
      <alignment horizontal="center" vertical="center" wrapText="1"/>
    </xf>
    <xf numFmtId="0" fontId="20" fillId="0" borderId="23" xfId="0" applyFont="1" applyFill="1" applyBorder="1" applyAlignment="1">
      <alignment horizontal="center" vertical="top" wrapText="1"/>
    </xf>
    <xf numFmtId="0" fontId="20" fillId="0" borderId="16" xfId="0" applyFont="1" applyFill="1" applyBorder="1" applyAlignment="1">
      <alignment horizontal="center" vertical="top" wrapText="1"/>
    </xf>
    <xf numFmtId="0" fontId="20" fillId="0" borderId="26" xfId="0" applyFont="1" applyFill="1" applyBorder="1" applyAlignment="1">
      <alignment horizontal="center" vertical="top" wrapText="1"/>
    </xf>
    <xf numFmtId="0" fontId="15" fillId="0" borderId="23" xfId="0" applyFont="1" applyFill="1" applyBorder="1" applyAlignment="1">
      <alignment horizontal="left" vertical="top" wrapText="1"/>
    </xf>
    <xf numFmtId="0" fontId="16" fillId="0" borderId="26" xfId="0" applyFont="1" applyFill="1" applyBorder="1" applyAlignment="1">
      <alignment horizontal="left" vertical="top" wrapText="1"/>
    </xf>
    <xf numFmtId="0" fontId="16" fillId="0" borderId="22" xfId="0" applyFont="1" applyFill="1" applyBorder="1" applyAlignment="1">
      <alignment vertical="top" wrapText="1"/>
    </xf>
    <xf numFmtId="0" fontId="16" fillId="0" borderId="16" xfId="0" applyFont="1" applyFill="1" applyBorder="1" applyAlignment="1">
      <alignment vertical="top" wrapText="1"/>
    </xf>
    <xf numFmtId="0" fontId="16" fillId="0" borderId="14" xfId="0" applyFont="1" applyFill="1" applyBorder="1" applyAlignment="1">
      <alignment vertical="top" wrapText="1"/>
    </xf>
    <xf numFmtId="0" fontId="16" fillId="0" borderId="23" xfId="0" applyFont="1" applyFill="1" applyBorder="1" applyAlignment="1">
      <alignment vertical="top" wrapText="1"/>
    </xf>
    <xf numFmtId="0" fontId="14" fillId="0" borderId="0" xfId="0" applyFont="1" applyFill="1" applyAlignment="1">
      <alignment horizontal="center"/>
    </xf>
    <xf numFmtId="0" fontId="12" fillId="0" borderId="0" xfId="0" applyFont="1" applyFill="1" applyBorder="1" applyAlignment="1">
      <alignment horizontal="center" vertical="center" wrapText="1"/>
    </xf>
    <xf numFmtId="0" fontId="15" fillId="0" borderId="26" xfId="0" applyFont="1" applyFill="1" applyBorder="1" applyAlignment="1">
      <alignment horizontal="left" vertical="top" wrapText="1"/>
    </xf>
    <xf numFmtId="0" fontId="16" fillId="0" borderId="26" xfId="0" applyFont="1" applyFill="1" applyBorder="1" applyAlignment="1">
      <alignment vertical="top" wrapText="1"/>
    </xf>
    <xf numFmtId="0" fontId="19" fillId="0" borderId="0" xfId="0" applyFont="1" applyFill="1" applyBorder="1" applyAlignment="1">
      <alignment horizontal="center" vertical="center"/>
    </xf>
    <xf numFmtId="0" fontId="15" fillId="0" borderId="22" xfId="0" applyFont="1" applyFill="1" applyBorder="1" applyAlignment="1">
      <alignment horizontal="center" vertical="top" wrapText="1"/>
    </xf>
    <xf numFmtId="0" fontId="15" fillId="0" borderId="16" xfId="0" applyFont="1" applyFill="1" applyBorder="1" applyAlignment="1">
      <alignment horizontal="center" vertical="top" wrapText="1"/>
    </xf>
    <xf numFmtId="0" fontId="15" fillId="0" borderId="26" xfId="0" applyFont="1" applyFill="1" applyBorder="1" applyAlignment="1">
      <alignment horizontal="center" vertical="top" wrapText="1"/>
    </xf>
    <xf numFmtId="0" fontId="17" fillId="0" borderId="27"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29" xfId="0" applyFont="1" applyFill="1" applyBorder="1" applyAlignment="1">
      <alignment horizontal="center" vertical="center" wrapText="1"/>
    </xf>
    <xf numFmtId="164" fontId="15" fillId="0" borderId="22" xfId="0" applyNumberFormat="1" applyFont="1" applyFill="1" applyBorder="1" applyAlignment="1">
      <alignment horizontal="center" vertical="center" wrapText="1"/>
    </xf>
    <xf numFmtId="164" fontId="15" fillId="0" borderId="16" xfId="0" applyNumberFormat="1" applyFont="1" applyFill="1" applyBorder="1" applyAlignment="1">
      <alignment horizontal="center" vertical="center" wrapText="1"/>
    </xf>
    <xf numFmtId="164" fontId="15" fillId="0" borderId="14" xfId="0" applyNumberFormat="1" applyFont="1" applyFill="1" applyBorder="1" applyAlignment="1">
      <alignment horizontal="center" vertical="center" wrapText="1"/>
    </xf>
    <xf numFmtId="0" fontId="16" fillId="0" borderId="23" xfId="0" applyFont="1" applyFill="1" applyBorder="1" applyAlignment="1">
      <alignment horizontal="left" vertical="center" wrapText="1"/>
    </xf>
    <xf numFmtId="0" fontId="16" fillId="0" borderId="16" xfId="0" applyFont="1" applyFill="1" applyBorder="1" applyAlignment="1">
      <alignment horizontal="left" vertical="center" wrapText="1"/>
    </xf>
    <xf numFmtId="0" fontId="16" fillId="0" borderId="26" xfId="0" applyFont="1" applyFill="1" applyBorder="1" applyAlignment="1">
      <alignment horizontal="left" vertical="center" wrapText="1"/>
    </xf>
    <xf numFmtId="164" fontId="16" fillId="0" borderId="22" xfId="0" applyNumberFormat="1" applyFont="1" applyFill="1" applyBorder="1" applyAlignment="1">
      <alignment horizontal="left" vertical="top" wrapText="1"/>
    </xf>
    <xf numFmtId="164" fontId="16" fillId="0" borderId="16" xfId="0" applyNumberFormat="1" applyFont="1" applyFill="1" applyBorder="1" applyAlignment="1">
      <alignment horizontal="left" vertical="top" wrapText="1"/>
    </xf>
    <xf numFmtId="164" fontId="16" fillId="0" borderId="14" xfId="0" applyNumberFormat="1" applyFont="1" applyFill="1" applyBorder="1" applyAlignment="1">
      <alignment horizontal="left" vertical="top" wrapText="1"/>
    </xf>
    <xf numFmtId="0" fontId="15" fillId="38" borderId="15" xfId="0" applyFont="1" applyFill="1" applyBorder="1" applyAlignment="1">
      <alignment horizontal="center" vertical="top"/>
    </xf>
    <xf numFmtId="0" fontId="17" fillId="38" borderId="12" xfId="0" applyFont="1" applyFill="1" applyBorder="1" applyAlignment="1">
      <alignment horizontal="left" vertical="top" wrapText="1"/>
    </xf>
    <xf numFmtId="164" fontId="15" fillId="38" borderId="12" xfId="0" applyNumberFormat="1" applyFont="1" applyFill="1" applyBorder="1" applyAlignment="1">
      <alignment horizontal="center" vertical="center" wrapText="1"/>
    </xf>
    <xf numFmtId="164" fontId="15" fillId="38" borderId="30" xfId="0" applyNumberFormat="1" applyFont="1" applyFill="1" applyBorder="1" applyAlignment="1">
      <alignment horizontal="center" vertical="center" wrapText="1"/>
    </xf>
    <xf numFmtId="0" fontId="17" fillId="38" borderId="10" xfId="0" applyFont="1" applyFill="1" applyBorder="1" applyAlignment="1">
      <alignment horizontal="left" vertical="top" wrapText="1"/>
    </xf>
    <xf numFmtId="164" fontId="15" fillId="38" borderId="10" xfId="0" applyNumberFormat="1" applyFont="1" applyFill="1" applyBorder="1" applyAlignment="1">
      <alignment horizontal="center" vertical="center" wrapText="1"/>
    </xf>
    <xf numFmtId="164" fontId="15" fillId="38" borderId="11" xfId="0" applyNumberFormat="1" applyFont="1" applyFill="1" applyBorder="1" applyAlignment="1">
      <alignment horizontal="center" vertical="center" wrapText="1"/>
    </xf>
    <xf numFmtId="0" fontId="15" fillId="38" borderId="10" xfId="0" applyFont="1" applyFill="1" applyBorder="1" applyAlignment="1">
      <alignment vertical="top" wrapText="1"/>
    </xf>
    <xf numFmtId="0" fontId="17" fillId="38" borderId="12" xfId="0" applyFont="1" applyFill="1" applyBorder="1" applyAlignment="1">
      <alignment vertical="top" wrapText="1"/>
    </xf>
    <xf numFmtId="0" fontId="15" fillId="38" borderId="13" xfId="0" applyFont="1" applyFill="1" applyBorder="1" applyAlignment="1">
      <alignment vertical="top" wrapText="1"/>
    </xf>
    <xf numFmtId="0" fontId="15" fillId="38" borderId="15" xfId="0" applyFont="1" applyFill="1" applyBorder="1" applyAlignment="1">
      <alignment vertical="top" wrapText="1"/>
    </xf>
    <xf numFmtId="0" fontId="16" fillId="38" borderId="12" xfId="0" applyFont="1" applyFill="1" applyBorder="1" applyAlignment="1">
      <alignment vertical="top" wrapText="1"/>
    </xf>
    <xf numFmtId="0" fontId="17" fillId="38" borderId="10" xfId="0" applyFont="1" applyFill="1" applyBorder="1" applyAlignment="1">
      <alignment vertical="top" wrapText="1"/>
    </xf>
    <xf numFmtId="0" fontId="15" fillId="38" borderId="13" xfId="0" applyFont="1" applyFill="1" applyBorder="1" applyAlignment="1">
      <alignment horizontal="center" vertical="top"/>
    </xf>
    <xf numFmtId="0" fontId="16" fillId="38" borderId="10" xfId="0" applyFont="1" applyFill="1" applyBorder="1" applyAlignment="1">
      <alignment vertical="center" wrapText="1"/>
    </xf>
    <xf numFmtId="0" fontId="17" fillId="38" borderId="13" xfId="0" applyFont="1" applyFill="1" applyBorder="1" applyAlignment="1">
      <alignment horizontal="center" vertical="top"/>
    </xf>
    <xf numFmtId="0" fontId="15" fillId="38" borderId="10" xfId="0" applyFont="1" applyFill="1" applyBorder="1" applyAlignment="1">
      <alignment horizontal="left" vertical="top" wrapText="1"/>
    </xf>
    <xf numFmtId="0" fontId="16" fillId="38" borderId="10" xfId="0" applyFont="1" applyFill="1" applyBorder="1" applyAlignment="1">
      <alignment horizontal="left" vertical="top" wrapText="1"/>
    </xf>
    <xf numFmtId="2" fontId="15" fillId="38" borderId="10" xfId="0" applyNumberFormat="1" applyFont="1" applyFill="1" applyBorder="1" applyAlignment="1">
      <alignment horizontal="center" vertical="center" wrapText="1"/>
    </xf>
    <xf numFmtId="164" fontId="15" fillId="38" borderId="10" xfId="0" applyNumberFormat="1" applyFont="1" applyFill="1" applyBorder="1" applyAlignment="1">
      <alignment horizontal="left" vertical="center" wrapText="1" indent="2"/>
    </xf>
    <xf numFmtId="0" fontId="15" fillId="38" borderId="10" xfId="0" applyFont="1" applyFill="1" applyBorder="1" applyAlignment="1">
      <alignment horizontal="center" vertical="top"/>
    </xf>
    <xf numFmtId="0" fontId="17" fillId="0" borderId="31"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7" fillId="0" borderId="25"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F978"/>
  <sheetViews>
    <sheetView tabSelected="1" view="pageBreakPreview" zoomScale="47" zoomScaleNormal="58" zoomScaleSheetLayoutView="47" zoomScalePageLayoutView="40" workbookViewId="0" topLeftCell="A231">
      <selection activeCell="A180" sqref="A180:Q180"/>
    </sheetView>
  </sheetViews>
  <sheetFormatPr defaultColWidth="9.00390625" defaultRowHeight="12.75"/>
  <cols>
    <col min="1" max="1" width="8.125" style="5" customWidth="1"/>
    <col min="2" max="2" width="61.875" style="33" customWidth="1"/>
    <col min="3" max="4" width="24.375" style="18" customWidth="1"/>
    <col min="5" max="5" width="24.75390625" style="18" customWidth="1"/>
    <col min="6" max="6" width="21.125" style="18" customWidth="1"/>
    <col min="7" max="7" width="26.625" style="18" customWidth="1"/>
    <col min="8" max="8" width="29.00390625" style="18" customWidth="1"/>
    <col min="9" max="9" width="21.125" style="18" customWidth="1"/>
    <col min="10" max="10" width="25.00390625" style="18" customWidth="1"/>
    <col min="11" max="11" width="21.125" style="18" customWidth="1"/>
    <col min="12" max="12" width="26.875" style="18" customWidth="1"/>
    <col min="13" max="13" width="21.125" style="18" customWidth="1"/>
    <col min="14" max="14" width="27.625" style="18" customWidth="1"/>
    <col min="15" max="16" width="21.125" style="18" customWidth="1"/>
    <col min="17" max="17" width="23.125" style="18" customWidth="1"/>
    <col min="18" max="20" width="9.125" style="18" customWidth="1"/>
    <col min="21" max="21" width="17.375" style="18" customWidth="1"/>
    <col min="22" max="16384" width="9.125" style="18" customWidth="1"/>
  </cols>
  <sheetData>
    <row r="1" spans="1:16" s="30" customFormat="1" ht="25.5" customHeight="1" hidden="1">
      <c r="A1" s="2"/>
      <c r="B1" s="127" t="s">
        <v>1</v>
      </c>
      <c r="C1" s="127"/>
      <c r="D1" s="127"/>
      <c r="E1" s="127"/>
      <c r="F1" s="127"/>
      <c r="G1" s="127"/>
      <c r="H1" s="127"/>
      <c r="I1" s="127"/>
      <c r="J1" s="127"/>
      <c r="K1" s="127"/>
      <c r="L1" s="127"/>
      <c r="M1" s="127"/>
      <c r="N1" s="127"/>
      <c r="O1" s="127"/>
      <c r="P1" s="127"/>
    </row>
    <row r="2" spans="1:16" s="21" customFormat="1" ht="18" customHeight="1" hidden="1">
      <c r="A2" s="2"/>
      <c r="B2" s="31"/>
      <c r="C2" s="19"/>
      <c r="D2" s="19"/>
      <c r="E2" s="19"/>
      <c r="F2" s="19"/>
      <c r="G2" s="19"/>
      <c r="H2" s="19"/>
      <c r="I2" s="19"/>
      <c r="J2" s="19"/>
      <c r="K2" s="19"/>
      <c r="L2" s="19"/>
      <c r="M2" s="19"/>
      <c r="N2" s="19"/>
      <c r="O2" s="19"/>
      <c r="P2" s="19"/>
    </row>
    <row r="3" spans="1:20" s="30" customFormat="1" ht="45" customHeight="1">
      <c r="A3" s="35"/>
      <c r="B3" s="34"/>
      <c r="C3" s="36"/>
      <c r="D3" s="36"/>
      <c r="E3" s="36"/>
      <c r="F3" s="36"/>
      <c r="G3" s="36"/>
      <c r="H3" s="36"/>
      <c r="I3" s="36"/>
      <c r="J3" s="36"/>
      <c r="K3" s="36"/>
      <c r="L3" s="36"/>
      <c r="M3" s="36"/>
      <c r="N3" s="36"/>
      <c r="O3" s="36"/>
      <c r="P3" s="128"/>
      <c r="Q3" s="128"/>
      <c r="R3" s="37"/>
      <c r="S3" s="37"/>
      <c r="T3" s="37"/>
    </row>
    <row r="4" spans="1:20" s="30" customFormat="1" ht="39.75" customHeight="1">
      <c r="A4" s="39" t="s">
        <v>5</v>
      </c>
      <c r="B4" s="131" t="s">
        <v>110</v>
      </c>
      <c r="C4" s="131"/>
      <c r="D4" s="131"/>
      <c r="E4" s="131"/>
      <c r="F4" s="131"/>
      <c r="G4" s="131"/>
      <c r="H4" s="131"/>
      <c r="I4" s="131"/>
      <c r="J4" s="131"/>
      <c r="K4" s="131"/>
      <c r="L4" s="131"/>
      <c r="M4" s="131"/>
      <c r="N4" s="131"/>
      <c r="O4" s="131"/>
      <c r="P4" s="131"/>
      <c r="Q4" s="131"/>
      <c r="R4" s="128"/>
      <c r="S4" s="128"/>
      <c r="T4" s="37"/>
    </row>
    <row r="5" spans="1:20" s="30" customFormat="1" ht="28.5" customHeight="1" thickBot="1">
      <c r="A5" s="39"/>
      <c r="B5" s="40"/>
      <c r="C5" s="41"/>
      <c r="D5" s="41"/>
      <c r="E5" s="41"/>
      <c r="F5" s="41"/>
      <c r="G5" s="41"/>
      <c r="H5" s="41"/>
      <c r="I5" s="41"/>
      <c r="J5" s="41"/>
      <c r="K5" s="41"/>
      <c r="L5" s="41"/>
      <c r="M5" s="41"/>
      <c r="N5" s="41"/>
      <c r="O5" s="40" t="s">
        <v>3</v>
      </c>
      <c r="P5" s="42"/>
      <c r="Q5" s="42"/>
      <c r="R5" s="37"/>
      <c r="S5" s="37"/>
      <c r="T5" s="37"/>
    </row>
    <row r="6" spans="1:20" s="30" customFormat="1" ht="116.25" customHeight="1">
      <c r="A6" s="171" t="s">
        <v>12</v>
      </c>
      <c r="B6" s="169" t="s">
        <v>26</v>
      </c>
      <c r="C6" s="135" t="s">
        <v>66</v>
      </c>
      <c r="D6" s="136"/>
      <c r="E6" s="136"/>
      <c r="F6" s="136"/>
      <c r="G6" s="137"/>
      <c r="H6" s="135" t="s">
        <v>67</v>
      </c>
      <c r="I6" s="136"/>
      <c r="J6" s="136"/>
      <c r="K6" s="136"/>
      <c r="L6" s="137"/>
      <c r="M6" s="135" t="s">
        <v>13</v>
      </c>
      <c r="N6" s="136"/>
      <c r="O6" s="136"/>
      <c r="P6" s="136"/>
      <c r="Q6" s="168"/>
      <c r="R6" s="37"/>
      <c r="S6" s="37"/>
      <c r="T6" s="37"/>
    </row>
    <row r="7" spans="1:20" s="32" customFormat="1" ht="105.75" customHeight="1">
      <c r="A7" s="172"/>
      <c r="B7" s="170"/>
      <c r="C7" s="43" t="s">
        <v>9</v>
      </c>
      <c r="D7" s="44" t="s">
        <v>14</v>
      </c>
      <c r="E7" s="44" t="s">
        <v>10</v>
      </c>
      <c r="F7" s="44" t="s">
        <v>15</v>
      </c>
      <c r="G7" s="44" t="s">
        <v>16</v>
      </c>
      <c r="H7" s="43" t="s">
        <v>9</v>
      </c>
      <c r="I7" s="44" t="s">
        <v>17</v>
      </c>
      <c r="J7" s="44" t="s">
        <v>4</v>
      </c>
      <c r="K7" s="44" t="s">
        <v>15</v>
      </c>
      <c r="L7" s="44" t="s">
        <v>16</v>
      </c>
      <c r="M7" s="43" t="s">
        <v>9</v>
      </c>
      <c r="N7" s="44" t="s">
        <v>17</v>
      </c>
      <c r="O7" s="44" t="s">
        <v>10</v>
      </c>
      <c r="P7" s="44" t="s">
        <v>15</v>
      </c>
      <c r="Q7" s="45" t="s">
        <v>16</v>
      </c>
      <c r="R7" s="38"/>
      <c r="S7" s="38"/>
      <c r="T7" s="38"/>
    </row>
    <row r="8" spans="1:20" s="32" customFormat="1" ht="39" customHeight="1">
      <c r="A8" s="64">
        <v>1</v>
      </c>
      <c r="B8" s="65">
        <v>2</v>
      </c>
      <c r="C8" s="65">
        <v>8</v>
      </c>
      <c r="D8" s="65">
        <v>9</v>
      </c>
      <c r="E8" s="65">
        <v>10</v>
      </c>
      <c r="F8" s="65">
        <v>11</v>
      </c>
      <c r="G8" s="65">
        <v>12</v>
      </c>
      <c r="H8" s="65">
        <v>13</v>
      </c>
      <c r="I8" s="65">
        <v>14</v>
      </c>
      <c r="J8" s="65">
        <v>15</v>
      </c>
      <c r="K8" s="65">
        <v>16</v>
      </c>
      <c r="L8" s="65">
        <v>17</v>
      </c>
      <c r="M8" s="65">
        <v>18</v>
      </c>
      <c r="N8" s="65">
        <v>19</v>
      </c>
      <c r="O8" s="65">
        <v>20</v>
      </c>
      <c r="P8" s="65">
        <v>21</v>
      </c>
      <c r="Q8" s="66">
        <v>22</v>
      </c>
      <c r="R8" s="38"/>
      <c r="S8" s="38"/>
      <c r="T8" s="38"/>
    </row>
    <row r="9" spans="1:20" s="32" customFormat="1" ht="39" customHeight="1">
      <c r="A9" s="118" t="s">
        <v>28</v>
      </c>
      <c r="B9" s="119"/>
      <c r="C9" s="119"/>
      <c r="D9" s="119"/>
      <c r="E9" s="119"/>
      <c r="F9" s="119"/>
      <c r="G9" s="119"/>
      <c r="H9" s="119"/>
      <c r="I9" s="119"/>
      <c r="J9" s="119"/>
      <c r="K9" s="119"/>
      <c r="L9" s="119"/>
      <c r="M9" s="119"/>
      <c r="N9" s="119"/>
      <c r="O9" s="119"/>
      <c r="P9" s="119"/>
      <c r="Q9" s="120"/>
      <c r="R9" s="38"/>
      <c r="S9" s="38"/>
      <c r="T9" s="38"/>
    </row>
    <row r="10" spans="1:31" s="48" customFormat="1" ht="155.25" customHeight="1">
      <c r="A10" s="147">
        <v>1</v>
      </c>
      <c r="B10" s="148" t="s">
        <v>19</v>
      </c>
      <c r="C10" s="149">
        <f>D10+E10+F10+G10</f>
        <v>1373894.7000000002</v>
      </c>
      <c r="D10" s="149">
        <v>503657.4</v>
      </c>
      <c r="E10" s="149">
        <v>560461.3</v>
      </c>
      <c r="F10" s="149">
        <v>0</v>
      </c>
      <c r="G10" s="149">
        <v>309776</v>
      </c>
      <c r="H10" s="149">
        <f>I10+J10+K10+L10</f>
        <v>1358667.6</v>
      </c>
      <c r="I10" s="149">
        <v>502313</v>
      </c>
      <c r="J10" s="149">
        <v>546578.6</v>
      </c>
      <c r="K10" s="149">
        <v>0</v>
      </c>
      <c r="L10" s="149">
        <v>309776</v>
      </c>
      <c r="M10" s="149">
        <f>H10/C10*100</f>
        <v>98.89168362029491</v>
      </c>
      <c r="N10" s="149">
        <f>I10/D10*100</f>
        <v>99.7330725211225</v>
      </c>
      <c r="O10" s="149">
        <f>J10/E10*100</f>
        <v>97.52298686813879</v>
      </c>
      <c r="P10" s="149">
        <v>0</v>
      </c>
      <c r="Q10" s="150">
        <f>L10/G10*100</f>
        <v>100</v>
      </c>
      <c r="R10" s="46"/>
      <c r="S10" s="46"/>
      <c r="T10" s="46"/>
      <c r="U10" s="47"/>
      <c r="V10" s="47"/>
      <c r="W10" s="47"/>
      <c r="X10" s="47"/>
      <c r="Y10" s="47"/>
      <c r="Z10" s="47"/>
      <c r="AA10" s="47"/>
      <c r="AB10" s="47"/>
      <c r="AC10" s="47"/>
      <c r="AD10" s="47"/>
      <c r="AE10" s="47"/>
    </row>
    <row r="11" spans="1:31" s="48" customFormat="1" ht="210.75" customHeight="1">
      <c r="A11" s="111" t="s">
        <v>177</v>
      </c>
      <c r="B11" s="109"/>
      <c r="C11" s="109"/>
      <c r="D11" s="109"/>
      <c r="E11" s="109"/>
      <c r="F11" s="109"/>
      <c r="G11" s="109"/>
      <c r="H11" s="109"/>
      <c r="I11" s="109"/>
      <c r="J11" s="109"/>
      <c r="K11" s="109"/>
      <c r="L11" s="109"/>
      <c r="M11" s="109"/>
      <c r="N11" s="109"/>
      <c r="O11" s="109"/>
      <c r="P11" s="109"/>
      <c r="Q11" s="122"/>
      <c r="R11" s="49"/>
      <c r="S11" s="46"/>
      <c r="T11" s="46"/>
      <c r="U11" s="47"/>
      <c r="V11" s="47"/>
      <c r="W11" s="47"/>
      <c r="X11" s="47"/>
      <c r="Y11" s="47"/>
      <c r="Z11" s="47"/>
      <c r="AA11" s="47"/>
      <c r="AB11" s="47"/>
      <c r="AC11" s="47"/>
      <c r="AD11" s="47"/>
      <c r="AE11" s="47"/>
    </row>
    <row r="12" spans="1:31" s="48" customFormat="1" ht="110.25" customHeight="1">
      <c r="A12" s="96">
        <v>2</v>
      </c>
      <c r="B12" s="151" t="s">
        <v>51</v>
      </c>
      <c r="C12" s="152">
        <f>C14+C15+C16+C17</f>
        <v>290853</v>
      </c>
      <c r="D12" s="152">
        <f aca="true" t="shared" si="0" ref="D12:K12">D14+D15+D16+D17</f>
        <v>67472</v>
      </c>
      <c r="E12" s="152">
        <f t="shared" si="0"/>
        <v>165823.6</v>
      </c>
      <c r="F12" s="152">
        <f t="shared" si="0"/>
        <v>19472.2</v>
      </c>
      <c r="G12" s="152">
        <f t="shared" si="0"/>
        <v>38085.2</v>
      </c>
      <c r="H12" s="152">
        <f t="shared" si="0"/>
        <v>258923.59999999998</v>
      </c>
      <c r="I12" s="152">
        <f t="shared" si="0"/>
        <v>56368</v>
      </c>
      <c r="J12" s="152">
        <f>J14+J15+J16+J17</f>
        <v>145737.69999999998</v>
      </c>
      <c r="K12" s="152">
        <f t="shared" si="0"/>
        <v>18732.7</v>
      </c>
      <c r="L12" s="152">
        <f>L14+L15+L16+L17</f>
        <v>38085.2</v>
      </c>
      <c r="M12" s="152">
        <f>H12/C12*100</f>
        <v>89.02215208369863</v>
      </c>
      <c r="N12" s="152">
        <f>I12/D12*100</f>
        <v>83.542802940479</v>
      </c>
      <c r="O12" s="152">
        <f>J12/E12*100</f>
        <v>87.8871885545845</v>
      </c>
      <c r="P12" s="152">
        <f>K12/F12*100</f>
        <v>96.2022781195756</v>
      </c>
      <c r="Q12" s="153">
        <f>L12/G12*100</f>
        <v>100</v>
      </c>
      <c r="R12" s="49"/>
      <c r="S12" s="46"/>
      <c r="T12" s="46"/>
      <c r="U12" s="47"/>
      <c r="V12" s="47"/>
      <c r="W12" s="47"/>
      <c r="X12" s="47"/>
      <c r="Y12" s="47"/>
      <c r="Z12" s="47"/>
      <c r="AA12" s="47"/>
      <c r="AB12" s="47"/>
      <c r="AC12" s="47"/>
      <c r="AD12" s="47"/>
      <c r="AE12" s="47"/>
    </row>
    <row r="13" spans="1:31" s="48" customFormat="1" ht="26.25">
      <c r="A13" s="97"/>
      <c r="B13" s="83" t="s">
        <v>46</v>
      </c>
      <c r="C13" s="60"/>
      <c r="D13" s="60"/>
      <c r="E13" s="60"/>
      <c r="F13" s="60"/>
      <c r="G13" s="60"/>
      <c r="H13" s="60"/>
      <c r="I13" s="60"/>
      <c r="J13" s="60"/>
      <c r="K13" s="60"/>
      <c r="L13" s="60"/>
      <c r="M13" s="60"/>
      <c r="N13" s="60"/>
      <c r="O13" s="60"/>
      <c r="P13" s="60"/>
      <c r="Q13" s="72"/>
      <c r="R13" s="46"/>
      <c r="S13" s="46"/>
      <c r="T13" s="46"/>
      <c r="U13" s="47"/>
      <c r="V13" s="47"/>
      <c r="W13" s="47"/>
      <c r="X13" s="47"/>
      <c r="Y13" s="47"/>
      <c r="Z13" s="47"/>
      <c r="AA13" s="47"/>
      <c r="AB13" s="47"/>
      <c r="AC13" s="47"/>
      <c r="AD13" s="47"/>
      <c r="AE13" s="47"/>
    </row>
    <row r="14" spans="1:31" s="48" customFormat="1" ht="44.25" customHeight="1">
      <c r="A14" s="97"/>
      <c r="B14" s="63" t="s">
        <v>49</v>
      </c>
      <c r="C14" s="60">
        <f>D14+E14+F14+G14</f>
        <v>117095.09999999999</v>
      </c>
      <c r="D14" s="60">
        <v>25472</v>
      </c>
      <c r="E14" s="60">
        <v>42000</v>
      </c>
      <c r="F14" s="60">
        <v>11537.9</v>
      </c>
      <c r="G14" s="60">
        <v>38085.2</v>
      </c>
      <c r="H14" s="60">
        <f>I14+J14+K14+L14</f>
        <v>103373.8</v>
      </c>
      <c r="I14" s="60">
        <v>25472</v>
      </c>
      <c r="J14" s="60">
        <v>28548.4</v>
      </c>
      <c r="K14" s="60">
        <v>11268.2</v>
      </c>
      <c r="L14" s="60">
        <v>38085.2</v>
      </c>
      <c r="M14" s="60">
        <f aca="true" t="shared" si="1" ref="M14:Q17">H14/C14*100</f>
        <v>88.28191785992755</v>
      </c>
      <c r="N14" s="60">
        <f t="shared" si="1"/>
        <v>100</v>
      </c>
      <c r="O14" s="60">
        <f t="shared" si="1"/>
        <v>67.97238095238095</v>
      </c>
      <c r="P14" s="60">
        <f t="shared" si="1"/>
        <v>97.66248624099707</v>
      </c>
      <c r="Q14" s="72">
        <f t="shared" si="1"/>
        <v>100</v>
      </c>
      <c r="R14" s="46"/>
      <c r="S14" s="46"/>
      <c r="T14" s="46"/>
      <c r="U14" s="47"/>
      <c r="V14" s="47"/>
      <c r="W14" s="47"/>
      <c r="X14" s="47"/>
      <c r="Y14" s="47"/>
      <c r="Z14" s="47"/>
      <c r="AA14" s="47"/>
      <c r="AB14" s="47"/>
      <c r="AC14" s="47"/>
      <c r="AD14" s="47"/>
      <c r="AE14" s="47"/>
    </row>
    <row r="15" spans="1:31" s="48" customFormat="1" ht="59.25" customHeight="1">
      <c r="A15" s="97"/>
      <c r="B15" s="63" t="s">
        <v>11</v>
      </c>
      <c r="C15" s="60">
        <f>D15+E15+F15+G15</f>
        <v>92959.1</v>
      </c>
      <c r="D15" s="60">
        <v>13500</v>
      </c>
      <c r="E15" s="60">
        <v>78529.5</v>
      </c>
      <c r="F15" s="60">
        <v>929.6</v>
      </c>
      <c r="G15" s="60">
        <v>0</v>
      </c>
      <c r="H15" s="60">
        <f>I15+J15+K15+L15</f>
        <v>91629.5</v>
      </c>
      <c r="I15" s="60">
        <v>13500</v>
      </c>
      <c r="J15" s="60">
        <v>77199.9</v>
      </c>
      <c r="K15" s="60">
        <v>929.6</v>
      </c>
      <c r="L15" s="60">
        <v>0</v>
      </c>
      <c r="M15" s="60">
        <f t="shared" si="1"/>
        <v>98.56969355340144</v>
      </c>
      <c r="N15" s="60">
        <f t="shared" si="1"/>
        <v>100</v>
      </c>
      <c r="O15" s="60">
        <f t="shared" si="1"/>
        <v>98.3068783068783</v>
      </c>
      <c r="P15" s="60">
        <f t="shared" si="1"/>
        <v>100</v>
      </c>
      <c r="Q15" s="72">
        <v>0</v>
      </c>
      <c r="R15" s="46"/>
      <c r="S15" s="46"/>
      <c r="T15" s="46"/>
      <c r="U15" s="47"/>
      <c r="V15" s="47"/>
      <c r="W15" s="47"/>
      <c r="X15" s="47"/>
      <c r="Y15" s="47"/>
      <c r="Z15" s="47"/>
      <c r="AA15" s="47"/>
      <c r="AB15" s="47"/>
      <c r="AC15" s="47"/>
      <c r="AD15" s="47"/>
      <c r="AE15" s="47"/>
    </row>
    <row r="16" spans="1:31" s="48" customFormat="1" ht="26.25">
      <c r="A16" s="97"/>
      <c r="B16" s="63" t="s">
        <v>7</v>
      </c>
      <c r="C16" s="60">
        <f>D16+E16+F16+G16</f>
        <v>23420.3</v>
      </c>
      <c r="D16" s="60">
        <v>7500</v>
      </c>
      <c r="E16" s="60">
        <v>13554.1</v>
      </c>
      <c r="F16" s="60">
        <v>2366.2</v>
      </c>
      <c r="G16" s="60">
        <v>0</v>
      </c>
      <c r="H16" s="60">
        <f>I16+J16+K16+L16</f>
        <v>23028.899999999998</v>
      </c>
      <c r="I16" s="60">
        <v>7396</v>
      </c>
      <c r="J16" s="60">
        <v>13301.3</v>
      </c>
      <c r="K16" s="60">
        <v>2331.6</v>
      </c>
      <c r="L16" s="60">
        <v>0</v>
      </c>
      <c r="M16" s="60">
        <f t="shared" si="1"/>
        <v>98.32880022886128</v>
      </c>
      <c r="N16" s="60">
        <f t="shared" si="1"/>
        <v>98.61333333333333</v>
      </c>
      <c r="O16" s="60">
        <f t="shared" si="1"/>
        <v>98.13488169631329</v>
      </c>
      <c r="P16" s="60">
        <f t="shared" si="1"/>
        <v>98.537739836024</v>
      </c>
      <c r="Q16" s="72">
        <v>0</v>
      </c>
      <c r="R16" s="50"/>
      <c r="S16" s="46"/>
      <c r="T16" s="46"/>
      <c r="U16" s="47"/>
      <c r="V16" s="47"/>
      <c r="W16" s="47"/>
      <c r="X16" s="47"/>
      <c r="Y16" s="47"/>
      <c r="Z16" s="47"/>
      <c r="AA16" s="47"/>
      <c r="AB16" s="47"/>
      <c r="AC16" s="47"/>
      <c r="AD16" s="47"/>
      <c r="AE16" s="47"/>
    </row>
    <row r="17" spans="1:31" s="48" customFormat="1" ht="43.5" customHeight="1">
      <c r="A17" s="98"/>
      <c r="B17" s="63" t="s">
        <v>8</v>
      </c>
      <c r="C17" s="60">
        <f>D17+E17+F17+G17</f>
        <v>57378.5</v>
      </c>
      <c r="D17" s="60">
        <v>21000</v>
      </c>
      <c r="E17" s="60">
        <v>31740</v>
      </c>
      <c r="F17" s="60">
        <v>4638.5</v>
      </c>
      <c r="G17" s="60">
        <v>0</v>
      </c>
      <c r="H17" s="60">
        <f>I17+J17+K17+L17</f>
        <v>40891.4</v>
      </c>
      <c r="I17" s="60">
        <v>10000</v>
      </c>
      <c r="J17" s="60">
        <v>26688.1</v>
      </c>
      <c r="K17" s="60">
        <v>4203.3</v>
      </c>
      <c r="L17" s="60">
        <v>0</v>
      </c>
      <c r="M17" s="60">
        <f t="shared" si="1"/>
        <v>71.26606655803131</v>
      </c>
      <c r="N17" s="60">
        <f t="shared" si="1"/>
        <v>47.61904761904761</v>
      </c>
      <c r="O17" s="60">
        <f t="shared" si="1"/>
        <v>84.08349086326402</v>
      </c>
      <c r="P17" s="60">
        <f t="shared" si="1"/>
        <v>90.61765657001186</v>
      </c>
      <c r="Q17" s="72">
        <v>0</v>
      </c>
      <c r="R17" s="46"/>
      <c r="S17" s="46"/>
      <c r="T17" s="46"/>
      <c r="U17" s="47"/>
      <c r="V17" s="47"/>
      <c r="W17" s="47"/>
      <c r="X17" s="47"/>
      <c r="Y17" s="47"/>
      <c r="Z17" s="47"/>
      <c r="AA17" s="47"/>
      <c r="AB17" s="47"/>
      <c r="AC17" s="47"/>
      <c r="AD17" s="47"/>
      <c r="AE17" s="47"/>
    </row>
    <row r="18" spans="1:31" s="48" customFormat="1" ht="141.75" customHeight="1">
      <c r="A18" s="111" t="s">
        <v>192</v>
      </c>
      <c r="B18" s="109"/>
      <c r="C18" s="109"/>
      <c r="D18" s="109"/>
      <c r="E18" s="109"/>
      <c r="F18" s="109"/>
      <c r="G18" s="109"/>
      <c r="H18" s="109"/>
      <c r="I18" s="109"/>
      <c r="J18" s="109"/>
      <c r="K18" s="109"/>
      <c r="L18" s="109"/>
      <c r="M18" s="109"/>
      <c r="N18" s="109"/>
      <c r="O18" s="109"/>
      <c r="P18" s="109"/>
      <c r="Q18" s="122"/>
      <c r="R18" s="46"/>
      <c r="S18" s="46"/>
      <c r="T18" s="46"/>
      <c r="U18" s="47"/>
      <c r="V18" s="47"/>
      <c r="W18" s="47"/>
      <c r="X18" s="47"/>
      <c r="Y18" s="47"/>
      <c r="Z18" s="47"/>
      <c r="AA18" s="47"/>
      <c r="AB18" s="47"/>
      <c r="AC18" s="47"/>
      <c r="AD18" s="47"/>
      <c r="AE18" s="47"/>
    </row>
    <row r="19" spans="1:31" s="48" customFormat="1" ht="80.25" customHeight="1">
      <c r="A19" s="154">
        <v>3</v>
      </c>
      <c r="B19" s="155" t="s">
        <v>188</v>
      </c>
      <c r="C19" s="152">
        <f>D19+E19+F19+G19</f>
        <v>32865.91</v>
      </c>
      <c r="D19" s="152">
        <v>22862.61</v>
      </c>
      <c r="E19" s="152">
        <v>0</v>
      </c>
      <c r="F19" s="152">
        <v>10003.3</v>
      </c>
      <c r="G19" s="152">
        <v>0</v>
      </c>
      <c r="H19" s="152">
        <f>I19+J19+K19+L19</f>
        <v>32865.91</v>
      </c>
      <c r="I19" s="152">
        <v>22862.61</v>
      </c>
      <c r="J19" s="152">
        <v>0</v>
      </c>
      <c r="K19" s="152">
        <v>10003.3</v>
      </c>
      <c r="L19" s="152">
        <v>0</v>
      </c>
      <c r="M19" s="152">
        <f>H19/C19*100</f>
        <v>100</v>
      </c>
      <c r="N19" s="152">
        <f>I19/D19*100</f>
        <v>100</v>
      </c>
      <c r="O19" s="152">
        <v>0</v>
      </c>
      <c r="P19" s="152">
        <f>K19/F19*100</f>
        <v>100</v>
      </c>
      <c r="Q19" s="152">
        <v>0</v>
      </c>
      <c r="R19" s="46"/>
      <c r="S19" s="46"/>
      <c r="T19" s="46"/>
      <c r="U19" s="47"/>
      <c r="V19" s="47"/>
      <c r="W19" s="47"/>
      <c r="X19" s="47"/>
      <c r="Y19" s="47"/>
      <c r="Z19" s="47"/>
      <c r="AA19" s="47"/>
      <c r="AB19" s="47"/>
      <c r="AC19" s="47"/>
      <c r="AD19" s="47"/>
      <c r="AE19" s="47"/>
    </row>
    <row r="20" spans="1:31" s="48" customFormat="1" ht="101.25" customHeight="1">
      <c r="A20" s="112" t="s">
        <v>189</v>
      </c>
      <c r="B20" s="112"/>
      <c r="C20" s="112"/>
      <c r="D20" s="112"/>
      <c r="E20" s="112"/>
      <c r="F20" s="112"/>
      <c r="G20" s="112"/>
      <c r="H20" s="112"/>
      <c r="I20" s="112"/>
      <c r="J20" s="112"/>
      <c r="K20" s="112"/>
      <c r="L20" s="112"/>
      <c r="M20" s="112"/>
      <c r="N20" s="112"/>
      <c r="O20" s="112"/>
      <c r="P20" s="112"/>
      <c r="Q20" s="112"/>
      <c r="R20" s="46"/>
      <c r="S20" s="46"/>
      <c r="T20" s="46"/>
      <c r="U20" s="47"/>
      <c r="V20" s="47"/>
      <c r="W20" s="47"/>
      <c r="X20" s="47"/>
      <c r="Y20" s="47"/>
      <c r="Z20" s="47"/>
      <c r="AA20" s="47"/>
      <c r="AB20" s="47"/>
      <c r="AC20" s="47"/>
      <c r="AD20" s="47"/>
      <c r="AE20" s="47"/>
    </row>
    <row r="21" spans="1:31" s="48" customFormat="1" ht="81" customHeight="1">
      <c r="A21" s="113">
        <v>4</v>
      </c>
      <c r="B21" s="151" t="s">
        <v>20</v>
      </c>
      <c r="C21" s="152">
        <f>C23+C24+C25</f>
        <v>108000</v>
      </c>
      <c r="D21" s="152">
        <f aca="true" t="shared" si="2" ref="D21:L21">D23+D24+D25</f>
        <v>96000</v>
      </c>
      <c r="E21" s="152">
        <f t="shared" si="2"/>
        <v>12000</v>
      </c>
      <c r="F21" s="152">
        <f t="shared" si="2"/>
        <v>0</v>
      </c>
      <c r="G21" s="152">
        <f t="shared" si="2"/>
        <v>0</v>
      </c>
      <c r="H21" s="152">
        <f>H23+H24+H25</f>
        <v>107746.4</v>
      </c>
      <c r="I21" s="152">
        <f t="shared" si="2"/>
        <v>96000</v>
      </c>
      <c r="J21" s="152">
        <f>J23+J24+J25</f>
        <v>11746.4</v>
      </c>
      <c r="K21" s="152">
        <f t="shared" si="2"/>
        <v>0</v>
      </c>
      <c r="L21" s="152">
        <f t="shared" si="2"/>
        <v>0</v>
      </c>
      <c r="M21" s="152">
        <f>H21/C21*100</f>
        <v>99.76518518518517</v>
      </c>
      <c r="N21" s="152">
        <f>I21/D21*100</f>
        <v>100</v>
      </c>
      <c r="O21" s="152">
        <f>J21/E21*100</f>
        <v>97.88666666666667</v>
      </c>
      <c r="P21" s="152">
        <v>0</v>
      </c>
      <c r="Q21" s="153">
        <v>0</v>
      </c>
      <c r="R21" s="50"/>
      <c r="S21" s="46"/>
      <c r="T21" s="46"/>
      <c r="U21" s="47"/>
      <c r="V21" s="47"/>
      <c r="W21" s="47"/>
      <c r="X21" s="47"/>
      <c r="Y21" s="47"/>
      <c r="Z21" s="47"/>
      <c r="AA21" s="47"/>
      <c r="AB21" s="47"/>
      <c r="AC21" s="47"/>
      <c r="AD21" s="47"/>
      <c r="AE21" s="47"/>
    </row>
    <row r="22" spans="1:31" s="48" customFormat="1" ht="26.25">
      <c r="A22" s="114"/>
      <c r="B22" s="75" t="s">
        <v>6</v>
      </c>
      <c r="C22" s="132"/>
      <c r="D22" s="133"/>
      <c r="E22" s="133"/>
      <c r="F22" s="133"/>
      <c r="G22" s="133"/>
      <c r="H22" s="133"/>
      <c r="I22" s="133"/>
      <c r="J22" s="133"/>
      <c r="K22" s="133"/>
      <c r="L22" s="133"/>
      <c r="M22" s="133"/>
      <c r="N22" s="133"/>
      <c r="O22" s="133"/>
      <c r="P22" s="133"/>
      <c r="Q22" s="134"/>
      <c r="R22" s="46"/>
      <c r="S22" s="46"/>
      <c r="T22" s="46"/>
      <c r="U22" s="47"/>
      <c r="V22" s="47"/>
      <c r="W22" s="47"/>
      <c r="X22" s="47"/>
      <c r="Y22" s="47"/>
      <c r="Z22" s="47"/>
      <c r="AA22" s="47"/>
      <c r="AB22" s="47"/>
      <c r="AC22" s="47"/>
      <c r="AD22" s="47"/>
      <c r="AE22" s="47"/>
    </row>
    <row r="23" spans="1:31" s="48" customFormat="1" ht="154.5" customHeight="1">
      <c r="A23" s="114"/>
      <c r="B23" s="63" t="s">
        <v>65</v>
      </c>
      <c r="C23" s="60">
        <f>D23+E23+F23+G23</f>
        <v>106000</v>
      </c>
      <c r="D23" s="60">
        <v>96000</v>
      </c>
      <c r="E23" s="60">
        <v>10000</v>
      </c>
      <c r="F23" s="60">
        <v>0</v>
      </c>
      <c r="G23" s="60">
        <v>0</v>
      </c>
      <c r="H23" s="60">
        <f>I23+J23+K23+L23</f>
        <v>106000</v>
      </c>
      <c r="I23" s="60">
        <v>96000</v>
      </c>
      <c r="J23" s="60">
        <v>10000</v>
      </c>
      <c r="K23" s="60">
        <v>0</v>
      </c>
      <c r="L23" s="60">
        <v>0</v>
      </c>
      <c r="M23" s="60">
        <f>H23/C23*100</f>
        <v>100</v>
      </c>
      <c r="N23" s="60">
        <f>I23/D23*100</f>
        <v>100</v>
      </c>
      <c r="O23" s="60">
        <f>J23/E23*100</f>
        <v>100</v>
      </c>
      <c r="P23" s="60">
        <v>0</v>
      </c>
      <c r="Q23" s="72">
        <v>0</v>
      </c>
      <c r="R23" s="46"/>
      <c r="S23" s="46"/>
      <c r="T23" s="46"/>
      <c r="U23" s="47"/>
      <c r="V23" s="47"/>
      <c r="W23" s="47"/>
      <c r="X23" s="47"/>
      <c r="Y23" s="47"/>
      <c r="Z23" s="47"/>
      <c r="AA23" s="47"/>
      <c r="AB23" s="47"/>
      <c r="AC23" s="47"/>
      <c r="AD23" s="47"/>
      <c r="AE23" s="47"/>
    </row>
    <row r="24" spans="1:31" s="48" customFormat="1" ht="78.75">
      <c r="A24" s="114"/>
      <c r="B24" s="63" t="s">
        <v>24</v>
      </c>
      <c r="C24" s="60">
        <f>D24+E24+F24+G24</f>
        <v>1000</v>
      </c>
      <c r="D24" s="60">
        <v>0</v>
      </c>
      <c r="E24" s="60">
        <v>1000</v>
      </c>
      <c r="F24" s="60">
        <v>0</v>
      </c>
      <c r="G24" s="60">
        <v>0</v>
      </c>
      <c r="H24" s="60">
        <f>I24+J24+K24+L24</f>
        <v>746.4</v>
      </c>
      <c r="I24" s="60">
        <v>0</v>
      </c>
      <c r="J24" s="60">
        <v>746.4</v>
      </c>
      <c r="K24" s="60">
        <v>0</v>
      </c>
      <c r="L24" s="60">
        <v>0</v>
      </c>
      <c r="M24" s="60">
        <f>H24/C24*100</f>
        <v>74.64</v>
      </c>
      <c r="N24" s="60">
        <f>I24/E24*100</f>
        <v>0</v>
      </c>
      <c r="O24" s="60">
        <f>J24/E24*100</f>
        <v>74.64</v>
      </c>
      <c r="P24" s="60">
        <v>0</v>
      </c>
      <c r="Q24" s="72">
        <v>0</v>
      </c>
      <c r="R24" s="46"/>
      <c r="S24" s="46"/>
      <c r="T24" s="46"/>
      <c r="U24" s="47"/>
      <c r="V24" s="47"/>
      <c r="W24" s="47"/>
      <c r="X24" s="47"/>
      <c r="Y24" s="47"/>
      <c r="Z24" s="47"/>
      <c r="AA24" s="47"/>
      <c r="AB24" s="47"/>
      <c r="AC24" s="47"/>
      <c r="AD24" s="47"/>
      <c r="AE24" s="47"/>
    </row>
    <row r="25" spans="1:31" s="48" customFormat="1" ht="52.5">
      <c r="A25" s="115"/>
      <c r="B25" s="63" t="s">
        <v>18</v>
      </c>
      <c r="C25" s="60">
        <f>D25+E25+F25+G25</f>
        <v>1000</v>
      </c>
      <c r="D25" s="60">
        <v>0</v>
      </c>
      <c r="E25" s="60">
        <v>1000</v>
      </c>
      <c r="F25" s="60">
        <v>0</v>
      </c>
      <c r="G25" s="60">
        <v>0</v>
      </c>
      <c r="H25" s="60">
        <f>I25+J25+K25+L25</f>
        <v>1000</v>
      </c>
      <c r="I25" s="60">
        <v>0</v>
      </c>
      <c r="J25" s="60">
        <v>1000</v>
      </c>
      <c r="K25" s="60">
        <v>0</v>
      </c>
      <c r="L25" s="60">
        <v>0</v>
      </c>
      <c r="M25" s="60">
        <f>H25/C25*100</f>
        <v>100</v>
      </c>
      <c r="N25" s="60">
        <v>0</v>
      </c>
      <c r="O25" s="60">
        <f>J25/E25*100</f>
        <v>100</v>
      </c>
      <c r="P25" s="60">
        <v>0</v>
      </c>
      <c r="Q25" s="72">
        <v>0</v>
      </c>
      <c r="R25" s="46"/>
      <c r="S25" s="46"/>
      <c r="T25" s="46"/>
      <c r="U25" s="47"/>
      <c r="V25" s="47"/>
      <c r="W25" s="47"/>
      <c r="X25" s="47"/>
      <c r="Y25" s="47"/>
      <c r="Z25" s="47"/>
      <c r="AA25" s="47"/>
      <c r="AB25" s="47"/>
      <c r="AC25" s="47"/>
      <c r="AD25" s="47"/>
      <c r="AE25" s="47"/>
    </row>
    <row r="26" spans="1:31" s="48" customFormat="1" ht="76.5" customHeight="1">
      <c r="A26" s="121" t="s">
        <v>194</v>
      </c>
      <c r="B26" s="103"/>
      <c r="C26" s="103"/>
      <c r="D26" s="103"/>
      <c r="E26" s="103"/>
      <c r="F26" s="103"/>
      <c r="G26" s="103"/>
      <c r="H26" s="103"/>
      <c r="I26" s="103"/>
      <c r="J26" s="103"/>
      <c r="K26" s="103"/>
      <c r="L26" s="103"/>
      <c r="M26" s="103"/>
      <c r="N26" s="103"/>
      <c r="O26" s="103"/>
      <c r="P26" s="103"/>
      <c r="Q26" s="129"/>
      <c r="R26" s="46"/>
      <c r="S26" s="46"/>
      <c r="T26" s="46"/>
      <c r="U26" s="47"/>
      <c r="V26" s="47"/>
      <c r="W26" s="47"/>
      <c r="X26" s="47"/>
      <c r="Y26" s="47"/>
      <c r="Z26" s="47"/>
      <c r="AA26" s="47"/>
      <c r="AB26" s="47"/>
      <c r="AC26" s="47"/>
      <c r="AD26" s="47"/>
      <c r="AE26" s="47"/>
    </row>
    <row r="27" spans="1:31" s="48" customFormat="1" ht="46.5" customHeight="1">
      <c r="A27" s="121" t="s">
        <v>68</v>
      </c>
      <c r="B27" s="103"/>
      <c r="C27" s="103"/>
      <c r="D27" s="103"/>
      <c r="E27" s="103"/>
      <c r="F27" s="103"/>
      <c r="G27" s="103"/>
      <c r="H27" s="103"/>
      <c r="I27" s="103"/>
      <c r="J27" s="103"/>
      <c r="K27" s="103"/>
      <c r="L27" s="103"/>
      <c r="M27" s="103"/>
      <c r="N27" s="103"/>
      <c r="O27" s="103"/>
      <c r="P27" s="103"/>
      <c r="Q27" s="129"/>
      <c r="R27" s="46"/>
      <c r="S27" s="46"/>
      <c r="T27" s="46"/>
      <c r="U27" s="47"/>
      <c r="V27" s="47"/>
      <c r="W27" s="47"/>
      <c r="X27" s="47"/>
      <c r="Y27" s="47"/>
      <c r="Z27" s="47"/>
      <c r="AA27" s="47"/>
      <c r="AB27" s="47"/>
      <c r="AC27" s="47"/>
      <c r="AD27" s="47"/>
      <c r="AE27" s="47"/>
    </row>
    <row r="28" spans="1:31" s="48" customFormat="1" ht="114" customHeight="1">
      <c r="A28" s="121" t="s">
        <v>193</v>
      </c>
      <c r="B28" s="103"/>
      <c r="C28" s="103"/>
      <c r="D28" s="103"/>
      <c r="E28" s="103"/>
      <c r="F28" s="103"/>
      <c r="G28" s="103"/>
      <c r="H28" s="103"/>
      <c r="I28" s="103"/>
      <c r="J28" s="103"/>
      <c r="K28" s="103"/>
      <c r="L28" s="103"/>
      <c r="M28" s="103"/>
      <c r="N28" s="103"/>
      <c r="O28" s="103"/>
      <c r="P28" s="103"/>
      <c r="Q28" s="129"/>
      <c r="R28" s="46"/>
      <c r="S28" s="46"/>
      <c r="T28" s="46"/>
      <c r="U28" s="47"/>
      <c r="V28" s="47"/>
      <c r="W28" s="47"/>
      <c r="X28" s="47"/>
      <c r="Y28" s="47"/>
      <c r="Z28" s="47"/>
      <c r="AA28" s="47"/>
      <c r="AB28" s="47"/>
      <c r="AC28" s="47"/>
      <c r="AD28" s="47"/>
      <c r="AE28" s="47"/>
    </row>
    <row r="29" spans="1:31" s="48" customFormat="1" ht="260.25" customHeight="1">
      <c r="A29" s="80">
        <v>5</v>
      </c>
      <c r="B29" s="151" t="s">
        <v>25</v>
      </c>
      <c r="C29" s="152">
        <f>D29+E29+F29+G29</f>
        <v>450000</v>
      </c>
      <c r="D29" s="152">
        <v>0</v>
      </c>
      <c r="E29" s="152">
        <v>450000</v>
      </c>
      <c r="F29" s="152">
        <v>0</v>
      </c>
      <c r="G29" s="152">
        <v>0</v>
      </c>
      <c r="H29" s="152">
        <f>I29+J29+K29+L29</f>
        <v>338679.253</v>
      </c>
      <c r="I29" s="152">
        <v>0</v>
      </c>
      <c r="J29" s="152">
        <v>338679.253</v>
      </c>
      <c r="K29" s="152">
        <v>0</v>
      </c>
      <c r="L29" s="152">
        <v>0</v>
      </c>
      <c r="M29" s="152">
        <f>H29/C29*100</f>
        <v>75.26205622222223</v>
      </c>
      <c r="N29" s="152">
        <v>0</v>
      </c>
      <c r="O29" s="152">
        <f>J29/E29*100</f>
        <v>75.26205622222223</v>
      </c>
      <c r="P29" s="152">
        <v>0</v>
      </c>
      <c r="Q29" s="153">
        <v>0</v>
      </c>
      <c r="R29" s="46"/>
      <c r="S29" s="46"/>
      <c r="T29" s="46"/>
      <c r="U29" s="47"/>
      <c r="V29" s="47"/>
      <c r="W29" s="47"/>
      <c r="X29" s="47"/>
      <c r="Y29" s="47"/>
      <c r="Z29" s="47"/>
      <c r="AA29" s="47"/>
      <c r="AB29" s="47"/>
      <c r="AC29" s="47"/>
      <c r="AD29" s="47"/>
      <c r="AE29" s="47"/>
    </row>
    <row r="30" spans="1:31" s="48" customFormat="1" ht="207" customHeight="1">
      <c r="A30" s="126" t="s">
        <v>171</v>
      </c>
      <c r="B30" s="124"/>
      <c r="C30" s="124"/>
      <c r="D30" s="124"/>
      <c r="E30" s="124"/>
      <c r="F30" s="124"/>
      <c r="G30" s="124"/>
      <c r="H30" s="124"/>
      <c r="I30" s="124"/>
      <c r="J30" s="124"/>
      <c r="K30" s="124"/>
      <c r="L30" s="124"/>
      <c r="M30" s="124"/>
      <c r="N30" s="124"/>
      <c r="O30" s="124"/>
      <c r="P30" s="124"/>
      <c r="Q30" s="130"/>
      <c r="R30" s="46"/>
      <c r="S30" s="46"/>
      <c r="T30" s="46"/>
      <c r="U30" s="47"/>
      <c r="V30" s="47"/>
      <c r="W30" s="47"/>
      <c r="X30" s="47"/>
      <c r="Y30" s="47"/>
      <c r="Z30" s="47"/>
      <c r="AA30" s="47"/>
      <c r="AB30" s="47"/>
      <c r="AC30" s="47"/>
      <c r="AD30" s="47"/>
      <c r="AE30" s="47"/>
    </row>
    <row r="31" spans="1:31" s="48" customFormat="1" ht="248.25" customHeight="1">
      <c r="A31" s="156">
        <v>6</v>
      </c>
      <c r="B31" s="151" t="s">
        <v>45</v>
      </c>
      <c r="C31" s="152">
        <f>D31+E31+F31+G31</f>
        <v>28961.4</v>
      </c>
      <c r="D31" s="152">
        <v>24461.4</v>
      </c>
      <c r="E31" s="152">
        <v>4500</v>
      </c>
      <c r="F31" s="152">
        <v>0</v>
      </c>
      <c r="G31" s="152">
        <v>0</v>
      </c>
      <c r="H31" s="152">
        <f>I31+J31+K31+L31</f>
        <v>21631.800000000003</v>
      </c>
      <c r="I31" s="152">
        <v>18604.4</v>
      </c>
      <c r="J31" s="152">
        <v>3027.4</v>
      </c>
      <c r="K31" s="152">
        <v>0</v>
      </c>
      <c r="L31" s="152">
        <v>0</v>
      </c>
      <c r="M31" s="152">
        <f>H31/C31*100</f>
        <v>74.69183119600572</v>
      </c>
      <c r="N31" s="152">
        <f>I31/D31*100</f>
        <v>76.05615377697107</v>
      </c>
      <c r="O31" s="152">
        <f>J31/E31*100</f>
        <v>67.27555555555556</v>
      </c>
      <c r="P31" s="152">
        <v>0</v>
      </c>
      <c r="Q31" s="153">
        <v>0</v>
      </c>
      <c r="R31" s="46"/>
      <c r="S31" s="46"/>
      <c r="T31" s="46"/>
      <c r="U31" s="47"/>
      <c r="V31" s="47"/>
      <c r="W31" s="47"/>
      <c r="X31" s="47"/>
      <c r="Y31" s="47"/>
      <c r="Z31" s="47"/>
      <c r="AA31" s="47"/>
      <c r="AB31" s="47"/>
      <c r="AC31" s="47"/>
      <c r="AD31" s="47"/>
      <c r="AE31" s="47"/>
    </row>
    <row r="32" spans="1:31" s="48" customFormat="1" ht="81" customHeight="1">
      <c r="A32" s="126" t="s">
        <v>138</v>
      </c>
      <c r="B32" s="124"/>
      <c r="C32" s="124"/>
      <c r="D32" s="124"/>
      <c r="E32" s="124"/>
      <c r="F32" s="124"/>
      <c r="G32" s="124"/>
      <c r="H32" s="124"/>
      <c r="I32" s="124"/>
      <c r="J32" s="124"/>
      <c r="K32" s="124"/>
      <c r="L32" s="124"/>
      <c r="M32" s="124"/>
      <c r="N32" s="124"/>
      <c r="O32" s="124"/>
      <c r="P32" s="124"/>
      <c r="Q32" s="130"/>
      <c r="R32" s="46"/>
      <c r="S32" s="46"/>
      <c r="T32" s="46"/>
      <c r="U32" s="47"/>
      <c r="V32" s="47"/>
      <c r="W32" s="47"/>
      <c r="X32" s="47"/>
      <c r="Y32" s="47"/>
      <c r="Z32" s="47"/>
      <c r="AA32" s="47"/>
      <c r="AB32" s="47"/>
      <c r="AC32" s="47"/>
      <c r="AD32" s="47"/>
      <c r="AE32" s="47"/>
    </row>
    <row r="33" spans="1:31" s="48" customFormat="1" ht="147" customHeight="1">
      <c r="A33" s="157">
        <v>7</v>
      </c>
      <c r="B33" s="155" t="s">
        <v>21</v>
      </c>
      <c r="C33" s="149">
        <f>D33+E33+F33+G33</f>
        <v>90136.2</v>
      </c>
      <c r="D33" s="149">
        <v>0</v>
      </c>
      <c r="E33" s="149">
        <v>8236.2</v>
      </c>
      <c r="F33" s="149">
        <v>0</v>
      </c>
      <c r="G33" s="149">
        <v>81900</v>
      </c>
      <c r="H33" s="152">
        <f>I33+J33+K33+L33</f>
        <v>72851.2</v>
      </c>
      <c r="I33" s="149">
        <v>0</v>
      </c>
      <c r="J33" s="149">
        <v>8233.2</v>
      </c>
      <c r="K33" s="149">
        <v>0</v>
      </c>
      <c r="L33" s="149">
        <v>64618</v>
      </c>
      <c r="M33" s="149">
        <f>H33/C33*100</f>
        <v>80.8234649341774</v>
      </c>
      <c r="N33" s="149">
        <v>0</v>
      </c>
      <c r="O33" s="149">
        <f>J33/E33*100</f>
        <v>99.96357543527354</v>
      </c>
      <c r="P33" s="149">
        <v>0</v>
      </c>
      <c r="Q33" s="150">
        <f>L33/G33*100</f>
        <v>78.8986568986569</v>
      </c>
      <c r="R33" s="51"/>
      <c r="S33" s="46"/>
      <c r="T33" s="46"/>
      <c r="U33" s="47"/>
      <c r="V33" s="47"/>
      <c r="W33" s="47"/>
      <c r="X33" s="47"/>
      <c r="Y33" s="47"/>
      <c r="Z33" s="47"/>
      <c r="AA33" s="47"/>
      <c r="AB33" s="47"/>
      <c r="AC33" s="47"/>
      <c r="AD33" s="47"/>
      <c r="AE33" s="47"/>
    </row>
    <row r="34" spans="1:31" s="48" customFormat="1" ht="99" customHeight="1">
      <c r="A34" s="126" t="s">
        <v>195</v>
      </c>
      <c r="B34" s="124"/>
      <c r="C34" s="124"/>
      <c r="D34" s="124"/>
      <c r="E34" s="124"/>
      <c r="F34" s="124"/>
      <c r="G34" s="124"/>
      <c r="H34" s="124"/>
      <c r="I34" s="124"/>
      <c r="J34" s="124"/>
      <c r="K34" s="124"/>
      <c r="L34" s="124"/>
      <c r="M34" s="124"/>
      <c r="N34" s="124"/>
      <c r="O34" s="124"/>
      <c r="P34" s="124"/>
      <c r="Q34" s="130"/>
      <c r="R34" s="51"/>
      <c r="S34" s="46"/>
      <c r="T34" s="46"/>
      <c r="U34" s="47"/>
      <c r="V34" s="47"/>
      <c r="W34" s="47"/>
      <c r="X34" s="47"/>
      <c r="Y34" s="47"/>
      <c r="Z34" s="47"/>
      <c r="AA34" s="47"/>
      <c r="AB34" s="47"/>
      <c r="AC34" s="47"/>
      <c r="AD34" s="47"/>
      <c r="AE34" s="47"/>
    </row>
    <row r="35" spans="1:31" s="48" customFormat="1" ht="123" customHeight="1">
      <c r="A35" s="81">
        <v>8</v>
      </c>
      <c r="B35" s="158" t="s">
        <v>53</v>
      </c>
      <c r="C35" s="149">
        <v>0</v>
      </c>
      <c r="D35" s="149">
        <v>0</v>
      </c>
      <c r="E35" s="149">
        <v>0</v>
      </c>
      <c r="F35" s="149">
        <v>0</v>
      </c>
      <c r="G35" s="149">
        <v>0</v>
      </c>
      <c r="H35" s="149">
        <v>0</v>
      </c>
      <c r="I35" s="149">
        <v>0</v>
      </c>
      <c r="J35" s="149">
        <v>0</v>
      </c>
      <c r="K35" s="149">
        <v>0</v>
      </c>
      <c r="L35" s="149">
        <v>0</v>
      </c>
      <c r="M35" s="149">
        <v>0</v>
      </c>
      <c r="N35" s="149">
        <v>0</v>
      </c>
      <c r="O35" s="149">
        <v>0</v>
      </c>
      <c r="P35" s="149">
        <v>0</v>
      </c>
      <c r="Q35" s="150">
        <v>0</v>
      </c>
      <c r="R35" s="46"/>
      <c r="S35" s="46"/>
      <c r="T35" s="46"/>
      <c r="U35" s="47"/>
      <c r="V35" s="47"/>
      <c r="W35" s="47"/>
      <c r="X35" s="47"/>
      <c r="Y35" s="47"/>
      <c r="Z35" s="47"/>
      <c r="AA35" s="47"/>
      <c r="AB35" s="47"/>
      <c r="AC35" s="47"/>
      <c r="AD35" s="47"/>
      <c r="AE35" s="47"/>
    </row>
    <row r="36" spans="1:31" s="48" customFormat="1" ht="36.75" customHeight="1">
      <c r="A36" s="126" t="s">
        <v>124</v>
      </c>
      <c r="B36" s="124"/>
      <c r="C36" s="124"/>
      <c r="D36" s="124"/>
      <c r="E36" s="124"/>
      <c r="F36" s="124"/>
      <c r="G36" s="124"/>
      <c r="H36" s="124"/>
      <c r="I36" s="124"/>
      <c r="J36" s="124"/>
      <c r="K36" s="124"/>
      <c r="L36" s="124"/>
      <c r="M36" s="124"/>
      <c r="N36" s="124"/>
      <c r="O36" s="124"/>
      <c r="P36" s="124"/>
      <c r="Q36" s="130"/>
      <c r="R36" s="46"/>
      <c r="S36" s="46"/>
      <c r="T36" s="46"/>
      <c r="U36" s="47"/>
      <c r="V36" s="47"/>
      <c r="W36" s="47"/>
      <c r="X36" s="47"/>
      <c r="Y36" s="47"/>
      <c r="Z36" s="47"/>
      <c r="AA36" s="47"/>
      <c r="AB36" s="47"/>
      <c r="AC36" s="47"/>
      <c r="AD36" s="47"/>
      <c r="AE36" s="47"/>
    </row>
    <row r="37" spans="1:31" s="54" customFormat="1" ht="90" customHeight="1">
      <c r="A37" s="105">
        <v>9</v>
      </c>
      <c r="B37" s="155" t="s">
        <v>42</v>
      </c>
      <c r="C37" s="149">
        <f>C39+C40+C41</f>
        <v>3125</v>
      </c>
      <c r="D37" s="149">
        <f aca="true" t="shared" si="3" ref="D37:L37">D39+D40+D41</f>
        <v>0</v>
      </c>
      <c r="E37" s="149">
        <f t="shared" si="3"/>
        <v>3125</v>
      </c>
      <c r="F37" s="149">
        <f t="shared" si="3"/>
        <v>0</v>
      </c>
      <c r="G37" s="149">
        <f t="shared" si="3"/>
        <v>0</v>
      </c>
      <c r="H37" s="149">
        <f t="shared" si="3"/>
        <v>2606.341</v>
      </c>
      <c r="I37" s="149">
        <f t="shared" si="3"/>
        <v>0</v>
      </c>
      <c r="J37" s="149">
        <f t="shared" si="3"/>
        <v>2606.341</v>
      </c>
      <c r="K37" s="149">
        <f t="shared" si="3"/>
        <v>0</v>
      </c>
      <c r="L37" s="149">
        <f t="shared" si="3"/>
        <v>0</v>
      </c>
      <c r="M37" s="149">
        <f>H37/C37*100</f>
        <v>83.402912</v>
      </c>
      <c r="N37" s="149">
        <v>0</v>
      </c>
      <c r="O37" s="149">
        <f>J37/E37*100</f>
        <v>83.402912</v>
      </c>
      <c r="P37" s="149">
        <v>0</v>
      </c>
      <c r="Q37" s="149">
        <v>0</v>
      </c>
      <c r="R37" s="52"/>
      <c r="S37" s="52"/>
      <c r="T37" s="52"/>
      <c r="U37" s="53"/>
      <c r="V37" s="53"/>
      <c r="W37" s="53"/>
      <c r="X37" s="53"/>
      <c r="Y37" s="53"/>
      <c r="Z37" s="53"/>
      <c r="AA37" s="53"/>
      <c r="AB37" s="53"/>
      <c r="AC37" s="53"/>
      <c r="AD37" s="53"/>
      <c r="AE37" s="53"/>
    </row>
    <row r="38" spans="1:31" s="54" customFormat="1" ht="30.75" customHeight="1">
      <c r="A38" s="106"/>
      <c r="B38" s="78" t="s">
        <v>31</v>
      </c>
      <c r="C38" s="139"/>
      <c r="D38" s="139"/>
      <c r="E38" s="139"/>
      <c r="F38" s="139"/>
      <c r="G38" s="139"/>
      <c r="H38" s="139"/>
      <c r="I38" s="139"/>
      <c r="J38" s="139"/>
      <c r="K38" s="139"/>
      <c r="L38" s="139"/>
      <c r="M38" s="139"/>
      <c r="N38" s="139"/>
      <c r="O38" s="139"/>
      <c r="P38" s="139"/>
      <c r="Q38" s="140"/>
      <c r="R38" s="52"/>
      <c r="S38" s="52"/>
      <c r="T38" s="52"/>
      <c r="U38" s="53"/>
      <c r="V38" s="53"/>
      <c r="W38" s="53"/>
      <c r="X38" s="53"/>
      <c r="Y38" s="53"/>
      <c r="Z38" s="53"/>
      <c r="AA38" s="53"/>
      <c r="AB38" s="53"/>
      <c r="AC38" s="53"/>
      <c r="AD38" s="53"/>
      <c r="AE38" s="53"/>
    </row>
    <row r="39" spans="1:31" s="54" customFormat="1" ht="66" customHeight="1">
      <c r="A39" s="106"/>
      <c r="B39" s="76" t="s">
        <v>23</v>
      </c>
      <c r="C39" s="60">
        <f>D39+E39+F39+G39</f>
        <v>780</v>
      </c>
      <c r="D39" s="60">
        <v>0</v>
      </c>
      <c r="E39" s="60">
        <v>780</v>
      </c>
      <c r="F39" s="60">
        <v>0</v>
      </c>
      <c r="G39" s="60">
        <v>0</v>
      </c>
      <c r="H39" s="60">
        <f>I39+J39+K39+L39</f>
        <v>389.9</v>
      </c>
      <c r="I39" s="60">
        <v>0</v>
      </c>
      <c r="J39" s="60">
        <v>389.9</v>
      </c>
      <c r="K39" s="60">
        <v>0</v>
      </c>
      <c r="L39" s="60">
        <v>0</v>
      </c>
      <c r="M39" s="62">
        <f>H39/C39*100</f>
        <v>49.98717948717948</v>
      </c>
      <c r="N39" s="60">
        <v>0</v>
      </c>
      <c r="O39" s="60">
        <f>J39/E39*100</f>
        <v>49.98717948717948</v>
      </c>
      <c r="P39" s="60">
        <v>0</v>
      </c>
      <c r="Q39" s="60">
        <v>0</v>
      </c>
      <c r="R39" s="52"/>
      <c r="S39" s="52"/>
      <c r="T39" s="52"/>
      <c r="U39" s="53"/>
      <c r="V39" s="53"/>
      <c r="W39" s="53"/>
      <c r="X39" s="53"/>
      <c r="Y39" s="53"/>
      <c r="Z39" s="53"/>
      <c r="AA39" s="53"/>
      <c r="AB39" s="53"/>
      <c r="AC39" s="53"/>
      <c r="AD39" s="53"/>
      <c r="AE39" s="53"/>
    </row>
    <row r="40" spans="1:31" s="54" customFormat="1" ht="85.5" customHeight="1">
      <c r="A40" s="106"/>
      <c r="B40" s="77" t="s">
        <v>33</v>
      </c>
      <c r="C40" s="62">
        <f>D40+E40+F40+G40</f>
        <v>660</v>
      </c>
      <c r="D40" s="62">
        <v>0</v>
      </c>
      <c r="E40" s="62">
        <v>660</v>
      </c>
      <c r="F40" s="62">
        <v>0</v>
      </c>
      <c r="G40" s="62">
        <v>0</v>
      </c>
      <c r="H40" s="62">
        <f>I40+J40+K40+L40</f>
        <v>630.9</v>
      </c>
      <c r="I40" s="62">
        <v>0</v>
      </c>
      <c r="J40" s="62">
        <v>630.9</v>
      </c>
      <c r="K40" s="62">
        <v>0</v>
      </c>
      <c r="L40" s="62">
        <v>0</v>
      </c>
      <c r="M40" s="62">
        <f>H40/C40*100</f>
        <v>95.59090909090908</v>
      </c>
      <c r="N40" s="60">
        <v>0</v>
      </c>
      <c r="O40" s="60">
        <f>J40/E40*100</f>
        <v>95.59090909090908</v>
      </c>
      <c r="P40" s="60">
        <v>0</v>
      </c>
      <c r="Q40" s="60">
        <v>0</v>
      </c>
      <c r="R40" s="52"/>
      <c r="S40" s="52"/>
      <c r="T40" s="52"/>
      <c r="U40" s="53"/>
      <c r="V40" s="53"/>
      <c r="W40" s="53"/>
      <c r="X40" s="53"/>
      <c r="Y40" s="53"/>
      <c r="Z40" s="53"/>
      <c r="AA40" s="53"/>
      <c r="AB40" s="53"/>
      <c r="AC40" s="53"/>
      <c r="AD40" s="53"/>
      <c r="AE40" s="53"/>
    </row>
    <row r="41" spans="1:31" s="54" customFormat="1" ht="51.75" customHeight="1">
      <c r="A41" s="107"/>
      <c r="B41" s="77" t="s">
        <v>32</v>
      </c>
      <c r="C41" s="62">
        <f>D41+E41+F41+G41</f>
        <v>1685</v>
      </c>
      <c r="D41" s="60">
        <v>0</v>
      </c>
      <c r="E41" s="60">
        <v>1685</v>
      </c>
      <c r="F41" s="60">
        <v>0</v>
      </c>
      <c r="G41" s="62">
        <v>0</v>
      </c>
      <c r="H41" s="62">
        <f>I41+J41+K41+L41</f>
        <v>1585.541</v>
      </c>
      <c r="I41" s="60">
        <v>0</v>
      </c>
      <c r="J41" s="60">
        <v>1585.541</v>
      </c>
      <c r="K41" s="60">
        <v>0</v>
      </c>
      <c r="L41" s="60">
        <v>0</v>
      </c>
      <c r="M41" s="62">
        <f>H41/C41*100</f>
        <v>94.0973887240356</v>
      </c>
      <c r="N41" s="60">
        <v>0</v>
      </c>
      <c r="O41" s="60">
        <f>J41/E41*100</f>
        <v>94.0973887240356</v>
      </c>
      <c r="P41" s="60">
        <v>0</v>
      </c>
      <c r="Q41" s="60">
        <v>0</v>
      </c>
      <c r="R41" s="52"/>
      <c r="S41" s="52"/>
      <c r="T41" s="52"/>
      <c r="U41" s="53"/>
      <c r="V41" s="53"/>
      <c r="W41" s="53"/>
      <c r="X41" s="53"/>
      <c r="Y41" s="53"/>
      <c r="Z41" s="53"/>
      <c r="AA41" s="53"/>
      <c r="AB41" s="53"/>
      <c r="AC41" s="53"/>
      <c r="AD41" s="53"/>
      <c r="AE41" s="53"/>
    </row>
    <row r="42" spans="1:31" s="54" customFormat="1" ht="153" customHeight="1">
      <c r="A42" s="124" t="s">
        <v>196</v>
      </c>
      <c r="B42" s="124"/>
      <c r="C42" s="124"/>
      <c r="D42" s="124"/>
      <c r="E42" s="124"/>
      <c r="F42" s="124"/>
      <c r="G42" s="124"/>
      <c r="H42" s="124"/>
      <c r="I42" s="124"/>
      <c r="J42" s="124"/>
      <c r="K42" s="124"/>
      <c r="L42" s="124"/>
      <c r="M42" s="124"/>
      <c r="N42" s="124"/>
      <c r="O42" s="124"/>
      <c r="P42" s="124"/>
      <c r="Q42" s="124"/>
      <c r="R42" s="52"/>
      <c r="S42" s="52"/>
      <c r="T42" s="52"/>
      <c r="U42" s="53"/>
      <c r="V42" s="53"/>
      <c r="W42" s="53"/>
      <c r="X42" s="53"/>
      <c r="Y42" s="53"/>
      <c r="Z42" s="53"/>
      <c r="AA42" s="53"/>
      <c r="AB42" s="53"/>
      <c r="AC42" s="53"/>
      <c r="AD42" s="53"/>
      <c r="AE42" s="53"/>
    </row>
    <row r="43" spans="1:31" s="54" customFormat="1" ht="201" customHeight="1">
      <c r="A43" s="109" t="s">
        <v>197</v>
      </c>
      <c r="B43" s="109"/>
      <c r="C43" s="109"/>
      <c r="D43" s="109"/>
      <c r="E43" s="109"/>
      <c r="F43" s="109"/>
      <c r="G43" s="109"/>
      <c r="H43" s="109"/>
      <c r="I43" s="109"/>
      <c r="J43" s="109"/>
      <c r="K43" s="109"/>
      <c r="L43" s="109"/>
      <c r="M43" s="109"/>
      <c r="N43" s="109"/>
      <c r="O43" s="109"/>
      <c r="P43" s="109"/>
      <c r="Q43" s="109"/>
      <c r="R43" s="52"/>
      <c r="S43" s="52"/>
      <c r="T43" s="52"/>
      <c r="U43" s="53"/>
      <c r="V43" s="53"/>
      <c r="W43" s="53"/>
      <c r="X43" s="53"/>
      <c r="Y43" s="53"/>
      <c r="Z43" s="53"/>
      <c r="AA43" s="53"/>
      <c r="AB43" s="53"/>
      <c r="AC43" s="53"/>
      <c r="AD43" s="53"/>
      <c r="AE43" s="53"/>
    </row>
    <row r="44" spans="1:31" s="54" customFormat="1" ht="91.5" customHeight="1">
      <c r="A44" s="112" t="s">
        <v>111</v>
      </c>
      <c r="B44" s="112"/>
      <c r="C44" s="112"/>
      <c r="D44" s="112"/>
      <c r="E44" s="112"/>
      <c r="F44" s="112"/>
      <c r="G44" s="112"/>
      <c r="H44" s="112"/>
      <c r="I44" s="112"/>
      <c r="J44" s="112"/>
      <c r="K44" s="112"/>
      <c r="L44" s="112"/>
      <c r="M44" s="112"/>
      <c r="N44" s="112"/>
      <c r="O44" s="112"/>
      <c r="P44" s="112"/>
      <c r="Q44" s="112"/>
      <c r="R44" s="52"/>
      <c r="S44" s="52"/>
      <c r="T44" s="52"/>
      <c r="U44" s="53"/>
      <c r="V44" s="53"/>
      <c r="W44" s="53"/>
      <c r="X44" s="53"/>
      <c r="Y44" s="53"/>
      <c r="Z44" s="53"/>
      <c r="AA44" s="53"/>
      <c r="AB44" s="53"/>
      <c r="AC44" s="53"/>
      <c r="AD44" s="53"/>
      <c r="AE44" s="53"/>
    </row>
    <row r="45" spans="1:31" s="54" customFormat="1" ht="73.5" customHeight="1">
      <c r="A45" s="116" t="s">
        <v>38</v>
      </c>
      <c r="B45" s="117"/>
      <c r="C45" s="67">
        <f aca="true" t="shared" si="4" ref="C45:L45">C10+C12+C19+C21+C29+C31+C33+C35+C37</f>
        <v>2377836.2100000004</v>
      </c>
      <c r="D45" s="67">
        <f t="shared" si="4"/>
        <v>714453.41</v>
      </c>
      <c r="E45" s="67">
        <f t="shared" si="4"/>
        <v>1204146.0999999999</v>
      </c>
      <c r="F45" s="67">
        <f t="shared" si="4"/>
        <v>29475.5</v>
      </c>
      <c r="G45" s="67">
        <f t="shared" si="4"/>
        <v>429761.2</v>
      </c>
      <c r="H45" s="67">
        <f t="shared" si="4"/>
        <v>2193972.1040000003</v>
      </c>
      <c r="I45" s="67">
        <f t="shared" si="4"/>
        <v>696148.01</v>
      </c>
      <c r="J45" s="67">
        <f t="shared" si="4"/>
        <v>1056608.894</v>
      </c>
      <c r="K45" s="67">
        <f t="shared" si="4"/>
        <v>28736</v>
      </c>
      <c r="L45" s="67">
        <f t="shared" si="4"/>
        <v>412479.2</v>
      </c>
      <c r="M45" s="68">
        <f>H45/C45*100</f>
        <v>92.26758742983394</v>
      </c>
      <c r="N45" s="68">
        <f>I45/D45*100</f>
        <v>97.43784552725418</v>
      </c>
      <c r="O45" s="68">
        <f>J45/E45*100</f>
        <v>87.74756601379187</v>
      </c>
      <c r="P45" s="68">
        <f>K45/F45*100</f>
        <v>97.49113670675645</v>
      </c>
      <c r="Q45" s="69">
        <f>L45/G45*100</f>
        <v>95.9786970066167</v>
      </c>
      <c r="R45" s="52"/>
      <c r="S45" s="52"/>
      <c r="T45" s="52"/>
      <c r="U45" s="53"/>
      <c r="V45" s="53"/>
      <c r="W45" s="53"/>
      <c r="X45" s="53"/>
      <c r="Y45" s="53"/>
      <c r="Z45" s="53"/>
      <c r="AA45" s="53"/>
      <c r="AB45" s="53"/>
      <c r="AC45" s="53"/>
      <c r="AD45" s="53"/>
      <c r="AE45" s="53"/>
    </row>
    <row r="46" spans="1:31" s="54" customFormat="1" ht="38.25" customHeight="1">
      <c r="A46" s="118" t="s">
        <v>27</v>
      </c>
      <c r="B46" s="119"/>
      <c r="C46" s="119"/>
      <c r="D46" s="119"/>
      <c r="E46" s="119"/>
      <c r="F46" s="119"/>
      <c r="G46" s="119"/>
      <c r="H46" s="119"/>
      <c r="I46" s="119"/>
      <c r="J46" s="119"/>
      <c r="K46" s="119"/>
      <c r="L46" s="119"/>
      <c r="M46" s="119"/>
      <c r="N46" s="119"/>
      <c r="O46" s="119"/>
      <c r="P46" s="119"/>
      <c r="Q46" s="120"/>
      <c r="R46" s="52"/>
      <c r="S46" s="52"/>
      <c r="T46" s="52"/>
      <c r="U46" s="53"/>
      <c r="V46" s="53"/>
      <c r="W46" s="53"/>
      <c r="X46" s="53"/>
      <c r="Y46" s="53"/>
      <c r="Z46" s="53"/>
      <c r="AA46" s="53"/>
      <c r="AB46" s="53"/>
      <c r="AC46" s="53"/>
      <c r="AD46" s="53"/>
      <c r="AE46" s="53"/>
    </row>
    <row r="47" spans="1:31" s="54" customFormat="1" ht="128.25" customHeight="1">
      <c r="A47" s="156">
        <v>1</v>
      </c>
      <c r="B47" s="159" t="s">
        <v>77</v>
      </c>
      <c r="C47" s="152">
        <f>D47+E47+F47+G47</f>
        <v>6524.6</v>
      </c>
      <c r="D47" s="152">
        <v>0</v>
      </c>
      <c r="E47" s="152">
        <v>6524.6</v>
      </c>
      <c r="F47" s="152">
        <v>0</v>
      </c>
      <c r="G47" s="152">
        <v>0</v>
      </c>
      <c r="H47" s="152">
        <f>I47+J47+K47+L47</f>
        <v>5202.787</v>
      </c>
      <c r="I47" s="152">
        <v>0</v>
      </c>
      <c r="J47" s="152">
        <v>5202.787</v>
      </c>
      <c r="K47" s="152">
        <v>0</v>
      </c>
      <c r="L47" s="152">
        <v>0</v>
      </c>
      <c r="M47" s="152">
        <f>H47/C47*100</f>
        <v>79.74108757624988</v>
      </c>
      <c r="N47" s="152">
        <v>0</v>
      </c>
      <c r="O47" s="152">
        <f>J47/E47*100</f>
        <v>79.74108757624988</v>
      </c>
      <c r="P47" s="152">
        <v>0</v>
      </c>
      <c r="Q47" s="153">
        <v>0</v>
      </c>
      <c r="R47" s="52"/>
      <c r="S47" s="52"/>
      <c r="T47" s="52"/>
      <c r="U47" s="53"/>
      <c r="V47" s="53"/>
      <c r="W47" s="53"/>
      <c r="X47" s="53"/>
      <c r="Y47" s="53"/>
      <c r="Z47" s="53"/>
      <c r="AA47" s="53"/>
      <c r="AB47" s="53"/>
      <c r="AC47" s="53"/>
      <c r="AD47" s="53"/>
      <c r="AE47" s="53"/>
    </row>
    <row r="48" spans="1:31" s="54" customFormat="1" ht="194.25" customHeight="1">
      <c r="A48" s="111" t="s">
        <v>198</v>
      </c>
      <c r="B48" s="109"/>
      <c r="C48" s="109"/>
      <c r="D48" s="109"/>
      <c r="E48" s="109"/>
      <c r="F48" s="109"/>
      <c r="G48" s="109"/>
      <c r="H48" s="109"/>
      <c r="I48" s="109"/>
      <c r="J48" s="109"/>
      <c r="K48" s="109"/>
      <c r="L48" s="109"/>
      <c r="M48" s="109"/>
      <c r="N48" s="109"/>
      <c r="O48" s="109"/>
      <c r="P48" s="109"/>
      <c r="Q48" s="122"/>
      <c r="R48" s="52"/>
      <c r="S48" s="52"/>
      <c r="T48" s="52"/>
      <c r="U48" s="53"/>
      <c r="V48" s="53"/>
      <c r="W48" s="53"/>
      <c r="X48" s="53"/>
      <c r="Y48" s="53"/>
      <c r="Z48" s="53"/>
      <c r="AA48" s="53"/>
      <c r="AB48" s="53"/>
      <c r="AC48" s="53"/>
      <c r="AD48" s="53"/>
      <c r="AE48" s="53"/>
    </row>
    <row r="49" spans="1:31" s="48" customFormat="1" ht="117" customHeight="1">
      <c r="A49" s="160">
        <v>2</v>
      </c>
      <c r="B49" s="151" t="s">
        <v>78</v>
      </c>
      <c r="C49" s="152">
        <f>D49+E49+F49+G49</f>
        <v>13588</v>
      </c>
      <c r="D49" s="152">
        <v>0</v>
      </c>
      <c r="E49" s="152">
        <v>5777</v>
      </c>
      <c r="F49" s="152">
        <v>0</v>
      </c>
      <c r="G49" s="152">
        <v>7811</v>
      </c>
      <c r="H49" s="152">
        <f>I49+J49+K49+L49</f>
        <v>11071.880000000001</v>
      </c>
      <c r="I49" s="152">
        <v>0</v>
      </c>
      <c r="J49" s="152">
        <v>4969.6</v>
      </c>
      <c r="K49" s="152">
        <v>0</v>
      </c>
      <c r="L49" s="152">
        <v>6102.28</v>
      </c>
      <c r="M49" s="152">
        <f>H49/C49*100</f>
        <v>81.48277892257876</v>
      </c>
      <c r="N49" s="152">
        <v>0</v>
      </c>
      <c r="O49" s="152">
        <f>J49/E49*100</f>
        <v>86.0238878310542</v>
      </c>
      <c r="P49" s="152">
        <v>0</v>
      </c>
      <c r="Q49" s="153">
        <f>L49/G49*100</f>
        <v>78.12418384329791</v>
      </c>
      <c r="R49" s="46"/>
      <c r="S49" s="46"/>
      <c r="T49" s="46"/>
      <c r="U49" s="47"/>
      <c r="V49" s="47"/>
      <c r="W49" s="47"/>
      <c r="X49" s="47"/>
      <c r="Y49" s="47"/>
      <c r="Z49" s="47"/>
      <c r="AA49" s="47"/>
      <c r="AB49" s="47"/>
      <c r="AC49" s="47"/>
      <c r="AD49" s="47"/>
      <c r="AE49" s="47"/>
    </row>
    <row r="50" spans="1:31" s="48" customFormat="1" ht="219.75" customHeight="1">
      <c r="A50" s="111" t="s">
        <v>199</v>
      </c>
      <c r="B50" s="109"/>
      <c r="C50" s="109"/>
      <c r="D50" s="109"/>
      <c r="E50" s="109"/>
      <c r="F50" s="109"/>
      <c r="G50" s="109"/>
      <c r="H50" s="109"/>
      <c r="I50" s="109"/>
      <c r="J50" s="109"/>
      <c r="K50" s="109"/>
      <c r="L50" s="109"/>
      <c r="M50" s="109"/>
      <c r="N50" s="109"/>
      <c r="O50" s="109"/>
      <c r="P50" s="109"/>
      <c r="Q50" s="122"/>
      <c r="R50" s="46"/>
      <c r="S50" s="46"/>
      <c r="T50" s="46"/>
      <c r="U50" s="47"/>
      <c r="V50" s="47"/>
      <c r="W50" s="47"/>
      <c r="X50" s="47"/>
      <c r="Y50" s="47"/>
      <c r="Z50" s="47"/>
      <c r="AA50" s="47"/>
      <c r="AB50" s="47"/>
      <c r="AC50" s="47"/>
      <c r="AD50" s="47"/>
      <c r="AE50" s="47"/>
    </row>
    <row r="51" spans="1:31" s="48" customFormat="1" ht="185.25" customHeight="1">
      <c r="A51" s="160">
        <v>3</v>
      </c>
      <c r="B51" s="151" t="s">
        <v>29</v>
      </c>
      <c r="C51" s="152">
        <f>D51+E51+F51+G51</f>
        <v>3701417.3800000004</v>
      </c>
      <c r="D51" s="152">
        <v>50352.18</v>
      </c>
      <c r="E51" s="152">
        <v>3651065.2</v>
      </c>
      <c r="F51" s="152">
        <v>0</v>
      </c>
      <c r="G51" s="152">
        <v>0</v>
      </c>
      <c r="H51" s="152">
        <f>I51+J51+K51+L51</f>
        <v>2853813.08</v>
      </c>
      <c r="I51" s="152">
        <v>49203.08</v>
      </c>
      <c r="J51" s="152">
        <v>2804610</v>
      </c>
      <c r="K51" s="152">
        <v>0</v>
      </c>
      <c r="L51" s="152">
        <v>0</v>
      </c>
      <c r="M51" s="152">
        <f>H51/C51*100</f>
        <v>77.10054789876195</v>
      </c>
      <c r="N51" s="152">
        <f>I51/D51*100</f>
        <v>97.71787438001691</v>
      </c>
      <c r="O51" s="152">
        <f>J51/E51*100</f>
        <v>76.81621243027925</v>
      </c>
      <c r="P51" s="152">
        <v>0</v>
      </c>
      <c r="Q51" s="153">
        <v>0</v>
      </c>
      <c r="R51" s="46"/>
      <c r="S51" s="46"/>
      <c r="T51" s="46"/>
      <c r="U51" s="47"/>
      <c r="V51" s="47"/>
      <c r="W51" s="47"/>
      <c r="X51" s="47"/>
      <c r="Y51" s="47"/>
      <c r="Z51" s="47"/>
      <c r="AA51" s="47"/>
      <c r="AB51" s="47"/>
      <c r="AC51" s="47"/>
      <c r="AD51" s="47"/>
      <c r="AE51" s="47"/>
    </row>
    <row r="52" spans="1:31" s="48" customFormat="1" ht="245.25" customHeight="1">
      <c r="A52" s="111" t="s">
        <v>200</v>
      </c>
      <c r="B52" s="109"/>
      <c r="C52" s="109"/>
      <c r="D52" s="109"/>
      <c r="E52" s="109"/>
      <c r="F52" s="109"/>
      <c r="G52" s="109"/>
      <c r="H52" s="109"/>
      <c r="I52" s="109"/>
      <c r="J52" s="109"/>
      <c r="K52" s="109"/>
      <c r="L52" s="109"/>
      <c r="M52" s="109"/>
      <c r="N52" s="109"/>
      <c r="O52" s="109"/>
      <c r="P52" s="109"/>
      <c r="Q52" s="122"/>
      <c r="R52" s="46"/>
      <c r="S52" s="46"/>
      <c r="T52" s="46"/>
      <c r="U52" s="47"/>
      <c r="V52" s="47"/>
      <c r="W52" s="47"/>
      <c r="X52" s="47"/>
      <c r="Y52" s="47"/>
      <c r="Z52" s="47"/>
      <c r="AA52" s="47"/>
      <c r="AB52" s="47"/>
      <c r="AC52" s="47"/>
      <c r="AD52" s="47"/>
      <c r="AE52" s="47"/>
    </row>
    <row r="53" spans="1:31" s="48" customFormat="1" ht="153" customHeight="1">
      <c r="A53" s="160">
        <v>4</v>
      </c>
      <c r="B53" s="151" t="s">
        <v>79</v>
      </c>
      <c r="C53" s="152">
        <f>D53+E53+F53+G53</f>
        <v>2955</v>
      </c>
      <c r="D53" s="152">
        <v>0</v>
      </c>
      <c r="E53" s="152">
        <v>2955</v>
      </c>
      <c r="F53" s="152">
        <v>0</v>
      </c>
      <c r="G53" s="152">
        <v>0</v>
      </c>
      <c r="H53" s="152">
        <f>I53+J53+K53+L53</f>
        <v>2941.6</v>
      </c>
      <c r="I53" s="152">
        <v>0</v>
      </c>
      <c r="J53" s="152">
        <v>2941.6</v>
      </c>
      <c r="K53" s="152">
        <v>0</v>
      </c>
      <c r="L53" s="152">
        <v>0</v>
      </c>
      <c r="M53" s="152">
        <f>H53/C53*100</f>
        <v>99.54653130287647</v>
      </c>
      <c r="N53" s="152">
        <v>0</v>
      </c>
      <c r="O53" s="152">
        <f>J53/E53*100</f>
        <v>99.54653130287647</v>
      </c>
      <c r="P53" s="152">
        <v>0</v>
      </c>
      <c r="Q53" s="152">
        <v>0</v>
      </c>
      <c r="R53" s="46"/>
      <c r="S53" s="46"/>
      <c r="T53" s="46"/>
      <c r="U53" s="47"/>
      <c r="V53" s="47"/>
      <c r="W53" s="47"/>
      <c r="X53" s="47"/>
      <c r="Y53" s="47"/>
      <c r="Z53" s="47"/>
      <c r="AA53" s="47"/>
      <c r="AB53" s="47"/>
      <c r="AC53" s="47"/>
      <c r="AD53" s="47"/>
      <c r="AE53" s="47"/>
    </row>
    <row r="54" spans="1:31" s="48" customFormat="1" ht="135.75" customHeight="1">
      <c r="A54" s="111" t="s">
        <v>168</v>
      </c>
      <c r="B54" s="109"/>
      <c r="C54" s="109"/>
      <c r="D54" s="109"/>
      <c r="E54" s="109"/>
      <c r="F54" s="109"/>
      <c r="G54" s="109"/>
      <c r="H54" s="109"/>
      <c r="I54" s="109"/>
      <c r="J54" s="109"/>
      <c r="K54" s="109"/>
      <c r="L54" s="109"/>
      <c r="M54" s="109"/>
      <c r="N54" s="109"/>
      <c r="O54" s="109"/>
      <c r="P54" s="109"/>
      <c r="Q54" s="122"/>
      <c r="R54" s="46"/>
      <c r="S54" s="46"/>
      <c r="T54" s="46"/>
      <c r="U54" s="47"/>
      <c r="V54" s="47"/>
      <c r="W54" s="47"/>
      <c r="X54" s="47"/>
      <c r="Y54" s="47"/>
      <c r="Z54" s="47"/>
      <c r="AA54" s="47"/>
      <c r="AB54" s="47"/>
      <c r="AC54" s="47"/>
      <c r="AD54" s="47"/>
      <c r="AE54" s="47"/>
    </row>
    <row r="55" spans="1:31" s="48" customFormat="1" ht="64.5" customHeight="1">
      <c r="A55" s="99">
        <v>5</v>
      </c>
      <c r="B55" s="151" t="s">
        <v>71</v>
      </c>
      <c r="C55" s="152">
        <f>C57+C58+C59</f>
        <v>17934.252</v>
      </c>
      <c r="D55" s="152">
        <f aca="true" t="shared" si="5" ref="D55:L55">D57+D58+D59</f>
        <v>0</v>
      </c>
      <c r="E55" s="152">
        <f t="shared" si="5"/>
        <v>17934.252</v>
      </c>
      <c r="F55" s="152">
        <f t="shared" si="5"/>
        <v>0</v>
      </c>
      <c r="G55" s="152">
        <f t="shared" si="5"/>
        <v>0</v>
      </c>
      <c r="H55" s="152">
        <f t="shared" si="5"/>
        <v>16487.032</v>
      </c>
      <c r="I55" s="152">
        <f t="shared" si="5"/>
        <v>0</v>
      </c>
      <c r="J55" s="152">
        <f t="shared" si="5"/>
        <v>16487.032</v>
      </c>
      <c r="K55" s="152">
        <f t="shared" si="5"/>
        <v>0</v>
      </c>
      <c r="L55" s="152">
        <f t="shared" si="5"/>
        <v>0</v>
      </c>
      <c r="M55" s="152">
        <f>H55/C55*100</f>
        <v>91.93041337882394</v>
      </c>
      <c r="N55" s="152">
        <v>0</v>
      </c>
      <c r="O55" s="152">
        <f>J55/E55*100</f>
        <v>91.93041337882394</v>
      </c>
      <c r="P55" s="152">
        <v>0</v>
      </c>
      <c r="Q55" s="152">
        <v>0</v>
      </c>
      <c r="R55" s="46"/>
      <c r="S55" s="46"/>
      <c r="T55" s="46"/>
      <c r="U55" s="47"/>
      <c r="V55" s="47"/>
      <c r="W55" s="47"/>
      <c r="X55" s="47"/>
      <c r="Y55" s="47"/>
      <c r="Z55" s="47"/>
      <c r="AA55" s="47"/>
      <c r="AB55" s="47"/>
      <c r="AC55" s="47"/>
      <c r="AD55" s="47"/>
      <c r="AE55" s="47"/>
    </row>
    <row r="56" spans="1:31" s="48" customFormat="1" ht="37.5" customHeight="1">
      <c r="A56" s="100"/>
      <c r="B56" s="63" t="s">
        <v>72</v>
      </c>
      <c r="C56" s="60"/>
      <c r="D56" s="60"/>
      <c r="E56" s="60"/>
      <c r="F56" s="60"/>
      <c r="G56" s="60"/>
      <c r="H56" s="60"/>
      <c r="I56" s="60"/>
      <c r="J56" s="60"/>
      <c r="K56" s="60"/>
      <c r="L56" s="60"/>
      <c r="M56" s="60"/>
      <c r="N56" s="60"/>
      <c r="O56" s="60"/>
      <c r="P56" s="60"/>
      <c r="Q56" s="60"/>
      <c r="R56" s="46"/>
      <c r="S56" s="46"/>
      <c r="T56" s="46"/>
      <c r="U56" s="47"/>
      <c r="V56" s="47"/>
      <c r="W56" s="47"/>
      <c r="X56" s="47"/>
      <c r="Y56" s="47"/>
      <c r="Z56" s="47"/>
      <c r="AA56" s="47"/>
      <c r="AB56" s="47"/>
      <c r="AC56" s="47"/>
      <c r="AD56" s="47"/>
      <c r="AE56" s="47"/>
    </row>
    <row r="57" spans="1:31" s="48" customFormat="1" ht="91.5" customHeight="1">
      <c r="A57" s="100"/>
      <c r="B57" s="63" t="s">
        <v>0</v>
      </c>
      <c r="C57" s="60">
        <f>D57+E57+F57+G57</f>
        <v>14993.752</v>
      </c>
      <c r="D57" s="60">
        <v>0</v>
      </c>
      <c r="E57" s="60">
        <v>14993.752</v>
      </c>
      <c r="F57" s="60">
        <v>0</v>
      </c>
      <c r="G57" s="60">
        <v>0</v>
      </c>
      <c r="H57" s="60">
        <f>I57+J57+K57+L57</f>
        <v>13559.032</v>
      </c>
      <c r="I57" s="60">
        <v>0</v>
      </c>
      <c r="J57" s="60">
        <v>13559.032</v>
      </c>
      <c r="K57" s="60">
        <v>0</v>
      </c>
      <c r="L57" s="60">
        <v>0</v>
      </c>
      <c r="M57" s="60">
        <f>H57/C57*100</f>
        <v>90.43121428178883</v>
      </c>
      <c r="N57" s="60">
        <v>0</v>
      </c>
      <c r="O57" s="60">
        <f>J57/E57*100</f>
        <v>90.43121428178883</v>
      </c>
      <c r="P57" s="60">
        <v>0</v>
      </c>
      <c r="Q57" s="60">
        <v>0</v>
      </c>
      <c r="R57" s="46"/>
      <c r="S57" s="46"/>
      <c r="T57" s="46"/>
      <c r="U57" s="47"/>
      <c r="V57" s="47"/>
      <c r="W57" s="47"/>
      <c r="X57" s="47"/>
      <c r="Y57" s="47"/>
      <c r="Z57" s="47"/>
      <c r="AA57" s="47"/>
      <c r="AB57" s="47"/>
      <c r="AC57" s="47"/>
      <c r="AD57" s="47"/>
      <c r="AE57" s="47"/>
    </row>
    <row r="58" spans="1:31" s="48" customFormat="1" ht="67.5" customHeight="1">
      <c r="A58" s="100"/>
      <c r="B58" s="63" t="s">
        <v>23</v>
      </c>
      <c r="C58" s="60">
        <f>D58+E58+F58+G58</f>
        <v>12.5</v>
      </c>
      <c r="D58" s="60">
        <v>0</v>
      </c>
      <c r="E58" s="60">
        <v>12.5</v>
      </c>
      <c r="F58" s="60">
        <v>0</v>
      </c>
      <c r="G58" s="60">
        <v>0</v>
      </c>
      <c r="H58" s="60">
        <v>0</v>
      </c>
      <c r="I58" s="60">
        <v>0</v>
      </c>
      <c r="J58" s="60">
        <v>0</v>
      </c>
      <c r="K58" s="60">
        <v>0</v>
      </c>
      <c r="L58" s="60">
        <v>0</v>
      </c>
      <c r="M58" s="60">
        <v>0</v>
      </c>
      <c r="N58" s="60">
        <v>0</v>
      </c>
      <c r="O58" s="60">
        <v>0</v>
      </c>
      <c r="P58" s="60">
        <v>0</v>
      </c>
      <c r="Q58" s="60">
        <v>0</v>
      </c>
      <c r="R58" s="46"/>
      <c r="S58" s="46"/>
      <c r="T58" s="46"/>
      <c r="U58" s="47"/>
      <c r="V58" s="47"/>
      <c r="W58" s="47"/>
      <c r="X58" s="47"/>
      <c r="Y58" s="47"/>
      <c r="Z58" s="47"/>
      <c r="AA58" s="47"/>
      <c r="AB58" s="47"/>
      <c r="AC58" s="47"/>
      <c r="AD58" s="47"/>
      <c r="AE58" s="47"/>
    </row>
    <row r="59" spans="1:31" s="48" customFormat="1" ht="90" customHeight="1">
      <c r="A59" s="101"/>
      <c r="B59" s="63" t="s">
        <v>44</v>
      </c>
      <c r="C59" s="60">
        <f>D59+E59+F59+G59</f>
        <v>2928</v>
      </c>
      <c r="D59" s="60">
        <v>0</v>
      </c>
      <c r="E59" s="60">
        <v>2928</v>
      </c>
      <c r="F59" s="60">
        <v>0</v>
      </c>
      <c r="G59" s="60">
        <v>0</v>
      </c>
      <c r="H59" s="60">
        <f>I59+J59+K59+L59</f>
        <v>2928</v>
      </c>
      <c r="I59" s="60">
        <v>0</v>
      </c>
      <c r="J59" s="60">
        <v>2928</v>
      </c>
      <c r="K59" s="60">
        <v>0</v>
      </c>
      <c r="L59" s="60">
        <v>0</v>
      </c>
      <c r="M59" s="60">
        <f>H59/C59*100</f>
        <v>100</v>
      </c>
      <c r="N59" s="60">
        <v>0</v>
      </c>
      <c r="O59" s="60">
        <f>J59/E59*100</f>
        <v>100</v>
      </c>
      <c r="P59" s="60">
        <v>0</v>
      </c>
      <c r="Q59" s="60">
        <v>0</v>
      </c>
      <c r="R59" s="46"/>
      <c r="S59" s="46"/>
      <c r="T59" s="46"/>
      <c r="U59" s="47"/>
      <c r="V59" s="47"/>
      <c r="W59" s="47"/>
      <c r="X59" s="47"/>
      <c r="Y59" s="47"/>
      <c r="Z59" s="47"/>
      <c r="AA59" s="47"/>
      <c r="AB59" s="47"/>
      <c r="AC59" s="47"/>
      <c r="AD59" s="47"/>
      <c r="AE59" s="47"/>
    </row>
    <row r="60" spans="1:31" s="48" customFormat="1" ht="332.25" customHeight="1">
      <c r="A60" s="111" t="s">
        <v>162</v>
      </c>
      <c r="B60" s="109"/>
      <c r="C60" s="109"/>
      <c r="D60" s="109"/>
      <c r="E60" s="109"/>
      <c r="F60" s="109"/>
      <c r="G60" s="109"/>
      <c r="H60" s="109"/>
      <c r="I60" s="109"/>
      <c r="J60" s="109"/>
      <c r="K60" s="109"/>
      <c r="L60" s="109"/>
      <c r="M60" s="109"/>
      <c r="N60" s="109"/>
      <c r="O60" s="109"/>
      <c r="P60" s="109"/>
      <c r="Q60" s="122"/>
      <c r="R60" s="46"/>
      <c r="S60" s="46"/>
      <c r="T60" s="46"/>
      <c r="U60" s="47"/>
      <c r="V60" s="47"/>
      <c r="W60" s="47"/>
      <c r="X60" s="47"/>
      <c r="Y60" s="47"/>
      <c r="Z60" s="47"/>
      <c r="AA60" s="47"/>
      <c r="AB60" s="47"/>
      <c r="AC60" s="47"/>
      <c r="AD60" s="47"/>
      <c r="AE60" s="47"/>
    </row>
    <row r="61" spans="1:31" s="48" customFormat="1" ht="394.5" customHeight="1">
      <c r="A61" s="111" t="s">
        <v>158</v>
      </c>
      <c r="B61" s="109"/>
      <c r="C61" s="109"/>
      <c r="D61" s="109"/>
      <c r="E61" s="109"/>
      <c r="F61" s="109"/>
      <c r="G61" s="109"/>
      <c r="H61" s="109"/>
      <c r="I61" s="109"/>
      <c r="J61" s="109"/>
      <c r="K61" s="109"/>
      <c r="L61" s="109"/>
      <c r="M61" s="109"/>
      <c r="N61" s="109"/>
      <c r="O61" s="109"/>
      <c r="P61" s="109"/>
      <c r="Q61" s="122"/>
      <c r="R61" s="46"/>
      <c r="S61" s="46"/>
      <c r="T61" s="46"/>
      <c r="U61" s="47"/>
      <c r="V61" s="47"/>
      <c r="W61" s="47"/>
      <c r="X61" s="47"/>
      <c r="Y61" s="47"/>
      <c r="Z61" s="47"/>
      <c r="AA61" s="47"/>
      <c r="AB61" s="47"/>
      <c r="AC61" s="47"/>
      <c r="AD61" s="47"/>
      <c r="AE61" s="47"/>
    </row>
    <row r="62" spans="1:31" s="48" customFormat="1" ht="232.5" customHeight="1">
      <c r="A62" s="111" t="s">
        <v>159</v>
      </c>
      <c r="B62" s="109"/>
      <c r="C62" s="109"/>
      <c r="D62" s="109"/>
      <c r="E62" s="109"/>
      <c r="F62" s="109"/>
      <c r="G62" s="109"/>
      <c r="H62" s="109"/>
      <c r="I62" s="109"/>
      <c r="J62" s="109"/>
      <c r="K62" s="109"/>
      <c r="L62" s="109"/>
      <c r="M62" s="109"/>
      <c r="N62" s="109"/>
      <c r="O62" s="109"/>
      <c r="P62" s="109"/>
      <c r="Q62" s="122"/>
      <c r="R62" s="46"/>
      <c r="S62" s="46"/>
      <c r="T62" s="46"/>
      <c r="U62" s="47"/>
      <c r="V62" s="47"/>
      <c r="W62" s="47"/>
      <c r="X62" s="47"/>
      <c r="Y62" s="47"/>
      <c r="Z62" s="47"/>
      <c r="AA62" s="47"/>
      <c r="AB62" s="47"/>
      <c r="AC62" s="47"/>
      <c r="AD62" s="47"/>
      <c r="AE62" s="47"/>
    </row>
    <row r="63" spans="1:31" s="48" customFormat="1" ht="161.25" customHeight="1">
      <c r="A63" s="111" t="s">
        <v>160</v>
      </c>
      <c r="B63" s="109"/>
      <c r="C63" s="109"/>
      <c r="D63" s="109"/>
      <c r="E63" s="109"/>
      <c r="F63" s="109"/>
      <c r="G63" s="109"/>
      <c r="H63" s="109"/>
      <c r="I63" s="109"/>
      <c r="J63" s="109"/>
      <c r="K63" s="109"/>
      <c r="L63" s="109"/>
      <c r="M63" s="109"/>
      <c r="N63" s="109"/>
      <c r="O63" s="109"/>
      <c r="P63" s="109"/>
      <c r="Q63" s="122"/>
      <c r="R63" s="46"/>
      <c r="S63" s="46"/>
      <c r="T63" s="46"/>
      <c r="U63" s="47"/>
      <c r="V63" s="47"/>
      <c r="W63" s="47"/>
      <c r="X63" s="47"/>
      <c r="Y63" s="47"/>
      <c r="Z63" s="47"/>
      <c r="AA63" s="47"/>
      <c r="AB63" s="47"/>
      <c r="AC63" s="47"/>
      <c r="AD63" s="47"/>
      <c r="AE63" s="47"/>
    </row>
    <row r="64" spans="1:31" s="48" customFormat="1" ht="65.25" customHeight="1">
      <c r="A64" s="111" t="s">
        <v>161</v>
      </c>
      <c r="B64" s="109"/>
      <c r="C64" s="109"/>
      <c r="D64" s="109"/>
      <c r="E64" s="109"/>
      <c r="F64" s="109"/>
      <c r="G64" s="109"/>
      <c r="H64" s="109"/>
      <c r="I64" s="109"/>
      <c r="J64" s="109"/>
      <c r="K64" s="109"/>
      <c r="L64" s="109"/>
      <c r="M64" s="109"/>
      <c r="N64" s="109"/>
      <c r="O64" s="109"/>
      <c r="P64" s="109"/>
      <c r="Q64" s="122"/>
      <c r="R64" s="46"/>
      <c r="S64" s="46"/>
      <c r="T64" s="46"/>
      <c r="U64" s="47"/>
      <c r="V64" s="47"/>
      <c r="W64" s="47"/>
      <c r="X64" s="47"/>
      <c r="Y64" s="47"/>
      <c r="Z64" s="47"/>
      <c r="AA64" s="47"/>
      <c r="AB64" s="47"/>
      <c r="AC64" s="47"/>
      <c r="AD64" s="47"/>
      <c r="AE64" s="47"/>
    </row>
    <row r="65" spans="1:31" s="48" customFormat="1" ht="80.25" customHeight="1">
      <c r="A65" s="111" t="s">
        <v>157</v>
      </c>
      <c r="B65" s="109"/>
      <c r="C65" s="109"/>
      <c r="D65" s="109"/>
      <c r="E65" s="109"/>
      <c r="F65" s="109"/>
      <c r="G65" s="109"/>
      <c r="H65" s="109"/>
      <c r="I65" s="109"/>
      <c r="J65" s="109"/>
      <c r="K65" s="109"/>
      <c r="L65" s="109"/>
      <c r="M65" s="109"/>
      <c r="N65" s="109"/>
      <c r="O65" s="109"/>
      <c r="P65" s="109"/>
      <c r="Q65" s="122"/>
      <c r="R65" s="46"/>
      <c r="S65" s="46"/>
      <c r="T65" s="46"/>
      <c r="U65" s="47"/>
      <c r="V65" s="47"/>
      <c r="W65" s="47"/>
      <c r="X65" s="47"/>
      <c r="Y65" s="47"/>
      <c r="Z65" s="47"/>
      <c r="AA65" s="47"/>
      <c r="AB65" s="47"/>
      <c r="AC65" s="47"/>
      <c r="AD65" s="47"/>
      <c r="AE65" s="47"/>
    </row>
    <row r="66" spans="1:31" s="48" customFormat="1" ht="151.5" customHeight="1">
      <c r="A66" s="160">
        <v>6</v>
      </c>
      <c r="B66" s="151" t="s">
        <v>30</v>
      </c>
      <c r="C66" s="152">
        <v>0</v>
      </c>
      <c r="D66" s="152">
        <v>0</v>
      </c>
      <c r="E66" s="152">
        <v>0</v>
      </c>
      <c r="F66" s="152">
        <v>0</v>
      </c>
      <c r="G66" s="152">
        <v>0</v>
      </c>
      <c r="H66" s="152">
        <v>0</v>
      </c>
      <c r="I66" s="152">
        <v>0</v>
      </c>
      <c r="J66" s="152">
        <v>0</v>
      </c>
      <c r="K66" s="152">
        <v>0</v>
      </c>
      <c r="L66" s="152">
        <v>0</v>
      </c>
      <c r="M66" s="152">
        <v>0</v>
      </c>
      <c r="N66" s="152">
        <v>0</v>
      </c>
      <c r="O66" s="152">
        <v>0</v>
      </c>
      <c r="P66" s="152">
        <v>0</v>
      </c>
      <c r="Q66" s="153">
        <v>0</v>
      </c>
      <c r="R66" s="46"/>
      <c r="S66" s="46"/>
      <c r="T66" s="46"/>
      <c r="U66" s="47"/>
      <c r="V66" s="47"/>
      <c r="W66" s="47"/>
      <c r="X66" s="47"/>
      <c r="Y66" s="47"/>
      <c r="Z66" s="47"/>
      <c r="AA66" s="47"/>
      <c r="AB66" s="47"/>
      <c r="AC66" s="47"/>
      <c r="AD66" s="47"/>
      <c r="AE66" s="47"/>
    </row>
    <row r="67" spans="1:31" s="48" customFormat="1" ht="40.5" customHeight="1">
      <c r="A67" s="111" t="s">
        <v>60</v>
      </c>
      <c r="B67" s="109"/>
      <c r="C67" s="109"/>
      <c r="D67" s="109"/>
      <c r="E67" s="109"/>
      <c r="F67" s="109"/>
      <c r="G67" s="109"/>
      <c r="H67" s="109"/>
      <c r="I67" s="109"/>
      <c r="J67" s="109"/>
      <c r="K67" s="109"/>
      <c r="L67" s="109"/>
      <c r="M67" s="109"/>
      <c r="N67" s="109"/>
      <c r="O67" s="109"/>
      <c r="P67" s="109"/>
      <c r="Q67" s="122"/>
      <c r="R67" s="46"/>
      <c r="S67" s="46"/>
      <c r="T67" s="46"/>
      <c r="U67" s="47"/>
      <c r="V67" s="47"/>
      <c r="W67" s="47"/>
      <c r="X67" s="47"/>
      <c r="Y67" s="47"/>
      <c r="Z67" s="47"/>
      <c r="AA67" s="47"/>
      <c r="AB67" s="47"/>
      <c r="AC67" s="47"/>
      <c r="AD67" s="47"/>
      <c r="AE67" s="47"/>
    </row>
    <row r="68" spans="1:31" s="48" customFormat="1" ht="304.5" customHeight="1">
      <c r="A68" s="141" t="s">
        <v>178</v>
      </c>
      <c r="B68" s="142"/>
      <c r="C68" s="142"/>
      <c r="D68" s="142"/>
      <c r="E68" s="142"/>
      <c r="F68" s="142"/>
      <c r="G68" s="142"/>
      <c r="H68" s="142"/>
      <c r="I68" s="142"/>
      <c r="J68" s="142"/>
      <c r="K68" s="142"/>
      <c r="L68" s="142"/>
      <c r="M68" s="142"/>
      <c r="N68" s="142"/>
      <c r="O68" s="142"/>
      <c r="P68" s="142"/>
      <c r="Q68" s="143"/>
      <c r="R68" s="46"/>
      <c r="S68" s="46"/>
      <c r="T68" s="46"/>
      <c r="U68" s="47"/>
      <c r="V68" s="47"/>
      <c r="W68" s="47"/>
      <c r="X68" s="47"/>
      <c r="Y68" s="47"/>
      <c r="Z68" s="47"/>
      <c r="AA68" s="47"/>
      <c r="AB68" s="47"/>
      <c r="AC68" s="47"/>
      <c r="AD68" s="47"/>
      <c r="AE68" s="47"/>
    </row>
    <row r="69" spans="1:31" s="48" customFormat="1" ht="141" customHeight="1">
      <c r="A69" s="160">
        <v>7</v>
      </c>
      <c r="B69" s="151" t="s">
        <v>34</v>
      </c>
      <c r="C69" s="152">
        <f>C71+C72+C73+C74</f>
        <v>12105</v>
      </c>
      <c r="D69" s="152">
        <f aca="true" t="shared" si="6" ref="D69:L69">D71+D72+D73+D74</f>
        <v>0</v>
      </c>
      <c r="E69" s="152">
        <f>E71+E72+E73+E74</f>
        <v>12105</v>
      </c>
      <c r="F69" s="152">
        <f t="shared" si="6"/>
        <v>0</v>
      </c>
      <c r="G69" s="152">
        <f t="shared" si="6"/>
        <v>0</v>
      </c>
      <c r="H69" s="152">
        <f t="shared" si="6"/>
        <v>11608.4</v>
      </c>
      <c r="I69" s="152">
        <f t="shared" si="6"/>
        <v>0</v>
      </c>
      <c r="J69" s="152">
        <f t="shared" si="6"/>
        <v>11608.4</v>
      </c>
      <c r="K69" s="152">
        <f t="shared" si="6"/>
        <v>0</v>
      </c>
      <c r="L69" s="152">
        <f t="shared" si="6"/>
        <v>0</v>
      </c>
      <c r="M69" s="152">
        <f>H69/C69*100</f>
        <v>95.89756299049978</v>
      </c>
      <c r="N69" s="152">
        <f>N71+N72+N73</f>
        <v>0</v>
      </c>
      <c r="O69" s="152">
        <f>J69/E69*100</f>
        <v>95.89756299049978</v>
      </c>
      <c r="P69" s="152">
        <v>0</v>
      </c>
      <c r="Q69" s="153">
        <v>0</v>
      </c>
      <c r="R69" s="46"/>
      <c r="S69" s="46"/>
      <c r="T69" s="46"/>
      <c r="U69" s="47"/>
      <c r="V69" s="47"/>
      <c r="W69" s="47"/>
      <c r="X69" s="47"/>
      <c r="Y69" s="47"/>
      <c r="Z69" s="47"/>
      <c r="AA69" s="47"/>
      <c r="AB69" s="47"/>
      <c r="AC69" s="47"/>
      <c r="AD69" s="47"/>
      <c r="AE69" s="47"/>
    </row>
    <row r="70" spans="1:31" s="48" customFormat="1" ht="45" customHeight="1">
      <c r="A70" s="71"/>
      <c r="B70" s="63" t="s">
        <v>2</v>
      </c>
      <c r="C70" s="60"/>
      <c r="D70" s="60"/>
      <c r="E70" s="60"/>
      <c r="F70" s="60"/>
      <c r="G70" s="60"/>
      <c r="H70" s="60"/>
      <c r="I70" s="60"/>
      <c r="J70" s="60"/>
      <c r="K70" s="60"/>
      <c r="L70" s="60"/>
      <c r="M70" s="60"/>
      <c r="N70" s="60"/>
      <c r="O70" s="60"/>
      <c r="P70" s="60"/>
      <c r="Q70" s="60"/>
      <c r="R70" s="46"/>
      <c r="S70" s="46"/>
      <c r="T70" s="46"/>
      <c r="U70" s="47"/>
      <c r="V70" s="47"/>
      <c r="W70" s="47"/>
      <c r="X70" s="47"/>
      <c r="Y70" s="47"/>
      <c r="Z70" s="47"/>
      <c r="AA70" s="47"/>
      <c r="AB70" s="47"/>
      <c r="AC70" s="47"/>
      <c r="AD70" s="47"/>
      <c r="AE70" s="47"/>
    </row>
    <row r="71" spans="1:31" s="48" customFormat="1" ht="83.25" customHeight="1">
      <c r="A71" s="71"/>
      <c r="B71" s="63" t="s">
        <v>35</v>
      </c>
      <c r="C71" s="60">
        <f>D71+E71+F71+G71</f>
        <v>1000</v>
      </c>
      <c r="D71" s="60">
        <v>0</v>
      </c>
      <c r="E71" s="60">
        <v>1000</v>
      </c>
      <c r="F71" s="60">
        <v>0</v>
      </c>
      <c r="G71" s="60">
        <v>0</v>
      </c>
      <c r="H71" s="60">
        <f>I71+J71+K71+L71</f>
        <v>1000</v>
      </c>
      <c r="I71" s="60">
        <v>0</v>
      </c>
      <c r="J71" s="60">
        <v>1000</v>
      </c>
      <c r="K71" s="60">
        <v>0</v>
      </c>
      <c r="L71" s="60">
        <v>0</v>
      </c>
      <c r="M71" s="60">
        <f>H71/C71*100</f>
        <v>100</v>
      </c>
      <c r="N71" s="60">
        <v>0</v>
      </c>
      <c r="O71" s="60">
        <f>J71/E71*100</f>
        <v>100</v>
      </c>
      <c r="P71" s="60">
        <v>0</v>
      </c>
      <c r="Q71" s="60">
        <v>0</v>
      </c>
      <c r="R71" s="46"/>
      <c r="S71" s="46"/>
      <c r="T71" s="46"/>
      <c r="U71" s="47"/>
      <c r="V71" s="47"/>
      <c r="W71" s="47"/>
      <c r="X71" s="47"/>
      <c r="Y71" s="47"/>
      <c r="Z71" s="47"/>
      <c r="AA71" s="47"/>
      <c r="AB71" s="47"/>
      <c r="AC71" s="47"/>
      <c r="AD71" s="47"/>
      <c r="AE71" s="47"/>
    </row>
    <row r="72" spans="1:31" s="48" customFormat="1" ht="72.75" customHeight="1">
      <c r="A72" s="71"/>
      <c r="B72" s="63" t="s">
        <v>23</v>
      </c>
      <c r="C72" s="60">
        <f>D72+E72+F72+G72</f>
        <v>80</v>
      </c>
      <c r="D72" s="60">
        <v>0</v>
      </c>
      <c r="E72" s="60">
        <v>80</v>
      </c>
      <c r="F72" s="60">
        <v>0</v>
      </c>
      <c r="G72" s="60">
        <v>0</v>
      </c>
      <c r="H72" s="60">
        <f>I72+J72+K72+L72</f>
        <v>80</v>
      </c>
      <c r="I72" s="60">
        <v>0</v>
      </c>
      <c r="J72" s="60">
        <v>80</v>
      </c>
      <c r="K72" s="60">
        <v>0</v>
      </c>
      <c r="L72" s="60">
        <v>0</v>
      </c>
      <c r="M72" s="60">
        <v>0</v>
      </c>
      <c r="N72" s="60">
        <v>0</v>
      </c>
      <c r="O72" s="60">
        <f>J72/E72*100</f>
        <v>100</v>
      </c>
      <c r="P72" s="60">
        <v>0</v>
      </c>
      <c r="Q72" s="60">
        <v>0</v>
      </c>
      <c r="R72" s="46"/>
      <c r="S72" s="46"/>
      <c r="T72" s="46"/>
      <c r="U72" s="47"/>
      <c r="V72" s="47"/>
      <c r="W72" s="47"/>
      <c r="X72" s="47"/>
      <c r="Y72" s="47"/>
      <c r="Z72" s="47"/>
      <c r="AA72" s="47"/>
      <c r="AB72" s="47"/>
      <c r="AC72" s="47"/>
      <c r="AD72" s="47"/>
      <c r="AE72" s="47"/>
    </row>
    <row r="73" spans="1:31" s="48" customFormat="1" ht="62.25" customHeight="1">
      <c r="A73" s="71"/>
      <c r="B73" s="63" t="s">
        <v>0</v>
      </c>
      <c r="C73" s="60">
        <f>D73+E73+F73+G73</f>
        <v>475</v>
      </c>
      <c r="D73" s="60">
        <v>0</v>
      </c>
      <c r="E73" s="60">
        <v>475</v>
      </c>
      <c r="F73" s="60">
        <v>0</v>
      </c>
      <c r="G73" s="60">
        <v>0</v>
      </c>
      <c r="H73" s="60">
        <f>I73+J73+K73+L73</f>
        <v>113.4</v>
      </c>
      <c r="I73" s="60">
        <v>0</v>
      </c>
      <c r="J73" s="60">
        <v>113.4</v>
      </c>
      <c r="K73" s="60">
        <v>0</v>
      </c>
      <c r="L73" s="60">
        <v>0</v>
      </c>
      <c r="M73" s="60">
        <f>H73/C73*100</f>
        <v>23.873684210526317</v>
      </c>
      <c r="N73" s="60">
        <v>0</v>
      </c>
      <c r="O73" s="60">
        <f>J73/E73*100</f>
        <v>23.873684210526317</v>
      </c>
      <c r="P73" s="60">
        <v>0</v>
      </c>
      <c r="Q73" s="60">
        <v>0</v>
      </c>
      <c r="R73" s="46"/>
      <c r="S73" s="46"/>
      <c r="T73" s="46"/>
      <c r="U73" s="47"/>
      <c r="V73" s="47"/>
      <c r="W73" s="47"/>
      <c r="X73" s="47"/>
      <c r="Y73" s="47"/>
      <c r="Z73" s="47"/>
      <c r="AA73" s="47"/>
      <c r="AB73" s="47"/>
      <c r="AC73" s="47"/>
      <c r="AD73" s="47"/>
      <c r="AE73" s="47"/>
    </row>
    <row r="74" spans="1:31" s="48" customFormat="1" ht="77.25" customHeight="1">
      <c r="A74" s="73"/>
      <c r="B74" s="63" t="s">
        <v>36</v>
      </c>
      <c r="C74" s="60">
        <f>D74+E74+F74+G74</f>
        <v>10550</v>
      </c>
      <c r="D74" s="60">
        <v>0</v>
      </c>
      <c r="E74" s="60">
        <v>10550</v>
      </c>
      <c r="F74" s="60">
        <v>0</v>
      </c>
      <c r="G74" s="60">
        <v>0</v>
      </c>
      <c r="H74" s="60">
        <f>I74+J74+K74+L74</f>
        <v>10415</v>
      </c>
      <c r="I74" s="60">
        <v>0</v>
      </c>
      <c r="J74" s="60">
        <v>10415</v>
      </c>
      <c r="K74" s="60">
        <v>0</v>
      </c>
      <c r="L74" s="60">
        <v>0</v>
      </c>
      <c r="M74" s="60">
        <f>H74/C74*100</f>
        <v>98.72037914691944</v>
      </c>
      <c r="N74" s="60">
        <v>0</v>
      </c>
      <c r="O74" s="60">
        <f>J74/E74*100</f>
        <v>98.72037914691944</v>
      </c>
      <c r="P74" s="60">
        <v>0</v>
      </c>
      <c r="Q74" s="60">
        <v>0</v>
      </c>
      <c r="R74" s="46"/>
      <c r="S74" s="46"/>
      <c r="T74" s="46"/>
      <c r="U74" s="47"/>
      <c r="V74" s="47"/>
      <c r="W74" s="47"/>
      <c r="X74" s="47"/>
      <c r="Y74" s="47"/>
      <c r="Z74" s="47"/>
      <c r="AA74" s="47"/>
      <c r="AB74" s="47"/>
      <c r="AC74" s="47"/>
      <c r="AD74" s="47"/>
      <c r="AE74" s="47"/>
    </row>
    <row r="75" spans="1:31" s="48" customFormat="1" ht="36" customHeight="1">
      <c r="A75" s="103" t="s">
        <v>129</v>
      </c>
      <c r="B75" s="103"/>
      <c r="C75" s="103"/>
      <c r="D75" s="103"/>
      <c r="E75" s="103"/>
      <c r="F75" s="103"/>
      <c r="G75" s="103"/>
      <c r="H75" s="103"/>
      <c r="I75" s="103"/>
      <c r="J75" s="103"/>
      <c r="K75" s="103"/>
      <c r="L75" s="103"/>
      <c r="M75" s="103"/>
      <c r="N75" s="103"/>
      <c r="O75" s="103"/>
      <c r="P75" s="103"/>
      <c r="Q75" s="103"/>
      <c r="R75" s="46"/>
      <c r="S75" s="46"/>
      <c r="T75" s="46"/>
      <c r="U75" s="47"/>
      <c r="V75" s="47"/>
      <c r="W75" s="47"/>
      <c r="X75" s="47"/>
      <c r="Y75" s="47"/>
      <c r="Z75" s="47"/>
      <c r="AA75" s="47"/>
      <c r="AB75" s="47"/>
      <c r="AC75" s="47"/>
      <c r="AD75" s="47"/>
      <c r="AE75" s="47"/>
    </row>
    <row r="76" spans="1:31" s="48" customFormat="1" ht="102" customHeight="1">
      <c r="A76" s="103" t="s">
        <v>153</v>
      </c>
      <c r="B76" s="103"/>
      <c r="C76" s="103"/>
      <c r="D76" s="103"/>
      <c r="E76" s="103"/>
      <c r="F76" s="103"/>
      <c r="G76" s="103"/>
      <c r="H76" s="103"/>
      <c r="I76" s="103"/>
      <c r="J76" s="103"/>
      <c r="K76" s="103"/>
      <c r="L76" s="103"/>
      <c r="M76" s="103"/>
      <c r="N76" s="103"/>
      <c r="O76" s="103"/>
      <c r="P76" s="103"/>
      <c r="Q76" s="103"/>
      <c r="R76" s="46"/>
      <c r="S76" s="46"/>
      <c r="T76" s="46"/>
      <c r="U76" s="47"/>
      <c r="V76" s="47"/>
      <c r="W76" s="47"/>
      <c r="X76" s="47"/>
      <c r="Y76" s="47"/>
      <c r="Z76" s="47"/>
      <c r="AA76" s="47"/>
      <c r="AB76" s="47"/>
      <c r="AC76" s="47"/>
      <c r="AD76" s="47"/>
      <c r="AE76" s="47"/>
    </row>
    <row r="77" spans="1:31" s="48" customFormat="1" ht="36.75" customHeight="1">
      <c r="A77" s="103" t="s">
        <v>115</v>
      </c>
      <c r="B77" s="103"/>
      <c r="C77" s="103"/>
      <c r="D77" s="103"/>
      <c r="E77" s="103"/>
      <c r="F77" s="103"/>
      <c r="G77" s="103"/>
      <c r="H77" s="103"/>
      <c r="I77" s="103"/>
      <c r="J77" s="103"/>
      <c r="K77" s="103"/>
      <c r="L77" s="103"/>
      <c r="M77" s="103"/>
      <c r="N77" s="103"/>
      <c r="O77" s="103"/>
      <c r="P77" s="103"/>
      <c r="Q77" s="103"/>
      <c r="R77" s="46"/>
      <c r="S77" s="46"/>
      <c r="T77" s="46"/>
      <c r="U77" s="47"/>
      <c r="V77" s="47"/>
      <c r="W77" s="47"/>
      <c r="X77" s="47"/>
      <c r="Y77" s="47"/>
      <c r="Z77" s="47"/>
      <c r="AA77" s="47"/>
      <c r="AB77" s="47"/>
      <c r="AC77" s="47"/>
      <c r="AD77" s="47"/>
      <c r="AE77" s="47"/>
    </row>
    <row r="78" spans="1:31" s="48" customFormat="1" ht="69" customHeight="1">
      <c r="A78" s="160">
        <v>8</v>
      </c>
      <c r="B78" s="151" t="s">
        <v>62</v>
      </c>
      <c r="C78" s="152">
        <f>C80+C81</f>
        <v>921915.2000000001</v>
      </c>
      <c r="D78" s="152">
        <f>D80+D81</f>
        <v>76108.3</v>
      </c>
      <c r="E78" s="152">
        <f>E80+E81</f>
        <v>822905.9</v>
      </c>
      <c r="F78" s="152">
        <f aca="true" t="shared" si="7" ref="F78:L78">F80+F81</f>
        <v>0</v>
      </c>
      <c r="G78" s="152">
        <f t="shared" si="7"/>
        <v>22901</v>
      </c>
      <c r="H78" s="152">
        <f t="shared" si="7"/>
        <v>907610.43</v>
      </c>
      <c r="I78" s="152">
        <f t="shared" si="7"/>
        <v>76108.3</v>
      </c>
      <c r="J78" s="152">
        <f t="shared" si="7"/>
        <v>812350.13</v>
      </c>
      <c r="K78" s="152">
        <f t="shared" si="7"/>
        <v>0</v>
      </c>
      <c r="L78" s="152">
        <f t="shared" si="7"/>
        <v>19152</v>
      </c>
      <c r="M78" s="152">
        <f>H78/C78*100</f>
        <v>98.44836379745122</v>
      </c>
      <c r="N78" s="152">
        <f>I78/D78*100</f>
        <v>100</v>
      </c>
      <c r="O78" s="152">
        <f>J78/E78*100</f>
        <v>98.71725673615902</v>
      </c>
      <c r="P78" s="152">
        <v>0</v>
      </c>
      <c r="Q78" s="153">
        <f>L78/G78*100</f>
        <v>83.62953582812978</v>
      </c>
      <c r="R78" s="46"/>
      <c r="S78" s="46"/>
      <c r="T78" s="46"/>
      <c r="U78" s="47"/>
      <c r="V78" s="47"/>
      <c r="W78" s="47"/>
      <c r="X78" s="47"/>
      <c r="Y78" s="47"/>
      <c r="Z78" s="47"/>
      <c r="AA78" s="47"/>
      <c r="AB78" s="47"/>
      <c r="AC78" s="47"/>
      <c r="AD78" s="47"/>
      <c r="AE78" s="47"/>
    </row>
    <row r="79" spans="1:31" s="48" customFormat="1" ht="36.75" customHeight="1">
      <c r="A79" s="73"/>
      <c r="B79" s="63" t="s">
        <v>31</v>
      </c>
      <c r="C79" s="60"/>
      <c r="D79" s="60"/>
      <c r="E79" s="60"/>
      <c r="F79" s="60"/>
      <c r="G79" s="60"/>
      <c r="H79" s="60"/>
      <c r="I79" s="60"/>
      <c r="J79" s="60"/>
      <c r="K79" s="60"/>
      <c r="L79" s="60"/>
      <c r="M79" s="60"/>
      <c r="N79" s="60"/>
      <c r="O79" s="60"/>
      <c r="P79" s="60"/>
      <c r="Q79" s="60"/>
      <c r="R79" s="46"/>
      <c r="S79" s="46"/>
      <c r="T79" s="46"/>
      <c r="U79" s="47"/>
      <c r="V79" s="47"/>
      <c r="W79" s="47"/>
      <c r="X79" s="47"/>
      <c r="Y79" s="47"/>
      <c r="Z79" s="47"/>
      <c r="AA79" s="47"/>
      <c r="AB79" s="47"/>
      <c r="AC79" s="47"/>
      <c r="AD79" s="47"/>
      <c r="AE79" s="47"/>
    </row>
    <row r="80" spans="1:31" s="48" customFormat="1" ht="89.25" customHeight="1">
      <c r="A80" s="73"/>
      <c r="B80" s="63" t="s">
        <v>61</v>
      </c>
      <c r="C80" s="60">
        <f>D80+E80+F80+G80</f>
        <v>921417.9</v>
      </c>
      <c r="D80" s="60">
        <v>76108.3</v>
      </c>
      <c r="E80" s="60">
        <v>822408.6</v>
      </c>
      <c r="F80" s="60">
        <v>0</v>
      </c>
      <c r="G80" s="60">
        <v>22901</v>
      </c>
      <c r="H80" s="60">
        <f>I80+J80+K80+L80</f>
        <v>907117.3</v>
      </c>
      <c r="I80" s="60">
        <v>76108.3</v>
      </c>
      <c r="J80" s="60">
        <v>811857</v>
      </c>
      <c r="K80" s="60">
        <v>0</v>
      </c>
      <c r="L80" s="60">
        <v>19152</v>
      </c>
      <c r="M80" s="60">
        <f>H80/C80*100</f>
        <v>98.44797892465515</v>
      </c>
      <c r="N80" s="60">
        <f>I80/D80*100</f>
        <v>100</v>
      </c>
      <c r="O80" s="60">
        <f>J80/E80*100</f>
        <v>98.71698812488098</v>
      </c>
      <c r="P80" s="60">
        <v>0</v>
      </c>
      <c r="Q80" s="60">
        <f>L80/G80*100</f>
        <v>83.62953582812978</v>
      </c>
      <c r="R80" s="46"/>
      <c r="S80" s="46"/>
      <c r="T80" s="46"/>
      <c r="U80" s="47"/>
      <c r="V80" s="47"/>
      <c r="W80" s="47"/>
      <c r="X80" s="47"/>
      <c r="Y80" s="47"/>
      <c r="Z80" s="47"/>
      <c r="AA80" s="47"/>
      <c r="AB80" s="47"/>
      <c r="AC80" s="47"/>
      <c r="AD80" s="47"/>
      <c r="AE80" s="47"/>
    </row>
    <row r="81" spans="1:31" s="48" customFormat="1" ht="76.5" customHeight="1">
      <c r="A81" s="73"/>
      <c r="B81" s="63" t="s">
        <v>23</v>
      </c>
      <c r="C81" s="60">
        <f>D81+E81+F81+G81</f>
        <v>497.3</v>
      </c>
      <c r="D81" s="60">
        <v>0</v>
      </c>
      <c r="E81" s="60">
        <v>497.3</v>
      </c>
      <c r="F81" s="60">
        <v>0</v>
      </c>
      <c r="G81" s="60">
        <v>0</v>
      </c>
      <c r="H81" s="60">
        <f>I81+J81+K81+L81</f>
        <v>493.13</v>
      </c>
      <c r="I81" s="60">
        <v>0</v>
      </c>
      <c r="J81" s="60">
        <v>493.13</v>
      </c>
      <c r="K81" s="60">
        <v>0</v>
      </c>
      <c r="L81" s="60">
        <v>0</v>
      </c>
      <c r="M81" s="60">
        <f>H81/C81*100</f>
        <v>99.16147194852202</v>
      </c>
      <c r="N81" s="60">
        <v>0</v>
      </c>
      <c r="O81" s="60">
        <f>J81/E81*100</f>
        <v>99.16147194852202</v>
      </c>
      <c r="P81" s="60">
        <v>0</v>
      </c>
      <c r="Q81" s="60">
        <v>0</v>
      </c>
      <c r="R81" s="46"/>
      <c r="S81" s="46"/>
      <c r="T81" s="46"/>
      <c r="U81" s="47"/>
      <c r="V81" s="47"/>
      <c r="W81" s="47"/>
      <c r="X81" s="47"/>
      <c r="Y81" s="47"/>
      <c r="Z81" s="47"/>
      <c r="AA81" s="47"/>
      <c r="AB81" s="47"/>
      <c r="AC81" s="47"/>
      <c r="AD81" s="47"/>
      <c r="AE81" s="47"/>
    </row>
    <row r="82" spans="1:31" s="48" customFormat="1" ht="299.25" customHeight="1">
      <c r="A82" s="121" t="s">
        <v>164</v>
      </c>
      <c r="B82" s="103"/>
      <c r="C82" s="103"/>
      <c r="D82" s="103"/>
      <c r="E82" s="103"/>
      <c r="F82" s="103"/>
      <c r="G82" s="103"/>
      <c r="H82" s="103"/>
      <c r="I82" s="103"/>
      <c r="J82" s="103"/>
      <c r="K82" s="103"/>
      <c r="L82" s="103"/>
      <c r="M82" s="103"/>
      <c r="N82" s="103"/>
      <c r="O82" s="103"/>
      <c r="P82" s="103"/>
      <c r="Q82" s="129"/>
      <c r="R82" s="46"/>
      <c r="S82" s="46"/>
      <c r="T82" s="46"/>
      <c r="U82" s="47"/>
      <c r="V82" s="47"/>
      <c r="W82" s="47"/>
      <c r="X82" s="47"/>
      <c r="Y82" s="47"/>
      <c r="Z82" s="47"/>
      <c r="AA82" s="47"/>
      <c r="AB82" s="47"/>
      <c r="AC82" s="47"/>
      <c r="AD82" s="47"/>
      <c r="AE82" s="47"/>
    </row>
    <row r="83" spans="1:31" s="48" customFormat="1" ht="87.75" customHeight="1">
      <c r="A83" s="121" t="s">
        <v>76</v>
      </c>
      <c r="B83" s="103"/>
      <c r="C83" s="103"/>
      <c r="D83" s="103"/>
      <c r="E83" s="103"/>
      <c r="F83" s="103"/>
      <c r="G83" s="103"/>
      <c r="H83" s="103"/>
      <c r="I83" s="103"/>
      <c r="J83" s="103"/>
      <c r="K83" s="103"/>
      <c r="L83" s="103"/>
      <c r="M83" s="103"/>
      <c r="N83" s="103"/>
      <c r="O83" s="103"/>
      <c r="P83" s="103"/>
      <c r="Q83" s="129"/>
      <c r="R83" s="46"/>
      <c r="S83" s="46"/>
      <c r="T83" s="46"/>
      <c r="U83" s="47"/>
      <c r="V83" s="47"/>
      <c r="W83" s="47"/>
      <c r="X83" s="47"/>
      <c r="Y83" s="47"/>
      <c r="Z83" s="47"/>
      <c r="AA83" s="47"/>
      <c r="AB83" s="47"/>
      <c r="AC83" s="47"/>
      <c r="AD83" s="47"/>
      <c r="AE83" s="47"/>
    </row>
    <row r="84" spans="1:31" s="48" customFormat="1" ht="112.5" customHeight="1">
      <c r="A84" s="99">
        <v>9</v>
      </c>
      <c r="B84" s="151" t="s">
        <v>63</v>
      </c>
      <c r="C84" s="152">
        <f>C86+C87+C88+C89</f>
        <v>262481.1</v>
      </c>
      <c r="D84" s="152">
        <f aca="true" t="shared" si="8" ref="D84:L84">D86+D87+D88+D89</f>
        <v>48116.6</v>
      </c>
      <c r="E84" s="152">
        <f t="shared" si="8"/>
        <v>168764.5</v>
      </c>
      <c r="F84" s="152">
        <f t="shared" si="8"/>
        <v>45600</v>
      </c>
      <c r="G84" s="152">
        <f t="shared" si="8"/>
        <v>0</v>
      </c>
      <c r="H84" s="152">
        <f t="shared" si="8"/>
        <v>258532.46999999997</v>
      </c>
      <c r="I84" s="152">
        <f t="shared" si="8"/>
        <v>48115.3</v>
      </c>
      <c r="J84" s="152">
        <f t="shared" si="8"/>
        <v>164817.16999999998</v>
      </c>
      <c r="K84" s="152">
        <f t="shared" si="8"/>
        <v>45600</v>
      </c>
      <c r="L84" s="152">
        <f t="shared" si="8"/>
        <v>0</v>
      </c>
      <c r="M84" s="152">
        <f>H84/C84*100</f>
        <v>98.49565168692146</v>
      </c>
      <c r="N84" s="152">
        <f>I84/D84*100</f>
        <v>99.99729822971699</v>
      </c>
      <c r="O84" s="152">
        <f>J84/E84*100</f>
        <v>97.66104245857392</v>
      </c>
      <c r="P84" s="152">
        <f>K84/F84*100</f>
        <v>100</v>
      </c>
      <c r="Q84" s="153">
        <v>0</v>
      </c>
      <c r="R84" s="46"/>
      <c r="S84" s="46"/>
      <c r="T84" s="46"/>
      <c r="U84" s="47"/>
      <c r="V84" s="47"/>
      <c r="W84" s="47"/>
      <c r="X84" s="47"/>
      <c r="Y84" s="47"/>
      <c r="Z84" s="47"/>
      <c r="AA84" s="47"/>
      <c r="AB84" s="47"/>
      <c r="AC84" s="47"/>
      <c r="AD84" s="47"/>
      <c r="AE84" s="47"/>
    </row>
    <row r="85" spans="1:31" s="48" customFormat="1" ht="36.75" customHeight="1">
      <c r="A85" s="100"/>
      <c r="B85" s="74" t="s">
        <v>6</v>
      </c>
      <c r="C85" s="60"/>
      <c r="D85" s="60"/>
      <c r="E85" s="60"/>
      <c r="F85" s="60"/>
      <c r="G85" s="60"/>
      <c r="H85" s="60"/>
      <c r="I85" s="60"/>
      <c r="J85" s="60"/>
      <c r="K85" s="60"/>
      <c r="L85" s="60"/>
      <c r="M85" s="60"/>
      <c r="N85" s="60"/>
      <c r="O85" s="60"/>
      <c r="P85" s="60"/>
      <c r="Q85" s="72"/>
      <c r="R85" s="46"/>
      <c r="S85" s="46"/>
      <c r="T85" s="46"/>
      <c r="U85" s="47"/>
      <c r="V85" s="47"/>
      <c r="W85" s="47"/>
      <c r="X85" s="47"/>
      <c r="Y85" s="47"/>
      <c r="Z85" s="47"/>
      <c r="AA85" s="47"/>
      <c r="AB85" s="47"/>
      <c r="AC85" s="47"/>
      <c r="AD85" s="47"/>
      <c r="AE85" s="47"/>
    </row>
    <row r="86" spans="1:31" s="48" customFormat="1" ht="57.75" customHeight="1">
      <c r="A86" s="100"/>
      <c r="B86" s="63" t="s">
        <v>23</v>
      </c>
      <c r="C86" s="60">
        <f>D86+E86+F86+G86</f>
        <v>240</v>
      </c>
      <c r="D86" s="60">
        <v>0</v>
      </c>
      <c r="E86" s="60">
        <v>240</v>
      </c>
      <c r="F86" s="60">
        <v>0</v>
      </c>
      <c r="G86" s="60">
        <v>0</v>
      </c>
      <c r="H86" s="60">
        <f>I86+J86+K86+L86</f>
        <v>159.97</v>
      </c>
      <c r="I86" s="60">
        <v>0</v>
      </c>
      <c r="J86" s="60">
        <v>159.97</v>
      </c>
      <c r="K86" s="60">
        <v>0</v>
      </c>
      <c r="L86" s="60">
        <v>0</v>
      </c>
      <c r="M86" s="60">
        <f>H86/C86*100</f>
        <v>66.65416666666667</v>
      </c>
      <c r="N86" s="60">
        <v>0</v>
      </c>
      <c r="O86" s="60">
        <f>J86/E86*100</f>
        <v>66.65416666666667</v>
      </c>
      <c r="P86" s="60">
        <v>0</v>
      </c>
      <c r="Q86" s="72">
        <v>0</v>
      </c>
      <c r="R86" s="46"/>
      <c r="S86" s="46"/>
      <c r="T86" s="46"/>
      <c r="U86" s="47"/>
      <c r="V86" s="47"/>
      <c r="W86" s="47"/>
      <c r="X86" s="47"/>
      <c r="Y86" s="47"/>
      <c r="Z86" s="47"/>
      <c r="AA86" s="47"/>
      <c r="AB86" s="47"/>
      <c r="AC86" s="47"/>
      <c r="AD86" s="47"/>
      <c r="AE86" s="47"/>
    </row>
    <row r="87" spans="1:31" s="48" customFormat="1" ht="96" customHeight="1">
      <c r="A87" s="100"/>
      <c r="B87" s="63" t="s">
        <v>36</v>
      </c>
      <c r="C87" s="60">
        <f>D87+E87+F87+G87</f>
        <v>259831.80000000002</v>
      </c>
      <c r="D87" s="60">
        <v>48116.6</v>
      </c>
      <c r="E87" s="60">
        <v>166115.2</v>
      </c>
      <c r="F87" s="60">
        <v>45600</v>
      </c>
      <c r="G87" s="60">
        <v>0</v>
      </c>
      <c r="H87" s="60">
        <f>I87+J87+K87+L87</f>
        <v>255963.3</v>
      </c>
      <c r="I87" s="60">
        <v>48115.3</v>
      </c>
      <c r="J87" s="60">
        <v>162248</v>
      </c>
      <c r="K87" s="60">
        <v>45600</v>
      </c>
      <c r="L87" s="60">
        <v>0</v>
      </c>
      <c r="M87" s="60">
        <f>H87/C87*100</f>
        <v>98.51115221462499</v>
      </c>
      <c r="N87" s="60">
        <f>I87/D87*100</f>
        <v>99.99729822971699</v>
      </c>
      <c r="O87" s="60">
        <f>J87/E87*100</f>
        <v>97.67197703762209</v>
      </c>
      <c r="P87" s="60">
        <f>K87/F87*100</f>
        <v>100</v>
      </c>
      <c r="Q87" s="72">
        <v>0</v>
      </c>
      <c r="R87" s="46"/>
      <c r="S87" s="46"/>
      <c r="T87" s="46"/>
      <c r="U87" s="47"/>
      <c r="V87" s="47"/>
      <c r="W87" s="47"/>
      <c r="X87" s="47"/>
      <c r="Y87" s="47"/>
      <c r="Z87" s="47"/>
      <c r="AA87" s="47"/>
      <c r="AB87" s="47"/>
      <c r="AC87" s="47"/>
      <c r="AD87" s="47"/>
      <c r="AE87" s="47"/>
    </row>
    <row r="88" spans="1:31" s="48" customFormat="1" ht="88.5" customHeight="1">
      <c r="A88" s="100"/>
      <c r="B88" s="63" t="s">
        <v>0</v>
      </c>
      <c r="C88" s="60">
        <f>D88+E88+F88+G88</f>
        <v>699.3</v>
      </c>
      <c r="D88" s="60">
        <v>0</v>
      </c>
      <c r="E88" s="60">
        <v>699.3</v>
      </c>
      <c r="F88" s="60">
        <v>0</v>
      </c>
      <c r="G88" s="60">
        <v>0</v>
      </c>
      <c r="H88" s="60">
        <f>I88+J88+K88+L88</f>
        <v>699.3</v>
      </c>
      <c r="I88" s="60">
        <v>0</v>
      </c>
      <c r="J88" s="60">
        <v>699.3</v>
      </c>
      <c r="K88" s="60">
        <v>0</v>
      </c>
      <c r="L88" s="60">
        <v>0</v>
      </c>
      <c r="M88" s="60">
        <f>H88/C88*100</f>
        <v>100</v>
      </c>
      <c r="N88" s="60">
        <v>0</v>
      </c>
      <c r="O88" s="60">
        <f>J88/E88*100</f>
        <v>100</v>
      </c>
      <c r="P88" s="60">
        <v>0</v>
      </c>
      <c r="Q88" s="60">
        <v>0</v>
      </c>
      <c r="R88" s="46"/>
      <c r="S88" s="46"/>
      <c r="T88" s="46"/>
      <c r="U88" s="47"/>
      <c r="V88" s="47"/>
      <c r="W88" s="47"/>
      <c r="X88" s="47"/>
      <c r="Y88" s="47"/>
      <c r="Z88" s="47"/>
      <c r="AA88" s="47"/>
      <c r="AB88" s="47"/>
      <c r="AC88" s="47"/>
      <c r="AD88" s="47"/>
      <c r="AE88" s="47"/>
    </row>
    <row r="89" spans="1:31" s="48" customFormat="1" ht="88.5" customHeight="1">
      <c r="A89" s="101"/>
      <c r="B89" s="63" t="s">
        <v>35</v>
      </c>
      <c r="C89" s="60">
        <f>D89+E89+F89+G89</f>
        <v>1710</v>
      </c>
      <c r="D89" s="60">
        <v>0</v>
      </c>
      <c r="E89" s="60">
        <v>1710</v>
      </c>
      <c r="F89" s="60">
        <v>0</v>
      </c>
      <c r="G89" s="60">
        <v>0</v>
      </c>
      <c r="H89" s="60">
        <f>I89+J89+K89+L89</f>
        <v>1709.9</v>
      </c>
      <c r="I89" s="60">
        <v>0</v>
      </c>
      <c r="J89" s="60">
        <v>1709.9</v>
      </c>
      <c r="K89" s="60">
        <v>0</v>
      </c>
      <c r="L89" s="60">
        <v>0</v>
      </c>
      <c r="M89" s="60">
        <f>H89/C89*100</f>
        <v>99.99415204678364</v>
      </c>
      <c r="N89" s="60">
        <v>0</v>
      </c>
      <c r="O89" s="60">
        <f>J89/E89*100</f>
        <v>99.99415204678364</v>
      </c>
      <c r="P89" s="60">
        <v>0</v>
      </c>
      <c r="Q89" s="60">
        <v>0</v>
      </c>
      <c r="R89" s="46"/>
      <c r="S89" s="46"/>
      <c r="T89" s="46"/>
      <c r="U89" s="47"/>
      <c r="V89" s="47"/>
      <c r="W89" s="47"/>
      <c r="X89" s="47"/>
      <c r="Y89" s="47"/>
      <c r="Z89" s="47"/>
      <c r="AA89" s="47"/>
      <c r="AB89" s="47"/>
      <c r="AC89" s="47"/>
      <c r="AD89" s="47"/>
      <c r="AE89" s="47"/>
    </row>
    <row r="90" spans="1:31" s="48" customFormat="1" ht="96" customHeight="1">
      <c r="A90" s="109" t="s">
        <v>112</v>
      </c>
      <c r="B90" s="109"/>
      <c r="C90" s="109"/>
      <c r="D90" s="109"/>
      <c r="E90" s="109"/>
      <c r="F90" s="109"/>
      <c r="G90" s="109"/>
      <c r="H90" s="109"/>
      <c r="I90" s="109"/>
      <c r="J90" s="109"/>
      <c r="K90" s="109"/>
      <c r="L90" s="109"/>
      <c r="M90" s="109"/>
      <c r="N90" s="109"/>
      <c r="O90" s="109"/>
      <c r="P90" s="109"/>
      <c r="Q90" s="109"/>
      <c r="R90" s="46"/>
      <c r="S90" s="46"/>
      <c r="T90" s="46"/>
      <c r="U90" s="47"/>
      <c r="V90" s="47"/>
      <c r="W90" s="47"/>
      <c r="X90" s="47"/>
      <c r="Y90" s="47"/>
      <c r="Z90" s="47"/>
      <c r="AA90" s="47"/>
      <c r="AB90" s="47"/>
      <c r="AC90" s="47"/>
      <c r="AD90" s="47"/>
      <c r="AE90" s="47"/>
    </row>
    <row r="91" spans="1:31" s="48" customFormat="1" ht="303" customHeight="1">
      <c r="A91" s="103" t="s">
        <v>144</v>
      </c>
      <c r="B91" s="103"/>
      <c r="C91" s="103"/>
      <c r="D91" s="103"/>
      <c r="E91" s="103"/>
      <c r="F91" s="103"/>
      <c r="G91" s="103"/>
      <c r="H91" s="103"/>
      <c r="I91" s="103"/>
      <c r="J91" s="103"/>
      <c r="K91" s="103"/>
      <c r="L91" s="103"/>
      <c r="M91" s="103"/>
      <c r="N91" s="103"/>
      <c r="O91" s="103"/>
      <c r="P91" s="103"/>
      <c r="Q91" s="103"/>
      <c r="R91" s="46"/>
      <c r="S91" s="46"/>
      <c r="T91" s="46"/>
      <c r="U91" s="47"/>
      <c r="V91" s="47"/>
      <c r="W91" s="47"/>
      <c r="X91" s="47"/>
      <c r="Y91" s="47"/>
      <c r="Z91" s="47"/>
      <c r="AA91" s="47"/>
      <c r="AB91" s="47"/>
      <c r="AC91" s="47"/>
      <c r="AD91" s="47"/>
      <c r="AE91" s="47"/>
    </row>
    <row r="92" spans="1:31" s="48" customFormat="1" ht="49.5" customHeight="1">
      <c r="A92" s="103" t="s">
        <v>64</v>
      </c>
      <c r="B92" s="103"/>
      <c r="C92" s="103"/>
      <c r="D92" s="103"/>
      <c r="E92" s="103"/>
      <c r="F92" s="103"/>
      <c r="G92" s="103"/>
      <c r="H92" s="103"/>
      <c r="I92" s="103"/>
      <c r="J92" s="103"/>
      <c r="K92" s="103"/>
      <c r="L92" s="103"/>
      <c r="M92" s="103"/>
      <c r="N92" s="103"/>
      <c r="O92" s="103"/>
      <c r="P92" s="103"/>
      <c r="Q92" s="103"/>
      <c r="R92" s="46"/>
      <c r="S92" s="46"/>
      <c r="T92" s="46"/>
      <c r="U92" s="47"/>
      <c r="V92" s="47"/>
      <c r="W92" s="47"/>
      <c r="X92" s="47"/>
      <c r="Y92" s="47"/>
      <c r="Z92" s="47"/>
      <c r="AA92" s="47"/>
      <c r="AB92" s="47"/>
      <c r="AC92" s="47"/>
      <c r="AD92" s="47"/>
      <c r="AE92" s="47"/>
    </row>
    <row r="93" spans="1:31" s="48" customFormat="1" ht="38.25" customHeight="1">
      <c r="A93" s="103" t="s">
        <v>116</v>
      </c>
      <c r="B93" s="103"/>
      <c r="C93" s="103"/>
      <c r="D93" s="103"/>
      <c r="E93" s="103"/>
      <c r="F93" s="103"/>
      <c r="G93" s="103"/>
      <c r="H93" s="103"/>
      <c r="I93" s="103"/>
      <c r="J93" s="103"/>
      <c r="K93" s="103"/>
      <c r="L93" s="103"/>
      <c r="M93" s="103"/>
      <c r="N93" s="103"/>
      <c r="O93" s="103"/>
      <c r="P93" s="103"/>
      <c r="Q93" s="103"/>
      <c r="R93" s="46"/>
      <c r="S93" s="46"/>
      <c r="T93" s="46"/>
      <c r="U93" s="47"/>
      <c r="V93" s="47"/>
      <c r="W93" s="47"/>
      <c r="X93" s="47"/>
      <c r="Y93" s="47"/>
      <c r="Z93" s="47"/>
      <c r="AA93" s="47"/>
      <c r="AB93" s="47"/>
      <c r="AC93" s="47"/>
      <c r="AD93" s="47"/>
      <c r="AE93" s="47"/>
    </row>
    <row r="94" spans="1:31" s="48" customFormat="1" ht="119.25" customHeight="1">
      <c r="A94" s="99">
        <v>10</v>
      </c>
      <c r="B94" s="151" t="s">
        <v>43</v>
      </c>
      <c r="C94" s="152">
        <f>C96+C97+C98</f>
        <v>15659.733</v>
      </c>
      <c r="D94" s="152">
        <f aca="true" t="shared" si="9" ref="D94:L94">D96+D97+D98</f>
        <v>0</v>
      </c>
      <c r="E94" s="152">
        <f t="shared" si="9"/>
        <v>3629.733</v>
      </c>
      <c r="F94" s="152">
        <f t="shared" si="9"/>
        <v>0</v>
      </c>
      <c r="G94" s="152">
        <f t="shared" si="9"/>
        <v>12030</v>
      </c>
      <c r="H94" s="152">
        <f>H96+H97+H98</f>
        <v>8962.1487</v>
      </c>
      <c r="I94" s="152">
        <f t="shared" si="9"/>
        <v>0</v>
      </c>
      <c r="J94" s="152">
        <f t="shared" si="9"/>
        <v>2632.1487</v>
      </c>
      <c r="K94" s="152">
        <f t="shared" si="9"/>
        <v>0</v>
      </c>
      <c r="L94" s="152">
        <f t="shared" si="9"/>
        <v>6330</v>
      </c>
      <c r="M94" s="152">
        <f>H94/C94*100</f>
        <v>57.23053324089242</v>
      </c>
      <c r="N94" s="152">
        <v>0</v>
      </c>
      <c r="O94" s="152">
        <f>J94/E94*100</f>
        <v>72.51631731590174</v>
      </c>
      <c r="P94" s="152">
        <v>0</v>
      </c>
      <c r="Q94" s="153">
        <f>L94/G94*100</f>
        <v>52.618453865336654</v>
      </c>
      <c r="R94" s="46"/>
      <c r="S94" s="46"/>
      <c r="T94" s="46"/>
      <c r="U94" s="47"/>
      <c r="V94" s="47"/>
      <c r="W94" s="47"/>
      <c r="X94" s="47"/>
      <c r="Y94" s="47"/>
      <c r="Z94" s="47"/>
      <c r="AA94" s="47"/>
      <c r="AB94" s="47"/>
      <c r="AC94" s="47"/>
      <c r="AD94" s="47"/>
      <c r="AE94" s="47"/>
    </row>
    <row r="95" spans="1:32" s="48" customFormat="1" ht="42.75" customHeight="1">
      <c r="A95" s="100"/>
      <c r="B95" s="74" t="s">
        <v>2</v>
      </c>
      <c r="C95" s="60"/>
      <c r="D95" s="60"/>
      <c r="E95" s="60"/>
      <c r="F95" s="60"/>
      <c r="G95" s="60"/>
      <c r="H95" s="60"/>
      <c r="I95" s="60"/>
      <c r="J95" s="60"/>
      <c r="K95" s="60"/>
      <c r="L95" s="60"/>
      <c r="M95" s="60"/>
      <c r="N95" s="60"/>
      <c r="O95" s="60"/>
      <c r="P95" s="60"/>
      <c r="Q95" s="72"/>
      <c r="R95" s="55"/>
      <c r="S95" s="46"/>
      <c r="T95" s="46"/>
      <c r="U95" s="46"/>
      <c r="V95" s="47"/>
      <c r="W95" s="47"/>
      <c r="X95" s="47"/>
      <c r="Y95" s="47"/>
      <c r="Z95" s="47"/>
      <c r="AA95" s="47"/>
      <c r="AB95" s="47"/>
      <c r="AC95" s="47"/>
      <c r="AD95" s="47"/>
      <c r="AE95" s="47"/>
      <c r="AF95" s="47"/>
    </row>
    <row r="96" spans="1:32" s="48" customFormat="1" ht="81" customHeight="1">
      <c r="A96" s="100"/>
      <c r="B96" s="63" t="s">
        <v>23</v>
      </c>
      <c r="C96" s="60">
        <f>D96+E96+F96+G96</f>
        <v>500</v>
      </c>
      <c r="D96" s="60">
        <v>0</v>
      </c>
      <c r="E96" s="60">
        <v>500</v>
      </c>
      <c r="F96" s="60">
        <v>0</v>
      </c>
      <c r="G96" s="60">
        <v>0</v>
      </c>
      <c r="H96" s="60">
        <f>I96+J96+K96+L96</f>
        <v>493.6</v>
      </c>
      <c r="I96" s="60">
        <v>0</v>
      </c>
      <c r="J96" s="60">
        <v>493.6</v>
      </c>
      <c r="K96" s="60">
        <v>0</v>
      </c>
      <c r="L96" s="60">
        <v>0</v>
      </c>
      <c r="M96" s="60">
        <f>H96/C96*100</f>
        <v>98.72000000000001</v>
      </c>
      <c r="N96" s="60">
        <v>0</v>
      </c>
      <c r="O96" s="60">
        <f>J96/E96*100</f>
        <v>98.72000000000001</v>
      </c>
      <c r="P96" s="60">
        <v>0</v>
      </c>
      <c r="Q96" s="72">
        <v>0</v>
      </c>
      <c r="R96" s="55"/>
      <c r="S96" s="46"/>
      <c r="T96" s="46"/>
      <c r="U96" s="46"/>
      <c r="V96" s="47"/>
      <c r="W96" s="47"/>
      <c r="X96" s="47"/>
      <c r="Y96" s="47"/>
      <c r="Z96" s="47"/>
      <c r="AA96" s="47"/>
      <c r="AB96" s="47"/>
      <c r="AC96" s="47"/>
      <c r="AD96" s="47"/>
      <c r="AE96" s="47"/>
      <c r="AF96" s="47"/>
    </row>
    <row r="97" spans="1:32" s="48" customFormat="1" ht="93.75" customHeight="1">
      <c r="A97" s="100"/>
      <c r="B97" s="63" t="s">
        <v>0</v>
      </c>
      <c r="C97" s="60">
        <f>D97+E97+F97+G97</f>
        <v>370.654</v>
      </c>
      <c r="D97" s="60">
        <v>0</v>
      </c>
      <c r="E97" s="60">
        <v>370.654</v>
      </c>
      <c r="F97" s="60">
        <v>0</v>
      </c>
      <c r="G97" s="60">
        <v>0</v>
      </c>
      <c r="H97" s="60">
        <f>I97+J97+K97+L97</f>
        <v>320.616</v>
      </c>
      <c r="I97" s="60">
        <v>0</v>
      </c>
      <c r="J97" s="60">
        <v>320.616</v>
      </c>
      <c r="K97" s="60">
        <v>0</v>
      </c>
      <c r="L97" s="60">
        <v>0</v>
      </c>
      <c r="M97" s="60">
        <f>H97/C97*100</f>
        <v>86.50007824008374</v>
      </c>
      <c r="N97" s="60">
        <v>0</v>
      </c>
      <c r="O97" s="60">
        <f>J97/E98*100</f>
        <v>11.620399415892042</v>
      </c>
      <c r="P97" s="60">
        <v>0</v>
      </c>
      <c r="Q97" s="72">
        <v>0</v>
      </c>
      <c r="R97" s="55"/>
      <c r="S97" s="46"/>
      <c r="T97" s="46"/>
      <c r="U97" s="46"/>
      <c r="V97" s="47"/>
      <c r="W97" s="47"/>
      <c r="X97" s="47"/>
      <c r="Y97" s="47"/>
      <c r="Z97" s="47"/>
      <c r="AA97" s="47"/>
      <c r="AB97" s="47"/>
      <c r="AC97" s="47"/>
      <c r="AD97" s="47"/>
      <c r="AE97" s="47"/>
      <c r="AF97" s="47"/>
    </row>
    <row r="98" spans="1:32" s="48" customFormat="1" ht="87" customHeight="1">
      <c r="A98" s="101"/>
      <c r="B98" s="63" t="s">
        <v>36</v>
      </c>
      <c r="C98" s="60">
        <f>D98+E98+F98+G98</f>
        <v>14789.079</v>
      </c>
      <c r="D98" s="60">
        <v>0</v>
      </c>
      <c r="E98" s="60">
        <v>2759.079</v>
      </c>
      <c r="F98" s="60">
        <v>0</v>
      </c>
      <c r="G98" s="60">
        <v>12030</v>
      </c>
      <c r="H98" s="60">
        <f>I98+J98+K98+L98</f>
        <v>8147.9327</v>
      </c>
      <c r="I98" s="60">
        <v>0</v>
      </c>
      <c r="J98" s="60">
        <v>1817.9327</v>
      </c>
      <c r="K98" s="60">
        <v>0</v>
      </c>
      <c r="L98" s="60">
        <v>6330</v>
      </c>
      <c r="M98" s="60">
        <f>H98/C98*100</f>
        <v>55.0942536719156</v>
      </c>
      <c r="N98" s="60">
        <v>0</v>
      </c>
      <c r="O98" s="60">
        <f>J98/E98*100</f>
        <v>65.88911372236895</v>
      </c>
      <c r="P98" s="60">
        <v>0</v>
      </c>
      <c r="Q98" s="72">
        <f>L98/G98*100</f>
        <v>52.618453865336654</v>
      </c>
      <c r="R98" s="55"/>
      <c r="S98" s="46"/>
      <c r="T98" s="46"/>
      <c r="U98" s="46"/>
      <c r="V98" s="47"/>
      <c r="W98" s="47"/>
      <c r="X98" s="47"/>
      <c r="Y98" s="47"/>
      <c r="Z98" s="47"/>
      <c r="AA98" s="47"/>
      <c r="AB98" s="47"/>
      <c r="AC98" s="47"/>
      <c r="AD98" s="47"/>
      <c r="AE98" s="47"/>
      <c r="AF98" s="47"/>
    </row>
    <row r="99" spans="1:32" s="48" customFormat="1" ht="105.75" customHeight="1">
      <c r="A99" s="109" t="s">
        <v>113</v>
      </c>
      <c r="B99" s="109"/>
      <c r="C99" s="109"/>
      <c r="D99" s="109"/>
      <c r="E99" s="109"/>
      <c r="F99" s="109"/>
      <c r="G99" s="109"/>
      <c r="H99" s="109"/>
      <c r="I99" s="109"/>
      <c r="J99" s="109"/>
      <c r="K99" s="109"/>
      <c r="L99" s="109"/>
      <c r="M99" s="109"/>
      <c r="N99" s="109"/>
      <c r="O99" s="109"/>
      <c r="P99" s="109"/>
      <c r="Q99" s="109"/>
      <c r="R99" s="55"/>
      <c r="S99" s="46"/>
      <c r="T99" s="46"/>
      <c r="U99" s="46"/>
      <c r="V99" s="47"/>
      <c r="W99" s="47"/>
      <c r="X99" s="47"/>
      <c r="Y99" s="47"/>
      <c r="Z99" s="47"/>
      <c r="AA99" s="47"/>
      <c r="AB99" s="47"/>
      <c r="AC99" s="47"/>
      <c r="AD99" s="47"/>
      <c r="AE99" s="47"/>
      <c r="AF99" s="47"/>
    </row>
    <row r="100" spans="1:32" s="48" customFormat="1" ht="217.5" customHeight="1">
      <c r="A100" s="109" t="s">
        <v>146</v>
      </c>
      <c r="B100" s="109"/>
      <c r="C100" s="109"/>
      <c r="D100" s="109"/>
      <c r="E100" s="109"/>
      <c r="F100" s="109"/>
      <c r="G100" s="109"/>
      <c r="H100" s="109"/>
      <c r="I100" s="109"/>
      <c r="J100" s="109"/>
      <c r="K100" s="109"/>
      <c r="L100" s="109"/>
      <c r="M100" s="109"/>
      <c r="N100" s="109"/>
      <c r="O100" s="109"/>
      <c r="P100" s="109"/>
      <c r="Q100" s="109"/>
      <c r="R100" s="55"/>
      <c r="S100" s="46"/>
      <c r="T100" s="46"/>
      <c r="U100" s="46"/>
      <c r="V100" s="47"/>
      <c r="W100" s="47"/>
      <c r="X100" s="47"/>
      <c r="Y100" s="47"/>
      <c r="Z100" s="47"/>
      <c r="AA100" s="47"/>
      <c r="AB100" s="47"/>
      <c r="AC100" s="47"/>
      <c r="AD100" s="47"/>
      <c r="AE100" s="47"/>
      <c r="AF100" s="47"/>
    </row>
    <row r="101" spans="1:32" s="48" customFormat="1" ht="206.25" customHeight="1">
      <c r="A101" s="103" t="s">
        <v>156</v>
      </c>
      <c r="B101" s="103"/>
      <c r="C101" s="103"/>
      <c r="D101" s="103"/>
      <c r="E101" s="103"/>
      <c r="F101" s="103"/>
      <c r="G101" s="103"/>
      <c r="H101" s="103"/>
      <c r="I101" s="103"/>
      <c r="J101" s="103"/>
      <c r="K101" s="103"/>
      <c r="L101" s="103"/>
      <c r="M101" s="103"/>
      <c r="N101" s="103"/>
      <c r="O101" s="103"/>
      <c r="P101" s="103"/>
      <c r="Q101" s="103"/>
      <c r="R101" s="55"/>
      <c r="S101" s="46"/>
      <c r="T101" s="46"/>
      <c r="U101" s="46"/>
      <c r="V101" s="47"/>
      <c r="W101" s="47"/>
      <c r="X101" s="47"/>
      <c r="Y101" s="47"/>
      <c r="Z101" s="47"/>
      <c r="AA101" s="47"/>
      <c r="AB101" s="47"/>
      <c r="AC101" s="47"/>
      <c r="AD101" s="47"/>
      <c r="AE101" s="47"/>
      <c r="AF101" s="47"/>
    </row>
    <row r="102" spans="1:31" s="54" customFormat="1" ht="409.5" customHeight="1">
      <c r="A102" s="160">
        <v>11</v>
      </c>
      <c r="B102" s="161" t="s">
        <v>80</v>
      </c>
      <c r="C102" s="152">
        <f>D102+E102+F102+G102</f>
        <v>18872.4</v>
      </c>
      <c r="D102" s="152">
        <v>0</v>
      </c>
      <c r="E102" s="152">
        <v>13681.2</v>
      </c>
      <c r="F102" s="152">
        <v>0</v>
      </c>
      <c r="G102" s="152">
        <v>5191.2</v>
      </c>
      <c r="H102" s="152">
        <f>I102+J102+K102+L102</f>
        <v>16062.675</v>
      </c>
      <c r="I102" s="152">
        <v>0</v>
      </c>
      <c r="J102" s="152">
        <v>10871.475</v>
      </c>
      <c r="K102" s="152">
        <v>0</v>
      </c>
      <c r="L102" s="152">
        <v>5191.2</v>
      </c>
      <c r="M102" s="152">
        <f>H102/C102*100</f>
        <v>85.11198893622432</v>
      </c>
      <c r="N102" s="152">
        <v>0</v>
      </c>
      <c r="O102" s="152">
        <f>J102/E102*100</f>
        <v>79.4628760635032</v>
      </c>
      <c r="P102" s="152">
        <v>0</v>
      </c>
      <c r="Q102" s="153">
        <f>L102/G102*100</f>
        <v>100</v>
      </c>
      <c r="R102" s="52"/>
      <c r="S102" s="52"/>
      <c r="T102" s="52"/>
      <c r="U102" s="53"/>
      <c r="V102" s="53"/>
      <c r="W102" s="53"/>
      <c r="X102" s="53"/>
      <c r="Y102" s="53"/>
      <c r="Z102" s="53"/>
      <c r="AA102" s="53"/>
      <c r="AB102" s="53"/>
      <c r="AC102" s="53"/>
      <c r="AD102" s="53"/>
      <c r="AE102" s="53"/>
    </row>
    <row r="103" spans="1:31" s="54" customFormat="1" ht="126" customHeight="1">
      <c r="A103" s="111" t="s">
        <v>145</v>
      </c>
      <c r="B103" s="109"/>
      <c r="C103" s="109"/>
      <c r="D103" s="109"/>
      <c r="E103" s="109"/>
      <c r="F103" s="109"/>
      <c r="G103" s="109"/>
      <c r="H103" s="109"/>
      <c r="I103" s="109"/>
      <c r="J103" s="109"/>
      <c r="K103" s="109"/>
      <c r="L103" s="109"/>
      <c r="M103" s="109"/>
      <c r="N103" s="109"/>
      <c r="O103" s="109"/>
      <c r="P103" s="109"/>
      <c r="Q103" s="122"/>
      <c r="R103" s="52"/>
      <c r="S103" s="52"/>
      <c r="T103" s="52"/>
      <c r="U103" s="53"/>
      <c r="V103" s="53"/>
      <c r="W103" s="53"/>
      <c r="X103" s="53"/>
      <c r="Y103" s="53"/>
      <c r="Z103" s="53"/>
      <c r="AA103" s="53"/>
      <c r="AB103" s="53"/>
      <c r="AC103" s="53"/>
      <c r="AD103" s="53"/>
      <c r="AE103" s="53"/>
    </row>
    <row r="104" spans="1:31" s="54" customFormat="1" ht="296.25" customHeight="1">
      <c r="A104" s="162">
        <v>12</v>
      </c>
      <c r="B104" s="163" t="s">
        <v>81</v>
      </c>
      <c r="C104" s="152">
        <f>D104+E104+F104+G104</f>
        <v>15141</v>
      </c>
      <c r="D104" s="152">
        <v>0</v>
      </c>
      <c r="E104" s="152">
        <v>15141</v>
      </c>
      <c r="F104" s="152">
        <v>0</v>
      </c>
      <c r="G104" s="152">
        <v>0</v>
      </c>
      <c r="H104" s="152">
        <f>I104+J104+K104+L104</f>
        <v>990</v>
      </c>
      <c r="I104" s="152">
        <v>0</v>
      </c>
      <c r="J104" s="152">
        <v>990</v>
      </c>
      <c r="K104" s="152">
        <v>0</v>
      </c>
      <c r="L104" s="152">
        <v>0</v>
      </c>
      <c r="M104" s="152">
        <f>H104/C104*100</f>
        <v>6.538537745195165</v>
      </c>
      <c r="N104" s="152">
        <v>0</v>
      </c>
      <c r="O104" s="152">
        <f>J104/E104*100</f>
        <v>6.538537745195165</v>
      </c>
      <c r="P104" s="152">
        <v>0</v>
      </c>
      <c r="Q104" s="152">
        <v>0</v>
      </c>
      <c r="R104" s="52"/>
      <c r="S104" s="52"/>
      <c r="T104" s="52"/>
      <c r="U104" s="53"/>
      <c r="V104" s="53"/>
      <c r="W104" s="53"/>
      <c r="X104" s="53"/>
      <c r="Y104" s="53"/>
      <c r="Z104" s="53"/>
      <c r="AA104" s="53"/>
      <c r="AB104" s="53"/>
      <c r="AC104" s="53"/>
      <c r="AD104" s="53"/>
      <c r="AE104" s="53"/>
    </row>
    <row r="105" spans="1:31" s="54" customFormat="1" ht="144" customHeight="1">
      <c r="A105" s="111" t="s">
        <v>125</v>
      </c>
      <c r="B105" s="109"/>
      <c r="C105" s="109"/>
      <c r="D105" s="109"/>
      <c r="E105" s="109"/>
      <c r="F105" s="109"/>
      <c r="G105" s="109"/>
      <c r="H105" s="109"/>
      <c r="I105" s="109"/>
      <c r="J105" s="109"/>
      <c r="K105" s="109"/>
      <c r="L105" s="109"/>
      <c r="M105" s="109"/>
      <c r="N105" s="109"/>
      <c r="O105" s="109"/>
      <c r="P105" s="109"/>
      <c r="Q105" s="110"/>
      <c r="R105" s="52"/>
      <c r="S105" s="52"/>
      <c r="T105" s="52"/>
      <c r="U105" s="53"/>
      <c r="V105" s="53"/>
      <c r="W105" s="53"/>
      <c r="X105" s="53"/>
      <c r="Y105" s="53"/>
      <c r="Z105" s="53"/>
      <c r="AA105" s="53"/>
      <c r="AB105" s="53"/>
      <c r="AC105" s="53"/>
      <c r="AD105" s="53"/>
      <c r="AE105" s="53"/>
    </row>
    <row r="106" spans="1:31" s="54" customFormat="1" ht="139.5" customHeight="1">
      <c r="A106" s="160">
        <v>13</v>
      </c>
      <c r="B106" s="164" t="s">
        <v>82</v>
      </c>
      <c r="C106" s="152">
        <f>D106+E106+F106+G106</f>
        <v>750</v>
      </c>
      <c r="D106" s="152">
        <v>250</v>
      </c>
      <c r="E106" s="152">
        <v>500</v>
      </c>
      <c r="F106" s="152">
        <v>0</v>
      </c>
      <c r="G106" s="152">
        <v>0</v>
      </c>
      <c r="H106" s="152">
        <f>I106+J106+K106+L106</f>
        <v>695.973</v>
      </c>
      <c r="I106" s="152">
        <v>200</v>
      </c>
      <c r="J106" s="152">
        <v>495.973</v>
      </c>
      <c r="K106" s="152">
        <v>0</v>
      </c>
      <c r="L106" s="152">
        <v>0</v>
      </c>
      <c r="M106" s="152">
        <f>H106/C106*100</f>
        <v>92.79639999999999</v>
      </c>
      <c r="N106" s="152">
        <f>I106/D106*100</f>
        <v>80</v>
      </c>
      <c r="O106" s="152">
        <f>J106/E106*100</f>
        <v>99.1946</v>
      </c>
      <c r="P106" s="152">
        <v>0</v>
      </c>
      <c r="Q106" s="152">
        <v>0</v>
      </c>
      <c r="R106" s="52"/>
      <c r="S106" s="52"/>
      <c r="T106" s="52"/>
      <c r="U106" s="53"/>
      <c r="V106" s="53"/>
      <c r="W106" s="53"/>
      <c r="X106" s="53"/>
      <c r="Y106" s="53"/>
      <c r="Z106" s="53"/>
      <c r="AA106" s="53"/>
      <c r="AB106" s="53"/>
      <c r="AC106" s="53"/>
      <c r="AD106" s="53"/>
      <c r="AE106" s="53"/>
    </row>
    <row r="107" spans="1:31" s="54" customFormat="1" ht="168" customHeight="1">
      <c r="A107" s="108" t="s">
        <v>75</v>
      </c>
      <c r="B107" s="109"/>
      <c r="C107" s="109"/>
      <c r="D107" s="109"/>
      <c r="E107" s="109"/>
      <c r="F107" s="109"/>
      <c r="G107" s="109"/>
      <c r="H107" s="109"/>
      <c r="I107" s="109"/>
      <c r="J107" s="109"/>
      <c r="K107" s="109"/>
      <c r="L107" s="109"/>
      <c r="M107" s="109"/>
      <c r="N107" s="109"/>
      <c r="O107" s="109"/>
      <c r="P107" s="109"/>
      <c r="Q107" s="110"/>
      <c r="R107" s="52"/>
      <c r="S107" s="52"/>
      <c r="T107" s="52"/>
      <c r="U107" s="53"/>
      <c r="V107" s="53"/>
      <c r="W107" s="53"/>
      <c r="X107" s="53"/>
      <c r="Y107" s="53"/>
      <c r="Z107" s="53"/>
      <c r="AA107" s="53"/>
      <c r="AB107" s="53"/>
      <c r="AC107" s="53"/>
      <c r="AD107" s="53"/>
      <c r="AE107" s="53"/>
    </row>
    <row r="108" spans="1:31" s="54" customFormat="1" ht="139.5" customHeight="1">
      <c r="A108" s="160">
        <v>14</v>
      </c>
      <c r="B108" s="164" t="s">
        <v>83</v>
      </c>
      <c r="C108" s="152">
        <f>D108+E108+F108+G108</f>
        <v>18633.4</v>
      </c>
      <c r="D108" s="152">
        <v>3085.2</v>
      </c>
      <c r="E108" s="152">
        <v>1000</v>
      </c>
      <c r="F108" s="152">
        <v>14548.2</v>
      </c>
      <c r="G108" s="152">
        <v>0</v>
      </c>
      <c r="H108" s="152">
        <f>I108+J108+K108+L108</f>
        <v>18589.336</v>
      </c>
      <c r="I108" s="152">
        <v>3085.136</v>
      </c>
      <c r="J108" s="152">
        <v>956</v>
      </c>
      <c r="K108" s="152">
        <v>14548.2</v>
      </c>
      <c r="L108" s="152">
        <v>0</v>
      </c>
      <c r="M108" s="152">
        <f>H108/C108*100</f>
        <v>99.76352141852801</v>
      </c>
      <c r="N108" s="152">
        <f>I108/D108*100</f>
        <v>99.99792558018929</v>
      </c>
      <c r="O108" s="152">
        <f>J108/E108*100</f>
        <v>95.6</v>
      </c>
      <c r="P108" s="152">
        <f>K108/F108*100</f>
        <v>100</v>
      </c>
      <c r="Q108" s="60">
        <v>0</v>
      </c>
      <c r="R108" s="52"/>
      <c r="S108" s="52"/>
      <c r="T108" s="52"/>
      <c r="U108" s="53"/>
      <c r="V108" s="53"/>
      <c r="W108" s="53"/>
      <c r="X108" s="53"/>
      <c r="Y108" s="53"/>
      <c r="Z108" s="53"/>
      <c r="AA108" s="53"/>
      <c r="AB108" s="53"/>
      <c r="AC108" s="53"/>
      <c r="AD108" s="53"/>
      <c r="AE108" s="53"/>
    </row>
    <row r="109" spans="1:31" s="58" customFormat="1" ht="229.5" customHeight="1">
      <c r="A109" s="108" t="s">
        <v>179</v>
      </c>
      <c r="B109" s="109"/>
      <c r="C109" s="109"/>
      <c r="D109" s="109"/>
      <c r="E109" s="109"/>
      <c r="F109" s="109"/>
      <c r="G109" s="109"/>
      <c r="H109" s="109"/>
      <c r="I109" s="109"/>
      <c r="J109" s="109"/>
      <c r="K109" s="109"/>
      <c r="L109" s="109"/>
      <c r="M109" s="109"/>
      <c r="N109" s="109"/>
      <c r="O109" s="109"/>
      <c r="P109" s="109"/>
      <c r="Q109" s="110"/>
      <c r="R109" s="56"/>
      <c r="S109" s="56"/>
      <c r="T109" s="56"/>
      <c r="U109" s="57"/>
      <c r="V109" s="57"/>
      <c r="W109" s="57"/>
      <c r="X109" s="57"/>
      <c r="Y109" s="57"/>
      <c r="Z109" s="57"/>
      <c r="AA109" s="57"/>
      <c r="AB109" s="57"/>
      <c r="AC109" s="57"/>
      <c r="AD109" s="57"/>
      <c r="AE109" s="57"/>
    </row>
    <row r="110" spans="1:31" s="54" customFormat="1" ht="195" customHeight="1">
      <c r="A110" s="160">
        <v>15</v>
      </c>
      <c r="B110" s="151" t="s">
        <v>84</v>
      </c>
      <c r="C110" s="152">
        <f>D110+E110+F110+G110</f>
        <v>284820.37</v>
      </c>
      <c r="D110" s="152">
        <v>58747.8</v>
      </c>
      <c r="E110" s="152">
        <v>118744.5</v>
      </c>
      <c r="F110" s="152">
        <v>55973.97</v>
      </c>
      <c r="G110" s="152">
        <v>51354.1</v>
      </c>
      <c r="H110" s="152">
        <f>I110+J110+K110+L110</f>
        <v>212899.67</v>
      </c>
      <c r="I110" s="152">
        <v>11061.7</v>
      </c>
      <c r="J110" s="152">
        <v>94509.9</v>
      </c>
      <c r="K110" s="152">
        <v>55973.97</v>
      </c>
      <c r="L110" s="152">
        <v>51354.1</v>
      </c>
      <c r="M110" s="152">
        <f>H110/C110*100</f>
        <v>74.74875129191076</v>
      </c>
      <c r="N110" s="152">
        <f>I110/D110*100</f>
        <v>18.829130622763746</v>
      </c>
      <c r="O110" s="152">
        <f>J110/E110*100</f>
        <v>79.59097052916134</v>
      </c>
      <c r="P110" s="152">
        <f>K110/F110*100</f>
        <v>100</v>
      </c>
      <c r="Q110" s="152">
        <f>L110/G110*100</f>
        <v>100</v>
      </c>
      <c r="R110" s="52"/>
      <c r="S110" s="52"/>
      <c r="T110" s="52"/>
      <c r="U110" s="53"/>
      <c r="V110" s="53"/>
      <c r="W110" s="53"/>
      <c r="X110" s="53"/>
      <c r="Y110" s="53"/>
      <c r="Z110" s="53"/>
      <c r="AA110" s="53"/>
      <c r="AB110" s="53"/>
      <c r="AC110" s="53"/>
      <c r="AD110" s="53"/>
      <c r="AE110" s="53"/>
    </row>
    <row r="111" spans="1:31" s="54" customFormat="1" ht="101.25" customHeight="1">
      <c r="A111" s="109" t="s">
        <v>183</v>
      </c>
      <c r="B111" s="109"/>
      <c r="C111" s="109"/>
      <c r="D111" s="109"/>
      <c r="E111" s="109"/>
      <c r="F111" s="109"/>
      <c r="G111" s="109"/>
      <c r="H111" s="109"/>
      <c r="I111" s="109"/>
      <c r="J111" s="109"/>
      <c r="K111" s="109"/>
      <c r="L111" s="109"/>
      <c r="M111" s="109"/>
      <c r="N111" s="109"/>
      <c r="O111" s="109"/>
      <c r="P111" s="109"/>
      <c r="Q111" s="110"/>
      <c r="R111" s="52"/>
      <c r="S111" s="52"/>
      <c r="T111" s="52"/>
      <c r="U111" s="53"/>
      <c r="V111" s="53"/>
      <c r="W111" s="53"/>
      <c r="X111" s="53"/>
      <c r="Y111" s="53"/>
      <c r="Z111" s="53"/>
      <c r="AA111" s="53"/>
      <c r="AB111" s="53"/>
      <c r="AC111" s="53"/>
      <c r="AD111" s="53"/>
      <c r="AE111" s="53"/>
    </row>
    <row r="112" spans="1:31" s="54" customFormat="1" ht="206.25" customHeight="1">
      <c r="A112" s="160">
        <v>16</v>
      </c>
      <c r="B112" s="151" t="s">
        <v>85</v>
      </c>
      <c r="C112" s="152">
        <f>D112+E112+F112+G112</f>
        <v>138155</v>
      </c>
      <c r="D112" s="152">
        <v>80632.3</v>
      </c>
      <c r="E112" s="152">
        <v>51905.7</v>
      </c>
      <c r="F112" s="152">
        <v>4005</v>
      </c>
      <c r="G112" s="152">
        <v>1612</v>
      </c>
      <c r="H112" s="152">
        <f>I112+J112+K112+L112</f>
        <v>83943.28</v>
      </c>
      <c r="I112" s="152">
        <v>49632.3</v>
      </c>
      <c r="J112" s="152">
        <v>28693.98</v>
      </c>
      <c r="K112" s="152">
        <v>4005</v>
      </c>
      <c r="L112" s="152">
        <v>1612</v>
      </c>
      <c r="M112" s="152">
        <f>H112/C112*100</f>
        <v>60.76021859505628</v>
      </c>
      <c r="N112" s="152">
        <f>I112/D112*100</f>
        <v>61.55386861096608</v>
      </c>
      <c r="O112" s="152">
        <f>J112/E112*100</f>
        <v>55.28098070154145</v>
      </c>
      <c r="P112" s="152">
        <f>K112/F112*100</f>
        <v>100</v>
      </c>
      <c r="Q112" s="152">
        <f>L112/G112*100</f>
        <v>100</v>
      </c>
      <c r="R112" s="52"/>
      <c r="S112" s="52"/>
      <c r="T112" s="52"/>
      <c r="U112" s="53"/>
      <c r="V112" s="53"/>
      <c r="W112" s="53"/>
      <c r="X112" s="53"/>
      <c r="Y112" s="53"/>
      <c r="Z112" s="53"/>
      <c r="AA112" s="53"/>
      <c r="AB112" s="53"/>
      <c r="AC112" s="53"/>
      <c r="AD112" s="53"/>
      <c r="AE112" s="53"/>
    </row>
    <row r="113" spans="1:31" s="54" customFormat="1" ht="220.5" customHeight="1">
      <c r="A113" s="144" t="s">
        <v>120</v>
      </c>
      <c r="B113" s="145"/>
      <c r="C113" s="145"/>
      <c r="D113" s="145"/>
      <c r="E113" s="145"/>
      <c r="F113" s="145"/>
      <c r="G113" s="145"/>
      <c r="H113" s="145"/>
      <c r="I113" s="145"/>
      <c r="J113" s="145"/>
      <c r="K113" s="145"/>
      <c r="L113" s="145"/>
      <c r="M113" s="145"/>
      <c r="N113" s="145"/>
      <c r="O113" s="145"/>
      <c r="P113" s="145"/>
      <c r="Q113" s="146"/>
      <c r="R113" s="52"/>
      <c r="S113" s="52"/>
      <c r="T113" s="52"/>
      <c r="U113" s="53"/>
      <c r="V113" s="53"/>
      <c r="W113" s="53"/>
      <c r="X113" s="53"/>
      <c r="Y113" s="53"/>
      <c r="Z113" s="53"/>
      <c r="AA113" s="53"/>
      <c r="AB113" s="53"/>
      <c r="AC113" s="53"/>
      <c r="AD113" s="53"/>
      <c r="AE113" s="53"/>
    </row>
    <row r="114" spans="1:31" s="54" customFormat="1" ht="99.75" customHeight="1">
      <c r="A114" s="99">
        <v>17</v>
      </c>
      <c r="B114" s="151" t="s">
        <v>86</v>
      </c>
      <c r="C114" s="152">
        <f>C116+C117+C118</f>
        <v>1198397.628</v>
      </c>
      <c r="D114" s="152">
        <f aca="true" t="shared" si="10" ref="D114:L114">D116+D117+D118</f>
        <v>401145.8</v>
      </c>
      <c r="E114" s="152">
        <f t="shared" si="10"/>
        <v>459251.828</v>
      </c>
      <c r="F114" s="152">
        <f t="shared" si="10"/>
        <v>0</v>
      </c>
      <c r="G114" s="152">
        <f t="shared" si="10"/>
        <v>338000</v>
      </c>
      <c r="H114" s="152">
        <f t="shared" si="10"/>
        <v>1124482.732</v>
      </c>
      <c r="I114" s="152">
        <f t="shared" si="10"/>
        <v>390110.24</v>
      </c>
      <c r="J114" s="152">
        <f>J116+J117+J118</f>
        <v>396372.49199999997</v>
      </c>
      <c r="K114" s="152">
        <f t="shared" si="10"/>
        <v>0</v>
      </c>
      <c r="L114" s="152">
        <f t="shared" si="10"/>
        <v>338000</v>
      </c>
      <c r="M114" s="152">
        <f>H114/C114*100</f>
        <v>93.83218939415325</v>
      </c>
      <c r="N114" s="152">
        <f>I114/D114*100</f>
        <v>97.2489902673791</v>
      </c>
      <c r="O114" s="152">
        <f>J114/E114*100</f>
        <v>86.30831013262727</v>
      </c>
      <c r="P114" s="152">
        <v>0</v>
      </c>
      <c r="Q114" s="152">
        <f>L114/G114*100</f>
        <v>100</v>
      </c>
      <c r="R114" s="52"/>
      <c r="S114" s="52"/>
      <c r="T114" s="52"/>
      <c r="U114" s="53"/>
      <c r="V114" s="53"/>
      <c r="W114" s="53"/>
      <c r="X114" s="53"/>
      <c r="Y114" s="53"/>
      <c r="Z114" s="53"/>
      <c r="AA114" s="53"/>
      <c r="AB114" s="53"/>
      <c r="AC114" s="53"/>
      <c r="AD114" s="53"/>
      <c r="AE114" s="53"/>
    </row>
    <row r="115" spans="1:31" s="54" customFormat="1" ht="44.25" customHeight="1">
      <c r="A115" s="100"/>
      <c r="B115" s="63" t="s">
        <v>2</v>
      </c>
      <c r="C115" s="63"/>
      <c r="D115" s="63"/>
      <c r="E115" s="63"/>
      <c r="F115" s="63"/>
      <c r="G115" s="63"/>
      <c r="H115" s="63"/>
      <c r="I115" s="63"/>
      <c r="J115" s="63"/>
      <c r="K115" s="63"/>
      <c r="L115" s="63"/>
      <c r="M115" s="60"/>
      <c r="N115" s="63"/>
      <c r="O115" s="60"/>
      <c r="P115" s="60"/>
      <c r="Q115" s="63"/>
      <c r="R115" s="52"/>
      <c r="S115" s="52"/>
      <c r="T115" s="52"/>
      <c r="U115" s="53"/>
      <c r="V115" s="53"/>
      <c r="W115" s="53"/>
      <c r="X115" s="53"/>
      <c r="Y115" s="53"/>
      <c r="Z115" s="53"/>
      <c r="AA115" s="53"/>
      <c r="AB115" s="53"/>
      <c r="AC115" s="53"/>
      <c r="AD115" s="53"/>
      <c r="AE115" s="53"/>
    </row>
    <row r="116" spans="1:31" s="54" customFormat="1" ht="88.5" customHeight="1">
      <c r="A116" s="100"/>
      <c r="B116" s="63" t="s">
        <v>0</v>
      </c>
      <c r="C116" s="60">
        <f>D116+E116+F116+G116</f>
        <v>506221.128</v>
      </c>
      <c r="D116" s="60">
        <v>14315</v>
      </c>
      <c r="E116" s="60">
        <v>153906.128</v>
      </c>
      <c r="F116" s="60">
        <v>0</v>
      </c>
      <c r="G116" s="60">
        <v>338000</v>
      </c>
      <c r="H116" s="60">
        <f>I116+J116+K116+L116</f>
        <v>480210.192</v>
      </c>
      <c r="I116" s="60">
        <v>14315</v>
      </c>
      <c r="J116" s="60">
        <v>127895.192</v>
      </c>
      <c r="K116" s="60">
        <v>0</v>
      </c>
      <c r="L116" s="60">
        <v>338000</v>
      </c>
      <c r="M116" s="60">
        <f>H116/C116*100</f>
        <v>94.86174429290118</v>
      </c>
      <c r="N116" s="60">
        <f>I116/D116*100</f>
        <v>100</v>
      </c>
      <c r="O116" s="60">
        <f>J116/E116*100</f>
        <v>83.09947996352686</v>
      </c>
      <c r="P116" s="60">
        <v>0</v>
      </c>
      <c r="Q116" s="60">
        <f>L116/G116*100</f>
        <v>100</v>
      </c>
      <c r="R116" s="52"/>
      <c r="S116" s="52"/>
      <c r="T116" s="52"/>
      <c r="U116" s="53"/>
      <c r="V116" s="53"/>
      <c r="W116" s="53"/>
      <c r="X116" s="53"/>
      <c r="Y116" s="53"/>
      <c r="Z116" s="53"/>
      <c r="AA116" s="53"/>
      <c r="AB116" s="53"/>
      <c r="AC116" s="53"/>
      <c r="AD116" s="53"/>
      <c r="AE116" s="53"/>
    </row>
    <row r="117" spans="1:31" s="54" customFormat="1" ht="93" customHeight="1">
      <c r="A117" s="100"/>
      <c r="B117" s="63" t="s">
        <v>40</v>
      </c>
      <c r="C117" s="60">
        <f>D117+E117+F117+G117</f>
        <v>691726.5</v>
      </c>
      <c r="D117" s="60">
        <v>386830.8</v>
      </c>
      <c r="E117" s="60">
        <v>304895.7</v>
      </c>
      <c r="F117" s="60">
        <v>0</v>
      </c>
      <c r="G117" s="60">
        <v>0</v>
      </c>
      <c r="H117" s="60">
        <f>I117+J117+K117+L117</f>
        <v>643822.54</v>
      </c>
      <c r="I117" s="60">
        <v>375795.24</v>
      </c>
      <c r="J117" s="60">
        <v>268027.3</v>
      </c>
      <c r="K117" s="60">
        <v>0</v>
      </c>
      <c r="L117" s="60">
        <v>0</v>
      </c>
      <c r="M117" s="60">
        <f>H117/C117*100</f>
        <v>93.07472534303659</v>
      </c>
      <c r="N117" s="60">
        <f>I117/D117*100</f>
        <v>97.14718683207232</v>
      </c>
      <c r="O117" s="60">
        <f>J117/E117*100</f>
        <v>87.90786488625454</v>
      </c>
      <c r="P117" s="60">
        <v>0</v>
      </c>
      <c r="Q117" s="60">
        <v>0</v>
      </c>
      <c r="R117" s="52"/>
      <c r="S117" s="52"/>
      <c r="T117" s="52"/>
      <c r="U117" s="53"/>
      <c r="V117" s="53"/>
      <c r="W117" s="53"/>
      <c r="X117" s="53"/>
      <c r="Y117" s="53"/>
      <c r="Z117" s="53"/>
      <c r="AA117" s="53"/>
      <c r="AB117" s="53"/>
      <c r="AC117" s="53"/>
      <c r="AD117" s="53"/>
      <c r="AE117" s="53"/>
    </row>
    <row r="118" spans="1:31" s="54" customFormat="1" ht="93" customHeight="1">
      <c r="A118" s="101"/>
      <c r="B118" s="63" t="s">
        <v>23</v>
      </c>
      <c r="C118" s="60">
        <f>D118+E118+F118+G118</f>
        <v>450</v>
      </c>
      <c r="D118" s="60">
        <v>0</v>
      </c>
      <c r="E118" s="60">
        <v>450</v>
      </c>
      <c r="F118" s="60">
        <v>0</v>
      </c>
      <c r="G118" s="60">
        <v>0</v>
      </c>
      <c r="H118" s="60">
        <f>I118+J118+K118+L118</f>
        <v>450</v>
      </c>
      <c r="I118" s="60">
        <v>0</v>
      </c>
      <c r="J118" s="60">
        <v>450</v>
      </c>
      <c r="K118" s="60">
        <v>0</v>
      </c>
      <c r="L118" s="60">
        <v>0</v>
      </c>
      <c r="M118" s="60">
        <f>H118/C118*100</f>
        <v>100</v>
      </c>
      <c r="N118" s="60">
        <v>0</v>
      </c>
      <c r="O118" s="60">
        <f>J118/E118*100</f>
        <v>100</v>
      </c>
      <c r="P118" s="60">
        <v>0</v>
      </c>
      <c r="Q118" s="60">
        <v>0</v>
      </c>
      <c r="R118" s="52"/>
      <c r="S118" s="52"/>
      <c r="T118" s="52"/>
      <c r="U118" s="53"/>
      <c r="V118" s="53"/>
      <c r="W118" s="53"/>
      <c r="X118" s="53"/>
      <c r="Y118" s="53"/>
      <c r="Z118" s="53"/>
      <c r="AA118" s="53"/>
      <c r="AB118" s="53"/>
      <c r="AC118" s="53"/>
      <c r="AD118" s="53"/>
      <c r="AE118" s="53"/>
    </row>
    <row r="119" spans="1:31" s="54" customFormat="1" ht="62.25" customHeight="1">
      <c r="A119" s="109" t="s">
        <v>166</v>
      </c>
      <c r="B119" s="109"/>
      <c r="C119" s="109"/>
      <c r="D119" s="109"/>
      <c r="E119" s="109"/>
      <c r="F119" s="109"/>
      <c r="G119" s="109"/>
      <c r="H119" s="109"/>
      <c r="I119" s="109"/>
      <c r="J119" s="109"/>
      <c r="K119" s="109"/>
      <c r="L119" s="109"/>
      <c r="M119" s="109"/>
      <c r="N119" s="109"/>
      <c r="O119" s="109"/>
      <c r="P119" s="109"/>
      <c r="Q119" s="110"/>
      <c r="R119" s="52"/>
      <c r="S119" s="52"/>
      <c r="T119" s="52"/>
      <c r="U119" s="53"/>
      <c r="V119" s="53"/>
      <c r="W119" s="53"/>
      <c r="X119" s="53"/>
      <c r="Y119" s="53"/>
      <c r="Z119" s="53"/>
      <c r="AA119" s="53"/>
      <c r="AB119" s="53"/>
      <c r="AC119" s="53"/>
      <c r="AD119" s="53"/>
      <c r="AE119" s="53"/>
    </row>
    <row r="120" spans="1:31" s="54" customFormat="1" ht="293.25" customHeight="1">
      <c r="A120" s="109" t="s">
        <v>165</v>
      </c>
      <c r="B120" s="109"/>
      <c r="C120" s="109"/>
      <c r="D120" s="109"/>
      <c r="E120" s="109"/>
      <c r="F120" s="109"/>
      <c r="G120" s="109"/>
      <c r="H120" s="109"/>
      <c r="I120" s="109"/>
      <c r="J120" s="109"/>
      <c r="K120" s="109"/>
      <c r="L120" s="109"/>
      <c r="M120" s="109"/>
      <c r="N120" s="109"/>
      <c r="O120" s="109"/>
      <c r="P120" s="109"/>
      <c r="Q120" s="110"/>
      <c r="R120" s="52"/>
      <c r="S120" s="52"/>
      <c r="T120" s="52"/>
      <c r="U120" s="53"/>
      <c r="V120" s="53"/>
      <c r="W120" s="53"/>
      <c r="X120" s="53"/>
      <c r="Y120" s="53"/>
      <c r="Z120" s="53"/>
      <c r="AA120" s="53"/>
      <c r="AB120" s="53"/>
      <c r="AC120" s="53"/>
      <c r="AD120" s="53"/>
      <c r="AE120" s="53"/>
    </row>
    <row r="121" spans="1:31" s="54" customFormat="1" ht="219.75" customHeight="1">
      <c r="A121" s="109" t="s">
        <v>167</v>
      </c>
      <c r="B121" s="109"/>
      <c r="C121" s="109"/>
      <c r="D121" s="109"/>
      <c r="E121" s="109"/>
      <c r="F121" s="109"/>
      <c r="G121" s="109"/>
      <c r="H121" s="109"/>
      <c r="I121" s="109"/>
      <c r="J121" s="109"/>
      <c r="K121" s="109"/>
      <c r="L121" s="109"/>
      <c r="M121" s="109"/>
      <c r="N121" s="109"/>
      <c r="O121" s="109"/>
      <c r="P121" s="109"/>
      <c r="Q121" s="110"/>
      <c r="R121" s="52"/>
      <c r="S121" s="52"/>
      <c r="T121" s="52"/>
      <c r="U121" s="53"/>
      <c r="V121" s="53"/>
      <c r="W121" s="53"/>
      <c r="X121" s="53"/>
      <c r="Y121" s="53"/>
      <c r="Z121" s="53"/>
      <c r="AA121" s="53"/>
      <c r="AB121" s="53"/>
      <c r="AC121" s="53"/>
      <c r="AD121" s="53"/>
      <c r="AE121" s="53"/>
    </row>
    <row r="122" spans="1:31" s="54" customFormat="1" ht="174.75" customHeight="1">
      <c r="A122" s="160">
        <v>18</v>
      </c>
      <c r="B122" s="151" t="s">
        <v>87</v>
      </c>
      <c r="C122" s="152">
        <f>D122+E122+F122+G122</f>
        <v>94606.29999999999</v>
      </c>
      <c r="D122" s="152">
        <v>31900</v>
      </c>
      <c r="E122" s="152">
        <v>12719.6</v>
      </c>
      <c r="F122" s="152">
        <v>0</v>
      </c>
      <c r="G122" s="152">
        <v>49986.7</v>
      </c>
      <c r="H122" s="152">
        <f>I122+J122+K122+L122</f>
        <v>93166.4</v>
      </c>
      <c r="I122" s="152">
        <v>31900</v>
      </c>
      <c r="J122" s="152">
        <v>11279.7</v>
      </c>
      <c r="K122" s="152">
        <v>0</v>
      </c>
      <c r="L122" s="152">
        <v>49986.7</v>
      </c>
      <c r="M122" s="152">
        <f>H122/C122*100</f>
        <v>98.47800833559711</v>
      </c>
      <c r="N122" s="152">
        <f>I122/D122*100</f>
        <v>100</v>
      </c>
      <c r="O122" s="152">
        <f>J122/E122*100</f>
        <v>88.67967546149251</v>
      </c>
      <c r="P122" s="152">
        <v>0</v>
      </c>
      <c r="Q122" s="152">
        <f>L122/G122*100</f>
        <v>100</v>
      </c>
      <c r="R122" s="52"/>
      <c r="S122" s="52"/>
      <c r="T122" s="52"/>
      <c r="U122" s="53"/>
      <c r="V122" s="53"/>
      <c r="W122" s="53"/>
      <c r="X122" s="53"/>
      <c r="Y122" s="53"/>
      <c r="Z122" s="53"/>
      <c r="AA122" s="53"/>
      <c r="AB122" s="53"/>
      <c r="AC122" s="53"/>
      <c r="AD122" s="53"/>
      <c r="AE122" s="53"/>
    </row>
    <row r="123" spans="1:31" s="54" customFormat="1" ht="216.75" customHeight="1">
      <c r="A123" s="109" t="s">
        <v>119</v>
      </c>
      <c r="B123" s="109"/>
      <c r="C123" s="109"/>
      <c r="D123" s="109"/>
      <c r="E123" s="109"/>
      <c r="F123" s="109"/>
      <c r="G123" s="109"/>
      <c r="H123" s="109"/>
      <c r="I123" s="109"/>
      <c r="J123" s="109"/>
      <c r="K123" s="109"/>
      <c r="L123" s="109"/>
      <c r="M123" s="109"/>
      <c r="N123" s="109"/>
      <c r="O123" s="109"/>
      <c r="P123" s="109"/>
      <c r="Q123" s="110"/>
      <c r="R123" s="52"/>
      <c r="S123" s="52"/>
      <c r="T123" s="52"/>
      <c r="U123" s="53"/>
      <c r="V123" s="53"/>
      <c r="W123" s="53"/>
      <c r="X123" s="53"/>
      <c r="Y123" s="53"/>
      <c r="Z123" s="53"/>
      <c r="AA123" s="53"/>
      <c r="AB123" s="53"/>
      <c r="AC123" s="53"/>
      <c r="AD123" s="53"/>
      <c r="AE123" s="53"/>
    </row>
    <row r="124" spans="1:31" s="54" customFormat="1" ht="303" customHeight="1">
      <c r="A124" s="103" t="s">
        <v>186</v>
      </c>
      <c r="B124" s="103"/>
      <c r="C124" s="103"/>
      <c r="D124" s="103"/>
      <c r="E124" s="103"/>
      <c r="F124" s="103"/>
      <c r="G124" s="103"/>
      <c r="H124" s="103"/>
      <c r="I124" s="103"/>
      <c r="J124" s="103"/>
      <c r="K124" s="103"/>
      <c r="L124" s="103"/>
      <c r="M124" s="103"/>
      <c r="N124" s="103"/>
      <c r="O124" s="103"/>
      <c r="P124" s="103"/>
      <c r="Q124" s="104"/>
      <c r="R124" s="52"/>
      <c r="S124" s="52"/>
      <c r="T124" s="52"/>
      <c r="U124" s="53"/>
      <c r="V124" s="53"/>
      <c r="W124" s="53"/>
      <c r="X124" s="53"/>
      <c r="Y124" s="53"/>
      <c r="Z124" s="53"/>
      <c r="AA124" s="53"/>
      <c r="AB124" s="53"/>
      <c r="AC124" s="53"/>
      <c r="AD124" s="53"/>
      <c r="AE124" s="53"/>
    </row>
    <row r="125" spans="1:31" s="54" customFormat="1" ht="311.25" customHeight="1">
      <c r="A125" s="103" t="s">
        <v>187</v>
      </c>
      <c r="B125" s="103"/>
      <c r="C125" s="103"/>
      <c r="D125" s="103"/>
      <c r="E125" s="103"/>
      <c r="F125" s="103"/>
      <c r="G125" s="103"/>
      <c r="H125" s="103"/>
      <c r="I125" s="103"/>
      <c r="J125" s="103"/>
      <c r="K125" s="103"/>
      <c r="L125" s="103"/>
      <c r="M125" s="103"/>
      <c r="N125" s="103"/>
      <c r="O125" s="103"/>
      <c r="P125" s="103"/>
      <c r="Q125" s="104"/>
      <c r="R125" s="52"/>
      <c r="S125" s="52"/>
      <c r="T125" s="52"/>
      <c r="U125" s="53"/>
      <c r="V125" s="53"/>
      <c r="W125" s="53"/>
      <c r="X125" s="53"/>
      <c r="Y125" s="53"/>
      <c r="Z125" s="53"/>
      <c r="AA125" s="53"/>
      <c r="AB125" s="53"/>
      <c r="AC125" s="53"/>
      <c r="AD125" s="53"/>
      <c r="AE125" s="53"/>
    </row>
    <row r="126" spans="1:31" s="54" customFormat="1" ht="112.5" customHeight="1">
      <c r="A126" s="160">
        <v>19</v>
      </c>
      <c r="B126" s="151" t="s">
        <v>88</v>
      </c>
      <c r="C126" s="152">
        <f>C128+C129+C130+C131</f>
        <v>120072.5</v>
      </c>
      <c r="D126" s="152">
        <f aca="true" t="shared" si="11" ref="D126:L126">D128+D129+D130+D131</f>
        <v>0</v>
      </c>
      <c r="E126" s="152">
        <f t="shared" si="11"/>
        <v>120072.5</v>
      </c>
      <c r="F126" s="152">
        <f t="shared" si="11"/>
        <v>0</v>
      </c>
      <c r="G126" s="152">
        <f t="shared" si="11"/>
        <v>0</v>
      </c>
      <c r="H126" s="152">
        <f t="shared" si="11"/>
        <v>68179.9</v>
      </c>
      <c r="I126" s="152">
        <f t="shared" si="11"/>
        <v>0</v>
      </c>
      <c r="J126" s="152">
        <f t="shared" si="11"/>
        <v>68179.9</v>
      </c>
      <c r="K126" s="152">
        <f t="shared" si="11"/>
        <v>0</v>
      </c>
      <c r="L126" s="152">
        <f t="shared" si="11"/>
        <v>0</v>
      </c>
      <c r="M126" s="165">
        <f>H126/C126*100</f>
        <v>56.78227737408649</v>
      </c>
      <c r="N126" s="152">
        <v>0</v>
      </c>
      <c r="O126" s="165">
        <f>J126/E126*100</f>
        <v>56.78227737408649</v>
      </c>
      <c r="P126" s="152">
        <v>0</v>
      </c>
      <c r="Q126" s="152">
        <v>0</v>
      </c>
      <c r="R126" s="52"/>
      <c r="S126" s="52"/>
      <c r="T126" s="52"/>
      <c r="U126" s="53"/>
      <c r="V126" s="53"/>
      <c r="W126" s="53"/>
      <c r="X126" s="53"/>
      <c r="Y126" s="53"/>
      <c r="Z126" s="53"/>
      <c r="AA126" s="53"/>
      <c r="AB126" s="53"/>
      <c r="AC126" s="53"/>
      <c r="AD126" s="53"/>
      <c r="AE126" s="53"/>
    </row>
    <row r="127" spans="1:31" s="54" customFormat="1" ht="35.25" customHeight="1">
      <c r="A127" s="84"/>
      <c r="B127" s="74" t="s">
        <v>6</v>
      </c>
      <c r="C127" s="60"/>
      <c r="D127" s="60"/>
      <c r="E127" s="60"/>
      <c r="F127" s="60"/>
      <c r="G127" s="60"/>
      <c r="H127" s="60"/>
      <c r="I127" s="60"/>
      <c r="J127" s="60"/>
      <c r="K127" s="60"/>
      <c r="L127" s="60"/>
      <c r="M127" s="85"/>
      <c r="N127" s="60"/>
      <c r="O127" s="85"/>
      <c r="P127" s="60"/>
      <c r="Q127" s="60"/>
      <c r="R127" s="52"/>
      <c r="S127" s="52"/>
      <c r="T127" s="52"/>
      <c r="U127" s="53"/>
      <c r="V127" s="53"/>
      <c r="W127" s="53"/>
      <c r="X127" s="53"/>
      <c r="Y127" s="53"/>
      <c r="Z127" s="53"/>
      <c r="AA127" s="53"/>
      <c r="AB127" s="53"/>
      <c r="AC127" s="53"/>
      <c r="AD127" s="53"/>
      <c r="AE127" s="53"/>
    </row>
    <row r="128" spans="1:31" s="54" customFormat="1" ht="95.25" customHeight="1">
      <c r="A128" s="84"/>
      <c r="B128" s="63" t="s">
        <v>55</v>
      </c>
      <c r="C128" s="60">
        <f>D128+E128+F128+G128</f>
        <v>115019.5</v>
      </c>
      <c r="D128" s="60">
        <v>0</v>
      </c>
      <c r="E128" s="60">
        <v>115019.5</v>
      </c>
      <c r="F128" s="60">
        <v>0</v>
      </c>
      <c r="G128" s="60">
        <v>0</v>
      </c>
      <c r="H128" s="60">
        <f>I128+J128+K128+L128</f>
        <v>64526.9</v>
      </c>
      <c r="I128" s="60">
        <v>0</v>
      </c>
      <c r="J128" s="60">
        <v>64526.9</v>
      </c>
      <c r="K128" s="60">
        <v>0</v>
      </c>
      <c r="L128" s="60">
        <v>0</v>
      </c>
      <c r="M128" s="85">
        <f>H128/C128*100</f>
        <v>56.1008350757915</v>
      </c>
      <c r="N128" s="60">
        <v>0</v>
      </c>
      <c r="O128" s="85">
        <f>J128/E128*100</f>
        <v>56.1008350757915</v>
      </c>
      <c r="P128" s="60">
        <v>0</v>
      </c>
      <c r="Q128" s="60">
        <v>0</v>
      </c>
      <c r="R128" s="52"/>
      <c r="S128" s="52"/>
      <c r="T128" s="52"/>
      <c r="U128" s="53"/>
      <c r="V128" s="53"/>
      <c r="W128" s="53"/>
      <c r="X128" s="53"/>
      <c r="Y128" s="53"/>
      <c r="Z128" s="53"/>
      <c r="AA128" s="53"/>
      <c r="AB128" s="53"/>
      <c r="AC128" s="53"/>
      <c r="AD128" s="53"/>
      <c r="AE128" s="53"/>
    </row>
    <row r="129" spans="1:31" s="54" customFormat="1" ht="73.5" customHeight="1">
      <c r="A129" s="84"/>
      <c r="B129" s="63" t="s">
        <v>35</v>
      </c>
      <c r="C129" s="60">
        <f>D129+E129+F129+G129</f>
        <v>0</v>
      </c>
      <c r="D129" s="60">
        <v>0</v>
      </c>
      <c r="E129" s="60">
        <v>0</v>
      </c>
      <c r="F129" s="60">
        <v>0</v>
      </c>
      <c r="G129" s="60">
        <v>0</v>
      </c>
      <c r="H129" s="60">
        <f>I129+J129+K129+L129</f>
        <v>0</v>
      </c>
      <c r="I129" s="60">
        <v>0</v>
      </c>
      <c r="J129" s="60">
        <v>0</v>
      </c>
      <c r="K129" s="60">
        <v>0</v>
      </c>
      <c r="L129" s="60">
        <v>0</v>
      </c>
      <c r="M129" s="85">
        <v>0</v>
      </c>
      <c r="N129" s="60">
        <v>0</v>
      </c>
      <c r="O129" s="85">
        <v>0</v>
      </c>
      <c r="P129" s="60">
        <v>0</v>
      </c>
      <c r="Q129" s="60">
        <v>0</v>
      </c>
      <c r="R129" s="52"/>
      <c r="S129" s="52"/>
      <c r="T129" s="52"/>
      <c r="U129" s="53"/>
      <c r="V129" s="53"/>
      <c r="W129" s="53"/>
      <c r="X129" s="53"/>
      <c r="Y129" s="53"/>
      <c r="Z129" s="53"/>
      <c r="AA129" s="53"/>
      <c r="AB129" s="53"/>
      <c r="AC129" s="53"/>
      <c r="AD129" s="53"/>
      <c r="AE129" s="53"/>
    </row>
    <row r="130" spans="1:31" s="54" customFormat="1" ht="65.25" customHeight="1">
      <c r="A130" s="84"/>
      <c r="B130" s="63" t="s">
        <v>44</v>
      </c>
      <c r="C130" s="60">
        <f>D130+E130+F130+G130</f>
        <v>3100</v>
      </c>
      <c r="D130" s="60">
        <v>0</v>
      </c>
      <c r="E130" s="60">
        <v>3100</v>
      </c>
      <c r="F130" s="60">
        <v>0</v>
      </c>
      <c r="G130" s="60">
        <v>0</v>
      </c>
      <c r="H130" s="60">
        <f>I130+J130+K130+L130</f>
        <v>1800</v>
      </c>
      <c r="I130" s="60">
        <v>0</v>
      </c>
      <c r="J130" s="60">
        <v>1800</v>
      </c>
      <c r="K130" s="60">
        <v>0</v>
      </c>
      <c r="L130" s="60">
        <v>0</v>
      </c>
      <c r="M130" s="85">
        <f>H130/C130*100</f>
        <v>58.06451612903226</v>
      </c>
      <c r="N130" s="60">
        <v>0</v>
      </c>
      <c r="O130" s="85">
        <f>J130/E130*100</f>
        <v>58.06451612903226</v>
      </c>
      <c r="P130" s="60">
        <v>0</v>
      </c>
      <c r="Q130" s="60">
        <v>0</v>
      </c>
      <c r="R130" s="52"/>
      <c r="S130" s="52"/>
      <c r="T130" s="52"/>
      <c r="U130" s="53"/>
      <c r="V130" s="53"/>
      <c r="W130" s="53"/>
      <c r="X130" s="53"/>
      <c r="Y130" s="53"/>
      <c r="Z130" s="53"/>
      <c r="AA130" s="53"/>
      <c r="AB130" s="53"/>
      <c r="AC130" s="53"/>
      <c r="AD130" s="53"/>
      <c r="AE130" s="53"/>
    </row>
    <row r="131" spans="1:31" s="54" customFormat="1" ht="93" customHeight="1">
      <c r="A131" s="84"/>
      <c r="B131" s="63" t="s">
        <v>58</v>
      </c>
      <c r="C131" s="60">
        <f>D131+E131+F131+G131</f>
        <v>1953</v>
      </c>
      <c r="D131" s="60">
        <v>0</v>
      </c>
      <c r="E131" s="60">
        <v>1953</v>
      </c>
      <c r="F131" s="60">
        <v>0</v>
      </c>
      <c r="G131" s="60">
        <v>0</v>
      </c>
      <c r="H131" s="60">
        <f>I131+J131+K131+L131</f>
        <v>1853</v>
      </c>
      <c r="I131" s="60">
        <v>0</v>
      </c>
      <c r="J131" s="60">
        <v>1853</v>
      </c>
      <c r="K131" s="60">
        <v>0</v>
      </c>
      <c r="L131" s="60">
        <v>0</v>
      </c>
      <c r="M131" s="85">
        <f>H131/C131*100</f>
        <v>94.87967229902713</v>
      </c>
      <c r="N131" s="60">
        <v>0</v>
      </c>
      <c r="O131" s="85">
        <f>J131/E131*100</f>
        <v>94.87967229902713</v>
      </c>
      <c r="P131" s="60">
        <v>0</v>
      </c>
      <c r="Q131" s="60">
        <v>0</v>
      </c>
      <c r="R131" s="52"/>
      <c r="S131" s="52"/>
      <c r="T131" s="52"/>
      <c r="U131" s="53"/>
      <c r="V131" s="53"/>
      <c r="W131" s="53"/>
      <c r="X131" s="53"/>
      <c r="Y131" s="53"/>
      <c r="Z131" s="53"/>
      <c r="AA131" s="53"/>
      <c r="AB131" s="53"/>
      <c r="AC131" s="53"/>
      <c r="AD131" s="53"/>
      <c r="AE131" s="53"/>
    </row>
    <row r="132" spans="1:31" s="54" customFormat="1" ht="409.5" customHeight="1">
      <c r="A132" s="109" t="s">
        <v>139</v>
      </c>
      <c r="B132" s="109"/>
      <c r="C132" s="109"/>
      <c r="D132" s="109"/>
      <c r="E132" s="109"/>
      <c r="F132" s="109"/>
      <c r="G132" s="109"/>
      <c r="H132" s="109"/>
      <c r="I132" s="109"/>
      <c r="J132" s="109"/>
      <c r="K132" s="109"/>
      <c r="L132" s="109"/>
      <c r="M132" s="109"/>
      <c r="N132" s="109"/>
      <c r="O132" s="109"/>
      <c r="P132" s="109"/>
      <c r="Q132" s="110"/>
      <c r="R132" s="52"/>
      <c r="S132" s="52"/>
      <c r="T132" s="52"/>
      <c r="U132" s="53"/>
      <c r="V132" s="53"/>
      <c r="W132" s="53"/>
      <c r="X132" s="53"/>
      <c r="Y132" s="53"/>
      <c r="Z132" s="53"/>
      <c r="AA132" s="53"/>
      <c r="AB132" s="53"/>
      <c r="AC132" s="53"/>
      <c r="AD132" s="53"/>
      <c r="AE132" s="53"/>
    </row>
    <row r="133" spans="1:31" s="54" customFormat="1" ht="140.25" customHeight="1">
      <c r="A133" s="109" t="s">
        <v>140</v>
      </c>
      <c r="B133" s="109"/>
      <c r="C133" s="109"/>
      <c r="D133" s="109"/>
      <c r="E133" s="109"/>
      <c r="F133" s="109"/>
      <c r="G133" s="109"/>
      <c r="H133" s="109"/>
      <c r="I133" s="109"/>
      <c r="J133" s="109"/>
      <c r="K133" s="109"/>
      <c r="L133" s="109"/>
      <c r="M133" s="109"/>
      <c r="N133" s="109"/>
      <c r="O133" s="109"/>
      <c r="P133" s="109"/>
      <c r="Q133" s="110"/>
      <c r="R133" s="52"/>
      <c r="S133" s="52"/>
      <c r="T133" s="52"/>
      <c r="U133" s="53"/>
      <c r="V133" s="53"/>
      <c r="W133" s="53"/>
      <c r="X133" s="53"/>
      <c r="Y133" s="53"/>
      <c r="Z133" s="53"/>
      <c r="AA133" s="53"/>
      <c r="AB133" s="53"/>
      <c r="AC133" s="53"/>
      <c r="AD133" s="53"/>
      <c r="AE133" s="53"/>
    </row>
    <row r="134" spans="1:31" s="54" customFormat="1" ht="41.25" customHeight="1">
      <c r="A134" s="103" t="s">
        <v>74</v>
      </c>
      <c r="B134" s="103"/>
      <c r="C134" s="103"/>
      <c r="D134" s="103"/>
      <c r="E134" s="103"/>
      <c r="F134" s="103"/>
      <c r="G134" s="103"/>
      <c r="H134" s="103"/>
      <c r="I134" s="103"/>
      <c r="J134" s="103"/>
      <c r="K134" s="103"/>
      <c r="L134" s="103"/>
      <c r="M134" s="103"/>
      <c r="N134" s="103"/>
      <c r="O134" s="103"/>
      <c r="P134" s="103"/>
      <c r="Q134" s="104"/>
      <c r="R134" s="52"/>
      <c r="S134" s="52"/>
      <c r="T134" s="52"/>
      <c r="U134" s="53"/>
      <c r="V134" s="53"/>
      <c r="W134" s="53"/>
      <c r="X134" s="53"/>
      <c r="Y134" s="53"/>
      <c r="Z134" s="53"/>
      <c r="AA134" s="53"/>
      <c r="AB134" s="53"/>
      <c r="AC134" s="53"/>
      <c r="AD134" s="53"/>
      <c r="AE134" s="53"/>
    </row>
    <row r="135" spans="1:31" s="54" customFormat="1" ht="41.25" customHeight="1">
      <c r="A135" s="103" t="s">
        <v>141</v>
      </c>
      <c r="B135" s="103"/>
      <c r="C135" s="103"/>
      <c r="D135" s="103"/>
      <c r="E135" s="103"/>
      <c r="F135" s="103"/>
      <c r="G135" s="103"/>
      <c r="H135" s="103"/>
      <c r="I135" s="103"/>
      <c r="J135" s="103"/>
      <c r="K135" s="103"/>
      <c r="L135" s="103"/>
      <c r="M135" s="103"/>
      <c r="N135" s="103"/>
      <c r="O135" s="103"/>
      <c r="P135" s="103"/>
      <c r="Q135" s="104"/>
      <c r="R135" s="52"/>
      <c r="S135" s="52"/>
      <c r="T135" s="52"/>
      <c r="U135" s="53"/>
      <c r="V135" s="53"/>
      <c r="W135" s="53"/>
      <c r="X135" s="53"/>
      <c r="Y135" s="53"/>
      <c r="Z135" s="53"/>
      <c r="AA135" s="53"/>
      <c r="AB135" s="53"/>
      <c r="AC135" s="53"/>
      <c r="AD135" s="53"/>
      <c r="AE135" s="53"/>
    </row>
    <row r="136" spans="1:31" s="54" customFormat="1" ht="62.25" customHeight="1">
      <c r="A136" s="103" t="s">
        <v>142</v>
      </c>
      <c r="B136" s="103"/>
      <c r="C136" s="103"/>
      <c r="D136" s="103"/>
      <c r="E136" s="103"/>
      <c r="F136" s="103"/>
      <c r="G136" s="103"/>
      <c r="H136" s="103"/>
      <c r="I136" s="103"/>
      <c r="J136" s="103"/>
      <c r="K136" s="103"/>
      <c r="L136" s="103"/>
      <c r="M136" s="103"/>
      <c r="N136" s="103"/>
      <c r="O136" s="103"/>
      <c r="P136" s="103"/>
      <c r="Q136" s="104"/>
      <c r="R136" s="52"/>
      <c r="S136" s="52"/>
      <c r="T136" s="52"/>
      <c r="U136" s="53"/>
      <c r="V136" s="53"/>
      <c r="W136" s="53"/>
      <c r="X136" s="53"/>
      <c r="Y136" s="53"/>
      <c r="Z136" s="53"/>
      <c r="AA136" s="53"/>
      <c r="AB136" s="53"/>
      <c r="AC136" s="53"/>
      <c r="AD136" s="53"/>
      <c r="AE136" s="53"/>
    </row>
    <row r="137" spans="1:31" s="54" customFormat="1" ht="253.5" customHeight="1">
      <c r="A137" s="160">
        <v>20</v>
      </c>
      <c r="B137" s="151" t="s">
        <v>89</v>
      </c>
      <c r="C137" s="152">
        <f>D137+E137+F137+G137</f>
        <v>409177.45</v>
      </c>
      <c r="D137" s="152">
        <v>0</v>
      </c>
      <c r="E137" s="152">
        <v>64472</v>
      </c>
      <c r="F137" s="152">
        <v>243113.45</v>
      </c>
      <c r="G137" s="152">
        <v>101592</v>
      </c>
      <c r="H137" s="152">
        <f>I137+J137+K137+L137</f>
        <v>399812.89999999997</v>
      </c>
      <c r="I137" s="152">
        <v>0</v>
      </c>
      <c r="J137" s="152">
        <v>58406.1</v>
      </c>
      <c r="K137" s="152">
        <v>239814.8</v>
      </c>
      <c r="L137" s="152">
        <v>101592</v>
      </c>
      <c r="M137" s="152">
        <f>H137/C137*100</f>
        <v>97.71137192433257</v>
      </c>
      <c r="N137" s="152">
        <v>0</v>
      </c>
      <c r="O137" s="152">
        <f>J137/E137*100</f>
        <v>90.59141953095917</v>
      </c>
      <c r="P137" s="152">
        <f>K137/F137*100</f>
        <v>98.64316433335958</v>
      </c>
      <c r="Q137" s="152">
        <f>L137/G137*100</f>
        <v>100</v>
      </c>
      <c r="R137" s="52"/>
      <c r="S137" s="52"/>
      <c r="T137" s="52"/>
      <c r="U137" s="53"/>
      <c r="V137" s="53"/>
      <c r="W137" s="53"/>
      <c r="X137" s="53"/>
      <c r="Y137" s="53"/>
      <c r="Z137" s="53"/>
      <c r="AA137" s="53"/>
      <c r="AB137" s="53"/>
      <c r="AC137" s="53"/>
      <c r="AD137" s="53"/>
      <c r="AE137" s="53"/>
    </row>
    <row r="138" spans="1:31" s="54" customFormat="1" ht="121.5" customHeight="1">
      <c r="A138" s="109" t="s">
        <v>122</v>
      </c>
      <c r="B138" s="109"/>
      <c r="C138" s="109"/>
      <c r="D138" s="109"/>
      <c r="E138" s="109"/>
      <c r="F138" s="109"/>
      <c r="G138" s="109"/>
      <c r="H138" s="109"/>
      <c r="I138" s="109"/>
      <c r="J138" s="109"/>
      <c r="K138" s="109"/>
      <c r="L138" s="109"/>
      <c r="M138" s="109"/>
      <c r="N138" s="109"/>
      <c r="O138" s="109"/>
      <c r="P138" s="109"/>
      <c r="Q138" s="110"/>
      <c r="R138" s="52"/>
      <c r="S138" s="52"/>
      <c r="T138" s="52"/>
      <c r="U138" s="53"/>
      <c r="V138" s="53"/>
      <c r="W138" s="53"/>
      <c r="X138" s="53"/>
      <c r="Y138" s="53"/>
      <c r="Z138" s="53"/>
      <c r="AA138" s="53"/>
      <c r="AB138" s="53"/>
      <c r="AC138" s="53"/>
      <c r="AD138" s="53"/>
      <c r="AE138" s="53"/>
    </row>
    <row r="139" spans="1:31" s="54" customFormat="1" ht="103.5" customHeight="1">
      <c r="A139" s="99">
        <v>21</v>
      </c>
      <c r="B139" s="151" t="s">
        <v>123</v>
      </c>
      <c r="C139" s="152">
        <f>C141+C142+C143</f>
        <v>3766.4</v>
      </c>
      <c r="D139" s="152">
        <f aca="true" t="shared" si="12" ref="D139:L139">D141+D142+D143</f>
        <v>0</v>
      </c>
      <c r="E139" s="152">
        <f t="shared" si="12"/>
        <v>3766.4</v>
      </c>
      <c r="F139" s="152">
        <f t="shared" si="12"/>
        <v>0</v>
      </c>
      <c r="G139" s="152">
        <f t="shared" si="12"/>
        <v>0</v>
      </c>
      <c r="H139" s="152">
        <f t="shared" si="12"/>
        <v>2978.75231</v>
      </c>
      <c r="I139" s="152">
        <f t="shared" si="12"/>
        <v>0</v>
      </c>
      <c r="J139" s="152">
        <f t="shared" si="12"/>
        <v>2978.75231</v>
      </c>
      <c r="K139" s="152">
        <f t="shared" si="12"/>
        <v>0</v>
      </c>
      <c r="L139" s="152">
        <f t="shared" si="12"/>
        <v>0</v>
      </c>
      <c r="M139" s="152">
        <f>H139/C139*100</f>
        <v>79.0875188508921</v>
      </c>
      <c r="N139" s="152">
        <v>0</v>
      </c>
      <c r="O139" s="152">
        <f>J139/E139*100</f>
        <v>79.0875188508921</v>
      </c>
      <c r="P139" s="152">
        <v>0</v>
      </c>
      <c r="Q139" s="152">
        <v>0</v>
      </c>
      <c r="R139" s="52"/>
      <c r="S139" s="52"/>
      <c r="T139" s="52"/>
      <c r="U139" s="53"/>
      <c r="V139" s="53"/>
      <c r="W139" s="53"/>
      <c r="X139" s="53"/>
      <c r="Y139" s="53"/>
      <c r="Z139" s="53"/>
      <c r="AA139" s="53"/>
      <c r="AB139" s="53"/>
      <c r="AC139" s="53"/>
      <c r="AD139" s="53"/>
      <c r="AE139" s="53"/>
    </row>
    <row r="140" spans="1:31" s="54" customFormat="1" ht="38.25" customHeight="1">
      <c r="A140" s="100"/>
      <c r="B140" s="63" t="s">
        <v>2</v>
      </c>
      <c r="C140" s="60"/>
      <c r="D140" s="60"/>
      <c r="E140" s="60"/>
      <c r="F140" s="60"/>
      <c r="G140" s="60"/>
      <c r="H140" s="60"/>
      <c r="I140" s="60"/>
      <c r="J140" s="60"/>
      <c r="K140" s="60"/>
      <c r="L140" s="60"/>
      <c r="M140" s="60"/>
      <c r="N140" s="60"/>
      <c r="O140" s="60"/>
      <c r="P140" s="60"/>
      <c r="Q140" s="60"/>
      <c r="R140" s="52"/>
      <c r="S140" s="52"/>
      <c r="T140" s="52"/>
      <c r="U140" s="53"/>
      <c r="V140" s="53"/>
      <c r="W140" s="53"/>
      <c r="X140" s="53"/>
      <c r="Y140" s="53"/>
      <c r="Z140" s="53"/>
      <c r="AA140" s="53"/>
      <c r="AB140" s="53"/>
      <c r="AC140" s="53"/>
      <c r="AD140" s="53"/>
      <c r="AE140" s="53"/>
    </row>
    <row r="141" spans="1:31" s="54" customFormat="1" ht="99" customHeight="1">
      <c r="A141" s="100"/>
      <c r="B141" s="63" t="s">
        <v>36</v>
      </c>
      <c r="C141" s="60">
        <f>D141+E141+F141+G141</f>
        <v>1266.4</v>
      </c>
      <c r="D141" s="60">
        <v>0</v>
      </c>
      <c r="E141" s="60">
        <v>1266.4</v>
      </c>
      <c r="F141" s="60">
        <v>0</v>
      </c>
      <c r="G141" s="60">
        <v>0</v>
      </c>
      <c r="H141" s="60">
        <f>I141+J141+K141+L141</f>
        <v>1202.6</v>
      </c>
      <c r="I141" s="60">
        <v>0</v>
      </c>
      <c r="J141" s="60">
        <v>1202.6</v>
      </c>
      <c r="K141" s="60">
        <v>0</v>
      </c>
      <c r="L141" s="60">
        <v>0</v>
      </c>
      <c r="M141" s="60">
        <f aca="true" t="shared" si="13" ref="M141:M147">H141/C141*100</f>
        <v>94.96209728363864</v>
      </c>
      <c r="N141" s="60">
        <v>0</v>
      </c>
      <c r="O141" s="60">
        <f aca="true" t="shared" si="14" ref="O141:O147">J141/E141*100</f>
        <v>94.96209728363864</v>
      </c>
      <c r="P141" s="60">
        <v>0</v>
      </c>
      <c r="Q141" s="60">
        <v>0</v>
      </c>
      <c r="R141" s="52"/>
      <c r="S141" s="52"/>
      <c r="T141" s="52"/>
      <c r="U141" s="53"/>
      <c r="V141" s="53"/>
      <c r="W141" s="53"/>
      <c r="X141" s="53"/>
      <c r="Y141" s="53"/>
      <c r="Z141" s="53"/>
      <c r="AA141" s="53"/>
      <c r="AB141" s="53"/>
      <c r="AC141" s="53"/>
      <c r="AD141" s="53"/>
      <c r="AE141" s="53"/>
    </row>
    <row r="142" spans="1:31" s="54" customFormat="1" ht="82.5" customHeight="1">
      <c r="A142" s="100"/>
      <c r="B142" s="63" t="s">
        <v>22</v>
      </c>
      <c r="C142" s="60">
        <f>D142+E142+F142+G142</f>
        <v>1000</v>
      </c>
      <c r="D142" s="60">
        <v>0</v>
      </c>
      <c r="E142" s="60">
        <v>1000</v>
      </c>
      <c r="F142" s="60">
        <v>0</v>
      </c>
      <c r="G142" s="60">
        <v>0</v>
      </c>
      <c r="H142" s="60">
        <f>I142+J142+K142+L142</f>
        <v>300.9</v>
      </c>
      <c r="I142" s="60">
        <v>0</v>
      </c>
      <c r="J142" s="60">
        <v>300.9</v>
      </c>
      <c r="K142" s="60">
        <v>0</v>
      </c>
      <c r="L142" s="60">
        <v>0</v>
      </c>
      <c r="M142" s="60">
        <f t="shared" si="13"/>
        <v>30.09</v>
      </c>
      <c r="N142" s="60">
        <v>0</v>
      </c>
      <c r="O142" s="60">
        <f t="shared" si="14"/>
        <v>30.09</v>
      </c>
      <c r="P142" s="60">
        <v>0</v>
      </c>
      <c r="Q142" s="60">
        <v>0</v>
      </c>
      <c r="R142" s="52"/>
      <c r="S142" s="52"/>
      <c r="T142" s="52"/>
      <c r="U142" s="53"/>
      <c r="V142" s="53"/>
      <c r="W142" s="53"/>
      <c r="X142" s="53"/>
      <c r="Y142" s="53"/>
      <c r="Z142" s="53"/>
      <c r="AA142" s="53"/>
      <c r="AB142" s="53"/>
      <c r="AC142" s="53"/>
      <c r="AD142" s="53"/>
      <c r="AE142" s="53"/>
    </row>
    <row r="143" spans="1:31" s="54" customFormat="1" ht="78.75" customHeight="1">
      <c r="A143" s="101"/>
      <c r="B143" s="79" t="s">
        <v>35</v>
      </c>
      <c r="C143" s="62">
        <f>D143+E143+F143+G143</f>
        <v>1500</v>
      </c>
      <c r="D143" s="62">
        <v>0</v>
      </c>
      <c r="E143" s="62">
        <v>1500</v>
      </c>
      <c r="F143" s="62">
        <v>0</v>
      </c>
      <c r="G143" s="62">
        <v>0</v>
      </c>
      <c r="H143" s="62">
        <f>I143+J143+K143+L143</f>
        <v>1475.25231</v>
      </c>
      <c r="I143" s="62">
        <v>0</v>
      </c>
      <c r="J143" s="62">
        <v>1475.25231</v>
      </c>
      <c r="K143" s="62">
        <v>0</v>
      </c>
      <c r="L143" s="62">
        <v>0</v>
      </c>
      <c r="M143" s="62">
        <f t="shared" si="13"/>
        <v>98.350154</v>
      </c>
      <c r="N143" s="62">
        <v>0</v>
      </c>
      <c r="O143" s="62">
        <f t="shared" si="14"/>
        <v>98.350154</v>
      </c>
      <c r="P143" s="62">
        <v>0</v>
      </c>
      <c r="Q143" s="62">
        <v>0</v>
      </c>
      <c r="R143" s="52"/>
      <c r="S143" s="52"/>
      <c r="T143" s="52"/>
      <c r="U143" s="53"/>
      <c r="V143" s="53"/>
      <c r="W143" s="53"/>
      <c r="X143" s="53"/>
      <c r="Y143" s="53"/>
      <c r="Z143" s="53"/>
      <c r="AA143" s="53"/>
      <c r="AB143" s="53"/>
      <c r="AC143" s="53"/>
      <c r="AD143" s="53"/>
      <c r="AE143" s="53"/>
    </row>
    <row r="144" spans="1:31" s="54" customFormat="1" ht="161.25" customHeight="1">
      <c r="A144" s="108" t="s">
        <v>121</v>
      </c>
      <c r="B144" s="109"/>
      <c r="C144" s="109"/>
      <c r="D144" s="109"/>
      <c r="E144" s="109"/>
      <c r="F144" s="109"/>
      <c r="G144" s="109"/>
      <c r="H144" s="109"/>
      <c r="I144" s="109"/>
      <c r="J144" s="109"/>
      <c r="K144" s="109"/>
      <c r="L144" s="109"/>
      <c r="M144" s="109"/>
      <c r="N144" s="109"/>
      <c r="O144" s="109"/>
      <c r="P144" s="109"/>
      <c r="Q144" s="110"/>
      <c r="R144" s="52"/>
      <c r="S144" s="52"/>
      <c r="T144" s="52"/>
      <c r="U144" s="53"/>
      <c r="V144" s="53"/>
      <c r="W144" s="53"/>
      <c r="X144" s="53"/>
      <c r="Y144" s="53"/>
      <c r="Z144" s="53"/>
      <c r="AA144" s="53"/>
      <c r="AB144" s="53"/>
      <c r="AC144" s="53"/>
      <c r="AD144" s="53"/>
      <c r="AE144" s="53"/>
    </row>
    <row r="145" spans="1:17" s="61" customFormat="1" ht="66" customHeight="1">
      <c r="A145" s="103" t="s">
        <v>136</v>
      </c>
      <c r="B145" s="103"/>
      <c r="C145" s="103"/>
      <c r="D145" s="103"/>
      <c r="E145" s="103"/>
      <c r="F145" s="103"/>
      <c r="G145" s="103"/>
      <c r="H145" s="103"/>
      <c r="I145" s="103"/>
      <c r="J145" s="103"/>
      <c r="K145" s="103"/>
      <c r="L145" s="103"/>
      <c r="M145" s="103"/>
      <c r="N145" s="103"/>
      <c r="O145" s="103"/>
      <c r="P145" s="103"/>
      <c r="Q145" s="104"/>
    </row>
    <row r="146" spans="1:17" s="61" customFormat="1" ht="46.5" customHeight="1">
      <c r="A146" s="109" t="s">
        <v>117</v>
      </c>
      <c r="B146" s="109"/>
      <c r="C146" s="109"/>
      <c r="D146" s="109"/>
      <c r="E146" s="109"/>
      <c r="F146" s="109"/>
      <c r="G146" s="109"/>
      <c r="H146" s="109"/>
      <c r="I146" s="109"/>
      <c r="J146" s="109"/>
      <c r="K146" s="109"/>
      <c r="L146" s="109"/>
      <c r="M146" s="109"/>
      <c r="N146" s="109"/>
      <c r="O146" s="109"/>
      <c r="P146" s="109"/>
      <c r="Q146" s="110"/>
    </row>
    <row r="147" spans="1:31" s="54" customFormat="1" ht="155.25" customHeight="1">
      <c r="A147" s="160">
        <v>22</v>
      </c>
      <c r="B147" s="151" t="s">
        <v>90</v>
      </c>
      <c r="C147" s="152">
        <f>D147+E147+F147+G147</f>
        <v>6816.413</v>
      </c>
      <c r="D147" s="152">
        <v>0</v>
      </c>
      <c r="E147" s="152">
        <v>6816.413</v>
      </c>
      <c r="F147" s="152">
        <v>0</v>
      </c>
      <c r="G147" s="152">
        <v>0</v>
      </c>
      <c r="H147" s="152">
        <f>I147+J147+K147+L147</f>
        <v>6415.287</v>
      </c>
      <c r="I147" s="152">
        <v>0</v>
      </c>
      <c r="J147" s="152">
        <v>6415.287</v>
      </c>
      <c r="K147" s="152">
        <v>0</v>
      </c>
      <c r="L147" s="152">
        <v>0</v>
      </c>
      <c r="M147" s="152">
        <f t="shared" si="13"/>
        <v>94.1152920164902</v>
      </c>
      <c r="N147" s="152">
        <v>0</v>
      </c>
      <c r="O147" s="152">
        <f t="shared" si="14"/>
        <v>94.1152920164902</v>
      </c>
      <c r="P147" s="152">
        <v>0</v>
      </c>
      <c r="Q147" s="152">
        <v>0</v>
      </c>
      <c r="R147" s="52"/>
      <c r="S147" s="52"/>
      <c r="T147" s="52"/>
      <c r="U147" s="53"/>
      <c r="V147" s="53"/>
      <c r="W147" s="53"/>
      <c r="X147" s="53"/>
      <c r="Y147" s="53"/>
      <c r="Z147" s="53"/>
      <c r="AA147" s="53"/>
      <c r="AB147" s="53"/>
      <c r="AC147" s="53"/>
      <c r="AD147" s="53"/>
      <c r="AE147" s="53"/>
    </row>
    <row r="148" spans="1:31" s="54" customFormat="1" ht="160.5" customHeight="1">
      <c r="A148" s="109" t="s">
        <v>184</v>
      </c>
      <c r="B148" s="109"/>
      <c r="C148" s="109"/>
      <c r="D148" s="109"/>
      <c r="E148" s="109"/>
      <c r="F148" s="109"/>
      <c r="G148" s="109"/>
      <c r="H148" s="109"/>
      <c r="I148" s="109"/>
      <c r="J148" s="109"/>
      <c r="K148" s="109"/>
      <c r="L148" s="109"/>
      <c r="M148" s="109"/>
      <c r="N148" s="109"/>
      <c r="O148" s="109"/>
      <c r="P148" s="109"/>
      <c r="Q148" s="110"/>
      <c r="R148" s="52"/>
      <c r="S148" s="52"/>
      <c r="T148" s="52"/>
      <c r="U148" s="53"/>
      <c r="V148" s="53"/>
      <c r="W148" s="53"/>
      <c r="X148" s="53"/>
      <c r="Y148" s="53"/>
      <c r="Z148" s="53"/>
      <c r="AA148" s="53"/>
      <c r="AB148" s="53"/>
      <c r="AC148" s="53"/>
      <c r="AD148" s="53"/>
      <c r="AE148" s="53"/>
    </row>
    <row r="149" spans="1:31" s="54" customFormat="1" ht="165" customHeight="1">
      <c r="A149" s="160">
        <v>23</v>
      </c>
      <c r="B149" s="151" t="s">
        <v>91</v>
      </c>
      <c r="C149" s="152">
        <f>D149+E149+F149+G149</f>
        <v>263558.80000000005</v>
      </c>
      <c r="D149" s="152">
        <v>202198.7</v>
      </c>
      <c r="E149" s="152">
        <v>40180.6</v>
      </c>
      <c r="F149" s="152">
        <v>10964.6</v>
      </c>
      <c r="G149" s="152">
        <v>10214.9</v>
      </c>
      <c r="H149" s="152">
        <f>I149+J149+K149+L149</f>
        <v>231083.19999999998</v>
      </c>
      <c r="I149" s="152">
        <v>171754.3</v>
      </c>
      <c r="J149" s="152">
        <v>38149.4</v>
      </c>
      <c r="K149" s="152">
        <v>10964.6</v>
      </c>
      <c r="L149" s="152">
        <v>10214.9</v>
      </c>
      <c r="M149" s="152">
        <f>H149/C149*100</f>
        <v>87.6780437610127</v>
      </c>
      <c r="N149" s="152">
        <f>I149/D149*100</f>
        <v>84.9433255505599</v>
      </c>
      <c r="O149" s="152">
        <f>J149/E149*100</f>
        <v>94.94482411910225</v>
      </c>
      <c r="P149" s="152">
        <f>K149/F149*100</f>
        <v>100</v>
      </c>
      <c r="Q149" s="152">
        <f>L149/G149*100</f>
        <v>100</v>
      </c>
      <c r="R149" s="52"/>
      <c r="S149" s="52"/>
      <c r="T149" s="52"/>
      <c r="U149" s="53"/>
      <c r="V149" s="53"/>
      <c r="W149" s="53"/>
      <c r="X149" s="53"/>
      <c r="Y149" s="53"/>
      <c r="Z149" s="53"/>
      <c r="AA149" s="53"/>
      <c r="AB149" s="53"/>
      <c r="AC149" s="53"/>
      <c r="AD149" s="53"/>
      <c r="AE149" s="53"/>
    </row>
    <row r="150" spans="1:31" s="54" customFormat="1" ht="166.5" customHeight="1">
      <c r="A150" s="108" t="s">
        <v>132</v>
      </c>
      <c r="B150" s="109"/>
      <c r="C150" s="109"/>
      <c r="D150" s="109"/>
      <c r="E150" s="109"/>
      <c r="F150" s="109"/>
      <c r="G150" s="109"/>
      <c r="H150" s="109"/>
      <c r="I150" s="109"/>
      <c r="J150" s="109"/>
      <c r="K150" s="109"/>
      <c r="L150" s="109"/>
      <c r="M150" s="109"/>
      <c r="N150" s="109"/>
      <c r="O150" s="109"/>
      <c r="P150" s="109"/>
      <c r="Q150" s="110"/>
      <c r="R150" s="52"/>
      <c r="S150" s="52"/>
      <c r="T150" s="52"/>
      <c r="U150" s="53"/>
      <c r="V150" s="53"/>
      <c r="W150" s="53"/>
      <c r="X150" s="53"/>
      <c r="Y150" s="53"/>
      <c r="Z150" s="53"/>
      <c r="AA150" s="53"/>
      <c r="AB150" s="53"/>
      <c r="AC150" s="53"/>
      <c r="AD150" s="53"/>
      <c r="AE150" s="53"/>
    </row>
    <row r="151" spans="1:31" s="54" customFormat="1" ht="91.5" customHeight="1">
      <c r="A151" s="99">
        <v>24</v>
      </c>
      <c r="B151" s="151" t="s">
        <v>92</v>
      </c>
      <c r="C151" s="152">
        <f>C153+C154+C155</f>
        <v>40354.004</v>
      </c>
      <c r="D151" s="152">
        <f aca="true" t="shared" si="15" ref="D151:L151">D153+D154+D155</f>
        <v>1886.8</v>
      </c>
      <c r="E151" s="152">
        <f t="shared" si="15"/>
        <v>34104.5</v>
      </c>
      <c r="F151" s="152">
        <f t="shared" si="15"/>
        <v>1150</v>
      </c>
      <c r="G151" s="152">
        <f t="shared" si="15"/>
        <v>3212.704</v>
      </c>
      <c r="H151" s="152">
        <f t="shared" si="15"/>
        <v>39760.75867</v>
      </c>
      <c r="I151" s="152">
        <f t="shared" si="15"/>
        <v>1826.42398</v>
      </c>
      <c r="J151" s="152">
        <f t="shared" si="15"/>
        <v>33855.26169</v>
      </c>
      <c r="K151" s="152">
        <f t="shared" si="15"/>
        <v>866.369</v>
      </c>
      <c r="L151" s="152">
        <f t="shared" si="15"/>
        <v>3212.704</v>
      </c>
      <c r="M151" s="152">
        <f>H151/C151*100</f>
        <v>98.52989723151141</v>
      </c>
      <c r="N151" s="152">
        <f>I151/D151*100</f>
        <v>96.80008373966504</v>
      </c>
      <c r="O151" s="152">
        <f>H151/E151*100</f>
        <v>116.58508018003491</v>
      </c>
      <c r="P151" s="152">
        <f>K151/F151*100</f>
        <v>75.33643478260869</v>
      </c>
      <c r="Q151" s="152">
        <f>L151/G151*100</f>
        <v>100</v>
      </c>
      <c r="R151" s="52"/>
      <c r="S151" s="52"/>
      <c r="T151" s="52"/>
      <c r="U151" s="53"/>
      <c r="V151" s="53"/>
      <c r="W151" s="53"/>
      <c r="X151" s="53"/>
      <c r="Y151" s="53"/>
      <c r="Z151" s="53"/>
      <c r="AA151" s="53"/>
      <c r="AB151" s="53"/>
      <c r="AC151" s="53"/>
      <c r="AD151" s="53"/>
      <c r="AE151" s="53"/>
    </row>
    <row r="152" spans="1:31" s="54" customFormat="1" ht="35.25" customHeight="1">
      <c r="A152" s="100"/>
      <c r="B152" s="63" t="s">
        <v>2</v>
      </c>
      <c r="C152" s="60"/>
      <c r="D152" s="60"/>
      <c r="E152" s="60"/>
      <c r="F152" s="60"/>
      <c r="G152" s="60"/>
      <c r="H152" s="60"/>
      <c r="I152" s="60"/>
      <c r="J152" s="60"/>
      <c r="K152" s="60"/>
      <c r="L152" s="60"/>
      <c r="M152" s="60"/>
      <c r="N152" s="60"/>
      <c r="O152" s="60"/>
      <c r="P152" s="60"/>
      <c r="Q152" s="60"/>
      <c r="R152" s="52"/>
      <c r="S152" s="52"/>
      <c r="T152" s="52"/>
      <c r="U152" s="53"/>
      <c r="V152" s="53"/>
      <c r="W152" s="53"/>
      <c r="X152" s="53"/>
      <c r="Y152" s="53"/>
      <c r="Z152" s="53"/>
      <c r="AA152" s="53"/>
      <c r="AB152" s="53"/>
      <c r="AC152" s="53"/>
      <c r="AD152" s="53"/>
      <c r="AE152" s="53"/>
    </row>
    <row r="153" spans="1:31" s="54" customFormat="1" ht="92.25" customHeight="1">
      <c r="A153" s="100"/>
      <c r="B153" s="63" t="s">
        <v>41</v>
      </c>
      <c r="C153" s="60">
        <f>D153+E153+F153+G153</f>
        <v>36267.204</v>
      </c>
      <c r="D153" s="60">
        <v>0</v>
      </c>
      <c r="E153" s="60">
        <v>32804.5</v>
      </c>
      <c r="F153" s="60">
        <v>250</v>
      </c>
      <c r="G153" s="60">
        <v>3212.704</v>
      </c>
      <c r="H153" s="60">
        <f>I153+J153+K153+L153</f>
        <v>36052.504</v>
      </c>
      <c r="I153" s="60">
        <v>0</v>
      </c>
      <c r="J153" s="60">
        <v>32589.8</v>
      </c>
      <c r="K153" s="60">
        <v>250</v>
      </c>
      <c r="L153" s="60">
        <v>3212.704</v>
      </c>
      <c r="M153" s="60">
        <f>H153/C153*100</f>
        <v>99.4080050946304</v>
      </c>
      <c r="N153" s="60">
        <v>0</v>
      </c>
      <c r="O153" s="60">
        <f>J153/E153*100</f>
        <v>99.34551662119526</v>
      </c>
      <c r="P153" s="60">
        <f>K153/F153*100</f>
        <v>100</v>
      </c>
      <c r="Q153" s="60">
        <f>L153/G153*100</f>
        <v>100</v>
      </c>
      <c r="R153" s="52"/>
      <c r="S153" s="52"/>
      <c r="T153" s="52"/>
      <c r="U153" s="53"/>
      <c r="V153" s="53"/>
      <c r="W153" s="53"/>
      <c r="X153" s="53"/>
      <c r="Y153" s="53"/>
      <c r="Z153" s="53"/>
      <c r="AA153" s="53"/>
      <c r="AB153" s="53"/>
      <c r="AC153" s="53"/>
      <c r="AD153" s="53"/>
      <c r="AE153" s="53"/>
    </row>
    <row r="154" spans="1:31" s="54" customFormat="1" ht="87.75" customHeight="1">
      <c r="A154" s="100"/>
      <c r="B154" s="63" t="s">
        <v>22</v>
      </c>
      <c r="C154" s="60">
        <f>D154+E154+F154+G154</f>
        <v>300</v>
      </c>
      <c r="D154" s="60">
        <v>0</v>
      </c>
      <c r="E154" s="60">
        <v>300</v>
      </c>
      <c r="F154" s="60">
        <v>0</v>
      </c>
      <c r="G154" s="60">
        <v>0</v>
      </c>
      <c r="H154" s="60">
        <f>I154+J154+K154+L154</f>
        <v>299.9</v>
      </c>
      <c r="I154" s="60">
        <v>0</v>
      </c>
      <c r="J154" s="60">
        <v>299.9</v>
      </c>
      <c r="K154" s="60">
        <v>0</v>
      </c>
      <c r="L154" s="60">
        <v>0</v>
      </c>
      <c r="M154" s="60">
        <f>H154/C154*100</f>
        <v>99.96666666666665</v>
      </c>
      <c r="N154" s="60">
        <v>0</v>
      </c>
      <c r="O154" s="60">
        <f>J154/E154*100</f>
        <v>99.96666666666665</v>
      </c>
      <c r="P154" s="60">
        <v>0</v>
      </c>
      <c r="Q154" s="60">
        <v>0</v>
      </c>
      <c r="R154" s="52"/>
      <c r="S154" s="52"/>
      <c r="T154" s="52"/>
      <c r="U154" s="53"/>
      <c r="V154" s="53"/>
      <c r="W154" s="53"/>
      <c r="X154" s="53"/>
      <c r="Y154" s="53"/>
      <c r="Z154" s="53"/>
      <c r="AA154" s="53"/>
      <c r="AB154" s="53"/>
      <c r="AC154" s="53"/>
      <c r="AD154" s="53"/>
      <c r="AE154" s="53"/>
    </row>
    <row r="155" spans="1:31" s="54" customFormat="1" ht="65.25" customHeight="1">
      <c r="A155" s="101"/>
      <c r="B155" s="63" t="s">
        <v>23</v>
      </c>
      <c r="C155" s="60">
        <f>D155+E155+F155+G155</f>
        <v>3786.8</v>
      </c>
      <c r="D155" s="60">
        <v>1886.8</v>
      </c>
      <c r="E155" s="60">
        <v>1000</v>
      </c>
      <c r="F155" s="60">
        <v>900</v>
      </c>
      <c r="G155" s="60">
        <v>0</v>
      </c>
      <c r="H155" s="60">
        <f>I155+J155+K155+L155</f>
        <v>3408.35467</v>
      </c>
      <c r="I155" s="60">
        <v>1826.42398</v>
      </c>
      <c r="J155" s="60">
        <v>965.56169</v>
      </c>
      <c r="K155" s="60">
        <v>616.369</v>
      </c>
      <c r="L155" s="60">
        <v>0</v>
      </c>
      <c r="M155" s="60">
        <f>H155/C155*100</f>
        <v>90.00619705292067</v>
      </c>
      <c r="N155" s="60">
        <f>I155/D155*100</f>
        <v>96.80008373966504</v>
      </c>
      <c r="O155" s="60">
        <f>J155/E155*100</f>
        <v>96.556169</v>
      </c>
      <c r="P155" s="60">
        <f>K155/F155*100</f>
        <v>68.48544444444444</v>
      </c>
      <c r="Q155" s="60">
        <v>0</v>
      </c>
      <c r="R155" s="52"/>
      <c r="S155" s="52"/>
      <c r="T155" s="52"/>
      <c r="U155" s="53"/>
      <c r="V155" s="53"/>
      <c r="W155" s="53"/>
      <c r="X155" s="53"/>
      <c r="Y155" s="53"/>
      <c r="Z155" s="53"/>
      <c r="AA155" s="53"/>
      <c r="AB155" s="53"/>
      <c r="AC155" s="53"/>
      <c r="AD155" s="53"/>
      <c r="AE155" s="53"/>
    </row>
    <row r="156" spans="1:31" s="54" customFormat="1" ht="351" customHeight="1">
      <c r="A156" s="103" t="s">
        <v>135</v>
      </c>
      <c r="B156" s="103"/>
      <c r="C156" s="103"/>
      <c r="D156" s="103"/>
      <c r="E156" s="103"/>
      <c r="F156" s="103"/>
      <c r="G156" s="103"/>
      <c r="H156" s="103"/>
      <c r="I156" s="103"/>
      <c r="J156" s="103"/>
      <c r="K156" s="103"/>
      <c r="L156" s="103"/>
      <c r="M156" s="103"/>
      <c r="N156" s="103"/>
      <c r="O156" s="103"/>
      <c r="P156" s="103"/>
      <c r="Q156" s="104"/>
      <c r="R156" s="52"/>
      <c r="S156" s="52"/>
      <c r="T156" s="52"/>
      <c r="U156" s="53"/>
      <c r="V156" s="53"/>
      <c r="W156" s="53"/>
      <c r="X156" s="53"/>
      <c r="Y156" s="53"/>
      <c r="Z156" s="53"/>
      <c r="AA156" s="53"/>
      <c r="AB156" s="53"/>
      <c r="AC156" s="53"/>
      <c r="AD156" s="53"/>
      <c r="AE156" s="53"/>
    </row>
    <row r="157" spans="1:31" s="54" customFormat="1" ht="123" customHeight="1">
      <c r="A157" s="109" t="s">
        <v>134</v>
      </c>
      <c r="B157" s="109"/>
      <c r="C157" s="109"/>
      <c r="D157" s="109"/>
      <c r="E157" s="109"/>
      <c r="F157" s="109"/>
      <c r="G157" s="109"/>
      <c r="H157" s="109"/>
      <c r="I157" s="109"/>
      <c r="J157" s="109"/>
      <c r="K157" s="109"/>
      <c r="L157" s="109"/>
      <c r="M157" s="109"/>
      <c r="N157" s="109"/>
      <c r="O157" s="109"/>
      <c r="P157" s="109"/>
      <c r="Q157" s="110"/>
      <c r="R157" s="52"/>
      <c r="S157" s="52"/>
      <c r="T157" s="52"/>
      <c r="U157" s="53"/>
      <c r="V157" s="53"/>
      <c r="W157" s="53"/>
      <c r="X157" s="53"/>
      <c r="Y157" s="53"/>
      <c r="Z157" s="53"/>
      <c r="AA157" s="53"/>
      <c r="AB157" s="53"/>
      <c r="AC157" s="53"/>
      <c r="AD157" s="53"/>
      <c r="AE157" s="53"/>
    </row>
    <row r="158" spans="1:31" s="54" customFormat="1" ht="62.25" customHeight="1">
      <c r="A158" s="103" t="s">
        <v>133</v>
      </c>
      <c r="B158" s="103"/>
      <c r="C158" s="103"/>
      <c r="D158" s="103"/>
      <c r="E158" s="103"/>
      <c r="F158" s="103"/>
      <c r="G158" s="103"/>
      <c r="H158" s="103"/>
      <c r="I158" s="103"/>
      <c r="J158" s="103"/>
      <c r="K158" s="103"/>
      <c r="L158" s="103"/>
      <c r="M158" s="103"/>
      <c r="N158" s="103"/>
      <c r="O158" s="103"/>
      <c r="P158" s="103"/>
      <c r="Q158" s="104"/>
      <c r="R158" s="52"/>
      <c r="S158" s="52"/>
      <c r="T158" s="52"/>
      <c r="U158" s="53"/>
      <c r="V158" s="53"/>
      <c r="W158" s="53"/>
      <c r="X158" s="53"/>
      <c r="Y158" s="53"/>
      <c r="Z158" s="53"/>
      <c r="AA158" s="53"/>
      <c r="AB158" s="53"/>
      <c r="AC158" s="53"/>
      <c r="AD158" s="53"/>
      <c r="AE158" s="53"/>
    </row>
    <row r="159" spans="1:31" s="54" customFormat="1" ht="77.25" customHeight="1">
      <c r="A159" s="103" t="s">
        <v>163</v>
      </c>
      <c r="B159" s="103"/>
      <c r="C159" s="103"/>
      <c r="D159" s="103"/>
      <c r="E159" s="103"/>
      <c r="F159" s="103"/>
      <c r="G159" s="103"/>
      <c r="H159" s="103"/>
      <c r="I159" s="103"/>
      <c r="J159" s="103"/>
      <c r="K159" s="103"/>
      <c r="L159" s="103"/>
      <c r="M159" s="103"/>
      <c r="N159" s="103"/>
      <c r="O159" s="103"/>
      <c r="P159" s="103"/>
      <c r="Q159" s="104"/>
      <c r="R159" s="52"/>
      <c r="S159" s="52"/>
      <c r="T159" s="52"/>
      <c r="U159" s="53"/>
      <c r="V159" s="53"/>
      <c r="W159" s="53"/>
      <c r="X159" s="53"/>
      <c r="Y159" s="53"/>
      <c r="Z159" s="53"/>
      <c r="AA159" s="53"/>
      <c r="AB159" s="53"/>
      <c r="AC159" s="53"/>
      <c r="AD159" s="53"/>
      <c r="AE159" s="53"/>
    </row>
    <row r="160" spans="1:31" s="54" customFormat="1" ht="136.5" customHeight="1">
      <c r="A160" s="99">
        <v>25</v>
      </c>
      <c r="B160" s="151" t="s">
        <v>93</v>
      </c>
      <c r="C160" s="152">
        <f>C162+C163+C164</f>
        <v>1928.1</v>
      </c>
      <c r="D160" s="152">
        <f aca="true" t="shared" si="16" ref="D160:L160">D162+D163+D164</f>
        <v>0</v>
      </c>
      <c r="E160" s="152">
        <f t="shared" si="16"/>
        <v>1928.1</v>
      </c>
      <c r="F160" s="152">
        <f t="shared" si="16"/>
        <v>0</v>
      </c>
      <c r="G160" s="152">
        <f t="shared" si="16"/>
        <v>0</v>
      </c>
      <c r="H160" s="152">
        <f t="shared" si="16"/>
        <v>1836</v>
      </c>
      <c r="I160" s="152">
        <f t="shared" si="16"/>
        <v>0</v>
      </c>
      <c r="J160" s="152">
        <f t="shared" si="16"/>
        <v>1836</v>
      </c>
      <c r="K160" s="152">
        <f t="shared" si="16"/>
        <v>0</v>
      </c>
      <c r="L160" s="152">
        <f t="shared" si="16"/>
        <v>0</v>
      </c>
      <c r="M160" s="152">
        <f>H160/C160*100</f>
        <v>95.2232768009958</v>
      </c>
      <c r="N160" s="152">
        <v>0</v>
      </c>
      <c r="O160" s="152">
        <f>J160/E160*100</f>
        <v>95.2232768009958</v>
      </c>
      <c r="P160" s="152">
        <v>0</v>
      </c>
      <c r="Q160" s="152">
        <v>0</v>
      </c>
      <c r="R160" s="52"/>
      <c r="S160" s="52"/>
      <c r="T160" s="52"/>
      <c r="U160" s="53"/>
      <c r="V160" s="53"/>
      <c r="W160" s="53"/>
      <c r="X160" s="53"/>
      <c r="Y160" s="53"/>
      <c r="Z160" s="53"/>
      <c r="AA160" s="53"/>
      <c r="AB160" s="53"/>
      <c r="AC160" s="53"/>
      <c r="AD160" s="53"/>
      <c r="AE160" s="53"/>
    </row>
    <row r="161" spans="1:31" s="54" customFormat="1" ht="49.5" customHeight="1">
      <c r="A161" s="100"/>
      <c r="B161" s="63" t="s">
        <v>2</v>
      </c>
      <c r="C161" s="138"/>
      <c r="D161" s="139"/>
      <c r="E161" s="139"/>
      <c r="F161" s="139"/>
      <c r="G161" s="139"/>
      <c r="H161" s="139"/>
      <c r="I161" s="139"/>
      <c r="J161" s="139"/>
      <c r="K161" s="139"/>
      <c r="L161" s="139"/>
      <c r="M161" s="139"/>
      <c r="N161" s="139"/>
      <c r="O161" s="139"/>
      <c r="P161" s="139"/>
      <c r="Q161" s="140"/>
      <c r="R161" s="52"/>
      <c r="S161" s="52"/>
      <c r="T161" s="52"/>
      <c r="U161" s="53"/>
      <c r="V161" s="53"/>
      <c r="W161" s="53"/>
      <c r="X161" s="53"/>
      <c r="Y161" s="53"/>
      <c r="Z161" s="53"/>
      <c r="AA161" s="53"/>
      <c r="AB161" s="53"/>
      <c r="AC161" s="53"/>
      <c r="AD161" s="53"/>
      <c r="AE161" s="53"/>
    </row>
    <row r="162" spans="1:31" s="54" customFormat="1" ht="68.25" customHeight="1">
      <c r="A162" s="100"/>
      <c r="B162" s="63" t="s">
        <v>23</v>
      </c>
      <c r="C162" s="60">
        <f>D162+E162+F162+G162</f>
        <v>305</v>
      </c>
      <c r="D162" s="60">
        <v>0</v>
      </c>
      <c r="E162" s="60">
        <v>305</v>
      </c>
      <c r="F162" s="60">
        <v>0</v>
      </c>
      <c r="G162" s="60">
        <v>0</v>
      </c>
      <c r="H162" s="60">
        <f>I162+J162+K162+L162</f>
        <v>264</v>
      </c>
      <c r="I162" s="60">
        <v>0</v>
      </c>
      <c r="J162" s="60">
        <v>264</v>
      </c>
      <c r="K162" s="60">
        <v>0</v>
      </c>
      <c r="L162" s="60">
        <v>0</v>
      </c>
      <c r="M162" s="60">
        <f>H162/C162*100</f>
        <v>86.55737704918033</v>
      </c>
      <c r="N162" s="60">
        <v>0</v>
      </c>
      <c r="O162" s="60">
        <f>J162/E162*100</f>
        <v>86.55737704918033</v>
      </c>
      <c r="P162" s="60">
        <v>0</v>
      </c>
      <c r="Q162" s="60">
        <v>0</v>
      </c>
      <c r="R162" s="52"/>
      <c r="S162" s="52"/>
      <c r="T162" s="52"/>
      <c r="U162" s="53"/>
      <c r="V162" s="53"/>
      <c r="W162" s="53"/>
      <c r="X162" s="53"/>
      <c r="Y162" s="53"/>
      <c r="Z162" s="53"/>
      <c r="AA162" s="53"/>
      <c r="AB162" s="53"/>
      <c r="AC162" s="53"/>
      <c r="AD162" s="53"/>
      <c r="AE162" s="53"/>
    </row>
    <row r="163" spans="1:31" s="54" customFormat="1" ht="93" customHeight="1">
      <c r="A163" s="100"/>
      <c r="B163" s="63" t="s">
        <v>0</v>
      </c>
      <c r="C163" s="60">
        <f>D163+E163+F163+G163</f>
        <v>1534</v>
      </c>
      <c r="D163" s="60">
        <v>0</v>
      </c>
      <c r="E163" s="60">
        <v>1534</v>
      </c>
      <c r="F163" s="60">
        <v>0</v>
      </c>
      <c r="G163" s="60">
        <v>0</v>
      </c>
      <c r="H163" s="60">
        <f>I163+J163+K163+L163</f>
        <v>1482.9</v>
      </c>
      <c r="I163" s="60">
        <v>0</v>
      </c>
      <c r="J163" s="60">
        <v>1482.9</v>
      </c>
      <c r="K163" s="60">
        <v>0</v>
      </c>
      <c r="L163" s="60">
        <v>0</v>
      </c>
      <c r="M163" s="60">
        <f>H163/C163*100</f>
        <v>96.66883963494134</v>
      </c>
      <c r="N163" s="60">
        <v>0</v>
      </c>
      <c r="O163" s="60">
        <f>J163/E163*100</f>
        <v>96.66883963494134</v>
      </c>
      <c r="P163" s="60">
        <v>0</v>
      </c>
      <c r="Q163" s="60">
        <v>0</v>
      </c>
      <c r="R163" s="52"/>
      <c r="S163" s="52"/>
      <c r="T163" s="52"/>
      <c r="U163" s="53"/>
      <c r="V163" s="53"/>
      <c r="W163" s="53"/>
      <c r="X163" s="53"/>
      <c r="Y163" s="53"/>
      <c r="Z163" s="53"/>
      <c r="AA163" s="53"/>
      <c r="AB163" s="53"/>
      <c r="AC163" s="53"/>
      <c r="AD163" s="53"/>
      <c r="AE163" s="53"/>
    </row>
    <row r="164" spans="1:31" s="54" customFormat="1" ht="82.5" customHeight="1">
      <c r="A164" s="101"/>
      <c r="B164" s="63" t="s">
        <v>52</v>
      </c>
      <c r="C164" s="60">
        <f>D164+E164+F164+G164</f>
        <v>89.1</v>
      </c>
      <c r="D164" s="60">
        <v>0</v>
      </c>
      <c r="E164" s="60">
        <v>89.1</v>
      </c>
      <c r="F164" s="60">
        <v>0</v>
      </c>
      <c r="G164" s="60">
        <v>0</v>
      </c>
      <c r="H164" s="60">
        <f>I164+J164+K164+L164</f>
        <v>89.1</v>
      </c>
      <c r="I164" s="60">
        <v>0</v>
      </c>
      <c r="J164" s="60">
        <v>89.1</v>
      </c>
      <c r="K164" s="60">
        <v>0</v>
      </c>
      <c r="L164" s="60">
        <v>0</v>
      </c>
      <c r="M164" s="60">
        <f>H164/C164*100</f>
        <v>100</v>
      </c>
      <c r="N164" s="60">
        <v>0</v>
      </c>
      <c r="O164" s="60">
        <f>J164/E164*100</f>
        <v>100</v>
      </c>
      <c r="P164" s="60">
        <v>0</v>
      </c>
      <c r="Q164" s="60">
        <v>0</v>
      </c>
      <c r="R164" s="52"/>
      <c r="S164" s="52"/>
      <c r="T164" s="52"/>
      <c r="U164" s="53"/>
      <c r="V164" s="53"/>
      <c r="W164" s="53"/>
      <c r="X164" s="53"/>
      <c r="Y164" s="53"/>
      <c r="Z164" s="53"/>
      <c r="AA164" s="53"/>
      <c r="AB164" s="53"/>
      <c r="AC164" s="53"/>
      <c r="AD164" s="53"/>
      <c r="AE164" s="53"/>
    </row>
    <row r="165" spans="1:31" s="54" customFormat="1" ht="127.5" customHeight="1">
      <c r="A165" s="109" t="s">
        <v>154</v>
      </c>
      <c r="B165" s="109"/>
      <c r="C165" s="109"/>
      <c r="D165" s="109"/>
      <c r="E165" s="109"/>
      <c r="F165" s="109"/>
      <c r="G165" s="109"/>
      <c r="H165" s="109"/>
      <c r="I165" s="109"/>
      <c r="J165" s="109"/>
      <c r="K165" s="109"/>
      <c r="L165" s="109"/>
      <c r="M165" s="109"/>
      <c r="N165" s="109"/>
      <c r="O165" s="109"/>
      <c r="P165" s="109"/>
      <c r="Q165" s="110"/>
      <c r="R165" s="52"/>
      <c r="S165" s="52"/>
      <c r="T165" s="52"/>
      <c r="U165" s="53"/>
      <c r="V165" s="53"/>
      <c r="W165" s="53"/>
      <c r="X165" s="53"/>
      <c r="Y165" s="53"/>
      <c r="Z165" s="53"/>
      <c r="AA165" s="53"/>
      <c r="AB165" s="53"/>
      <c r="AC165" s="53"/>
      <c r="AD165" s="53"/>
      <c r="AE165" s="53"/>
    </row>
    <row r="166" spans="1:31" s="54" customFormat="1" ht="187.5" customHeight="1">
      <c r="A166" s="103" t="s">
        <v>155</v>
      </c>
      <c r="B166" s="103"/>
      <c r="C166" s="103"/>
      <c r="D166" s="103"/>
      <c r="E166" s="103"/>
      <c r="F166" s="103"/>
      <c r="G166" s="103"/>
      <c r="H166" s="103"/>
      <c r="I166" s="103"/>
      <c r="J166" s="103"/>
      <c r="K166" s="103"/>
      <c r="L166" s="103"/>
      <c r="M166" s="103"/>
      <c r="N166" s="103"/>
      <c r="O166" s="103"/>
      <c r="P166" s="103"/>
      <c r="Q166" s="104"/>
      <c r="R166" s="52"/>
      <c r="S166" s="52"/>
      <c r="T166" s="52"/>
      <c r="U166" s="53"/>
      <c r="V166" s="53"/>
      <c r="W166" s="53"/>
      <c r="X166" s="53"/>
      <c r="Y166" s="53"/>
      <c r="Z166" s="53"/>
      <c r="AA166" s="53"/>
      <c r="AB166" s="53"/>
      <c r="AC166" s="53"/>
      <c r="AD166" s="53"/>
      <c r="AE166" s="53"/>
    </row>
    <row r="167" spans="1:31" s="54" customFormat="1" ht="44.25" customHeight="1">
      <c r="A167" s="103" t="s">
        <v>70</v>
      </c>
      <c r="B167" s="103"/>
      <c r="C167" s="103"/>
      <c r="D167" s="103"/>
      <c r="E167" s="103"/>
      <c r="F167" s="103"/>
      <c r="G167" s="103"/>
      <c r="H167" s="103"/>
      <c r="I167" s="103"/>
      <c r="J167" s="103"/>
      <c r="K167" s="103"/>
      <c r="L167" s="103"/>
      <c r="M167" s="103"/>
      <c r="N167" s="103"/>
      <c r="O167" s="103"/>
      <c r="P167" s="103"/>
      <c r="Q167" s="104"/>
      <c r="R167" s="52"/>
      <c r="S167" s="52"/>
      <c r="T167" s="52"/>
      <c r="U167" s="53"/>
      <c r="V167" s="53"/>
      <c r="W167" s="53"/>
      <c r="X167" s="53"/>
      <c r="Y167" s="53"/>
      <c r="Z167" s="53"/>
      <c r="AA167" s="53"/>
      <c r="AB167" s="53"/>
      <c r="AC167" s="53"/>
      <c r="AD167" s="53"/>
      <c r="AE167" s="53"/>
    </row>
    <row r="168" spans="1:31" s="54" customFormat="1" ht="145.5" customHeight="1">
      <c r="A168" s="160">
        <v>26</v>
      </c>
      <c r="B168" s="151" t="s">
        <v>94</v>
      </c>
      <c r="C168" s="152">
        <f>D168+E168+F168+G168</f>
        <v>25132.86</v>
      </c>
      <c r="D168" s="152">
        <v>9292</v>
      </c>
      <c r="E168" s="152">
        <v>15840.86</v>
      </c>
      <c r="F168" s="152">
        <v>0</v>
      </c>
      <c r="G168" s="152">
        <v>0</v>
      </c>
      <c r="H168" s="152">
        <f>I168+J168+K168+L168</f>
        <v>24707.335</v>
      </c>
      <c r="I168" s="152">
        <v>9156.935</v>
      </c>
      <c r="J168" s="152">
        <v>15550.4</v>
      </c>
      <c r="K168" s="152">
        <v>0</v>
      </c>
      <c r="L168" s="152">
        <v>0</v>
      </c>
      <c r="M168" s="152">
        <f>H168/C168*100</f>
        <v>98.30689782221363</v>
      </c>
      <c r="N168" s="152">
        <f>I168/D168*100</f>
        <v>98.5464377959535</v>
      </c>
      <c r="O168" s="152">
        <f>J168/E168*100</f>
        <v>98.16638743098544</v>
      </c>
      <c r="P168" s="152">
        <v>0</v>
      </c>
      <c r="Q168" s="152">
        <v>0</v>
      </c>
      <c r="R168" s="52"/>
      <c r="S168" s="52"/>
      <c r="T168" s="52"/>
      <c r="U168" s="53"/>
      <c r="V168" s="53"/>
      <c r="W168" s="53"/>
      <c r="X168" s="53"/>
      <c r="Y168" s="53"/>
      <c r="Z168" s="53"/>
      <c r="AA168" s="53"/>
      <c r="AB168" s="53"/>
      <c r="AC168" s="53"/>
      <c r="AD168" s="53"/>
      <c r="AE168" s="53"/>
    </row>
    <row r="169" spans="1:31" s="54" customFormat="1" ht="105.75" customHeight="1">
      <c r="A169" s="108" t="s">
        <v>169</v>
      </c>
      <c r="B169" s="109"/>
      <c r="C169" s="109"/>
      <c r="D169" s="109"/>
      <c r="E169" s="109"/>
      <c r="F169" s="109"/>
      <c r="G169" s="109"/>
      <c r="H169" s="109"/>
      <c r="I169" s="109"/>
      <c r="J169" s="109"/>
      <c r="K169" s="109"/>
      <c r="L169" s="109"/>
      <c r="M169" s="109"/>
      <c r="N169" s="109"/>
      <c r="O169" s="109"/>
      <c r="P169" s="109"/>
      <c r="Q169" s="110"/>
      <c r="R169" s="52"/>
      <c r="S169" s="52"/>
      <c r="T169" s="52"/>
      <c r="U169" s="53"/>
      <c r="V169" s="53"/>
      <c r="W169" s="53"/>
      <c r="X169" s="53"/>
      <c r="Y169" s="53"/>
      <c r="Z169" s="53"/>
      <c r="AA169" s="53"/>
      <c r="AB169" s="53"/>
      <c r="AC169" s="53"/>
      <c r="AD169" s="53"/>
      <c r="AE169" s="53"/>
    </row>
    <row r="170" spans="1:31" s="54" customFormat="1" ht="165.75" customHeight="1">
      <c r="A170" s="160">
        <v>27</v>
      </c>
      <c r="B170" s="151" t="s">
        <v>95</v>
      </c>
      <c r="C170" s="152">
        <f>D170+E170+F170+G170</f>
        <v>83026.79999999999</v>
      </c>
      <c r="D170" s="152">
        <v>35023.6</v>
      </c>
      <c r="E170" s="152">
        <v>39295.2</v>
      </c>
      <c r="F170" s="152">
        <v>0</v>
      </c>
      <c r="G170" s="152">
        <v>8708</v>
      </c>
      <c r="H170" s="152">
        <f>I170+J170+K170+L170</f>
        <v>82975.9</v>
      </c>
      <c r="I170" s="152">
        <v>34988.6</v>
      </c>
      <c r="J170" s="152">
        <v>39279.3</v>
      </c>
      <c r="K170" s="152">
        <v>0</v>
      </c>
      <c r="L170" s="152">
        <v>8708</v>
      </c>
      <c r="M170" s="152">
        <f>H170/C170*100</f>
        <v>99.93869449382609</v>
      </c>
      <c r="N170" s="152">
        <f>I170/D170*100</f>
        <v>99.90006738313593</v>
      </c>
      <c r="O170" s="152">
        <f>J170/E170*100</f>
        <v>99.95953704269225</v>
      </c>
      <c r="P170" s="152">
        <v>0</v>
      </c>
      <c r="Q170" s="152">
        <f>L170/G170*100</f>
        <v>100</v>
      </c>
      <c r="R170" s="52"/>
      <c r="S170" s="52"/>
      <c r="T170" s="52"/>
      <c r="U170" s="53"/>
      <c r="V170" s="53"/>
      <c r="W170" s="53"/>
      <c r="X170" s="53"/>
      <c r="Y170" s="53"/>
      <c r="Z170" s="53"/>
      <c r="AA170" s="53"/>
      <c r="AB170" s="53"/>
      <c r="AC170" s="53"/>
      <c r="AD170" s="53"/>
      <c r="AE170" s="53"/>
    </row>
    <row r="171" spans="1:31" s="54" customFormat="1" ht="114.75" customHeight="1">
      <c r="A171" s="109" t="s">
        <v>175</v>
      </c>
      <c r="B171" s="109"/>
      <c r="C171" s="109"/>
      <c r="D171" s="109"/>
      <c r="E171" s="109"/>
      <c r="F171" s="109"/>
      <c r="G171" s="109"/>
      <c r="H171" s="109"/>
      <c r="I171" s="109"/>
      <c r="J171" s="109"/>
      <c r="K171" s="109"/>
      <c r="L171" s="109"/>
      <c r="M171" s="109"/>
      <c r="N171" s="109"/>
      <c r="O171" s="109"/>
      <c r="P171" s="109"/>
      <c r="Q171" s="110"/>
      <c r="R171" s="52"/>
      <c r="S171" s="52"/>
      <c r="T171" s="52"/>
      <c r="U171" s="53"/>
      <c r="V171" s="53"/>
      <c r="W171" s="53"/>
      <c r="X171" s="53"/>
      <c r="Y171" s="53"/>
      <c r="Z171" s="53"/>
      <c r="AA171" s="53"/>
      <c r="AB171" s="53"/>
      <c r="AC171" s="53"/>
      <c r="AD171" s="53"/>
      <c r="AE171" s="53"/>
    </row>
    <row r="172" spans="1:31" s="54" customFormat="1" ht="132.75" customHeight="1">
      <c r="A172" s="160">
        <v>28</v>
      </c>
      <c r="B172" s="151" t="s">
        <v>96</v>
      </c>
      <c r="C172" s="152">
        <f>D172+E172+F172+G172</f>
        <v>39585</v>
      </c>
      <c r="D172" s="152">
        <v>18984</v>
      </c>
      <c r="E172" s="152">
        <v>20601</v>
      </c>
      <c r="F172" s="152">
        <v>0</v>
      </c>
      <c r="G172" s="152">
        <v>0</v>
      </c>
      <c r="H172" s="152">
        <f>I172+J172+K172+L172</f>
        <v>39281.87586</v>
      </c>
      <c r="I172" s="152">
        <v>18984</v>
      </c>
      <c r="J172" s="152">
        <v>20297.87586</v>
      </c>
      <c r="K172" s="152">
        <v>0</v>
      </c>
      <c r="L172" s="152">
        <v>0</v>
      </c>
      <c r="M172" s="152">
        <f>H172/C172*100</f>
        <v>99.23424494126563</v>
      </c>
      <c r="N172" s="152">
        <f>I172/D172*100</f>
        <v>100</v>
      </c>
      <c r="O172" s="152">
        <f>J172/E172*100</f>
        <v>98.52859501965924</v>
      </c>
      <c r="P172" s="152">
        <v>0</v>
      </c>
      <c r="Q172" s="152">
        <v>0</v>
      </c>
      <c r="R172" s="52"/>
      <c r="S172" s="52"/>
      <c r="T172" s="52"/>
      <c r="U172" s="53"/>
      <c r="V172" s="53"/>
      <c r="W172" s="53"/>
      <c r="X172" s="53"/>
      <c r="Y172" s="53"/>
      <c r="Z172" s="53"/>
      <c r="AA172" s="53"/>
      <c r="AB172" s="53"/>
      <c r="AC172" s="53"/>
      <c r="AD172" s="53"/>
      <c r="AE172" s="53"/>
    </row>
    <row r="173" spans="1:31" s="54" customFormat="1" ht="87" customHeight="1">
      <c r="A173" s="111" t="s">
        <v>147</v>
      </c>
      <c r="B173" s="109"/>
      <c r="C173" s="109"/>
      <c r="D173" s="109"/>
      <c r="E173" s="109"/>
      <c r="F173" s="109"/>
      <c r="G173" s="109"/>
      <c r="H173" s="109"/>
      <c r="I173" s="109"/>
      <c r="J173" s="109"/>
      <c r="K173" s="109"/>
      <c r="L173" s="109"/>
      <c r="M173" s="109"/>
      <c r="N173" s="109"/>
      <c r="O173" s="109"/>
      <c r="P173" s="109"/>
      <c r="Q173" s="110"/>
      <c r="R173" s="52"/>
      <c r="S173" s="52"/>
      <c r="T173" s="52"/>
      <c r="U173" s="53"/>
      <c r="V173" s="53"/>
      <c r="W173" s="53"/>
      <c r="X173" s="53"/>
      <c r="Y173" s="53"/>
      <c r="Z173" s="53"/>
      <c r="AA173" s="53"/>
      <c r="AB173" s="53"/>
      <c r="AC173" s="53"/>
      <c r="AD173" s="53"/>
      <c r="AE173" s="53"/>
    </row>
    <row r="174" spans="1:31" s="54" customFormat="1" ht="108.75" customHeight="1">
      <c r="A174" s="99">
        <v>29</v>
      </c>
      <c r="B174" s="151" t="s">
        <v>97</v>
      </c>
      <c r="C174" s="152">
        <f>C176+C177+C178</f>
        <v>36341</v>
      </c>
      <c r="D174" s="152">
        <f aca="true" t="shared" si="17" ref="D174:L174">D176+D177+D178</f>
        <v>0</v>
      </c>
      <c r="E174" s="152">
        <f t="shared" si="17"/>
        <v>28341</v>
      </c>
      <c r="F174" s="152">
        <f t="shared" si="17"/>
        <v>8000</v>
      </c>
      <c r="G174" s="152">
        <f t="shared" si="17"/>
        <v>0</v>
      </c>
      <c r="H174" s="152">
        <f t="shared" si="17"/>
        <v>33284.3</v>
      </c>
      <c r="I174" s="152">
        <f t="shared" si="17"/>
        <v>0</v>
      </c>
      <c r="J174" s="152">
        <f t="shared" si="17"/>
        <v>25993.800000000003</v>
      </c>
      <c r="K174" s="152">
        <f t="shared" si="17"/>
        <v>7290.5</v>
      </c>
      <c r="L174" s="152">
        <f t="shared" si="17"/>
        <v>0</v>
      </c>
      <c r="M174" s="152">
        <f>H174/C174*100</f>
        <v>91.58883905231006</v>
      </c>
      <c r="N174" s="152">
        <v>0</v>
      </c>
      <c r="O174" s="152">
        <f>J174/E174*100</f>
        <v>91.71800571610036</v>
      </c>
      <c r="P174" s="152">
        <f>K174/F174*100</f>
        <v>91.13125</v>
      </c>
      <c r="Q174" s="152">
        <v>0</v>
      </c>
      <c r="R174" s="59"/>
      <c r="S174" s="59"/>
      <c r="T174" s="52"/>
      <c r="U174" s="53"/>
      <c r="V174" s="53"/>
      <c r="W174" s="53"/>
      <c r="X174" s="53"/>
      <c r="Y174" s="53"/>
      <c r="Z174" s="53"/>
      <c r="AA174" s="53"/>
      <c r="AB174" s="53"/>
      <c r="AC174" s="53"/>
      <c r="AD174" s="53"/>
      <c r="AE174" s="53"/>
    </row>
    <row r="175" spans="1:31" s="54" customFormat="1" ht="37.5" customHeight="1">
      <c r="A175" s="100"/>
      <c r="B175" s="74" t="s">
        <v>6</v>
      </c>
      <c r="C175" s="60"/>
      <c r="D175" s="60"/>
      <c r="E175" s="60"/>
      <c r="F175" s="60"/>
      <c r="G175" s="60"/>
      <c r="H175" s="60"/>
      <c r="I175" s="60"/>
      <c r="J175" s="60"/>
      <c r="K175" s="60"/>
      <c r="L175" s="60"/>
      <c r="M175" s="60"/>
      <c r="N175" s="60"/>
      <c r="O175" s="60"/>
      <c r="P175" s="60"/>
      <c r="Q175" s="60"/>
      <c r="R175" s="59"/>
      <c r="S175" s="59"/>
      <c r="T175" s="52"/>
      <c r="U175" s="53"/>
      <c r="V175" s="53"/>
      <c r="W175" s="53"/>
      <c r="X175" s="53"/>
      <c r="Y175" s="53"/>
      <c r="Z175" s="53"/>
      <c r="AA175" s="53"/>
      <c r="AB175" s="53"/>
      <c r="AC175" s="53"/>
      <c r="AD175" s="53"/>
      <c r="AE175" s="53"/>
    </row>
    <row r="176" spans="1:31" s="54" customFormat="1" ht="73.5" customHeight="1">
      <c r="A176" s="100"/>
      <c r="B176" s="63" t="s">
        <v>23</v>
      </c>
      <c r="C176" s="60">
        <f>D176+E176+F176+G176</f>
        <v>31000</v>
      </c>
      <c r="D176" s="60">
        <v>0</v>
      </c>
      <c r="E176" s="60">
        <v>23000</v>
      </c>
      <c r="F176" s="60">
        <v>8000</v>
      </c>
      <c r="G176" s="60">
        <v>0</v>
      </c>
      <c r="H176" s="60">
        <f>I176+J176+K176+L176</f>
        <v>27974.4</v>
      </c>
      <c r="I176" s="60">
        <v>0</v>
      </c>
      <c r="J176" s="60">
        <v>20683.9</v>
      </c>
      <c r="K176" s="60">
        <v>7290.5</v>
      </c>
      <c r="L176" s="60">
        <v>0</v>
      </c>
      <c r="M176" s="60">
        <f>H176/C176*100</f>
        <v>90.24000000000001</v>
      </c>
      <c r="N176" s="60">
        <v>0</v>
      </c>
      <c r="O176" s="60">
        <f>J176/E176*100</f>
        <v>89.93</v>
      </c>
      <c r="P176" s="60">
        <f>K176/F176*100</f>
        <v>91.13125</v>
      </c>
      <c r="Q176" s="60">
        <v>0</v>
      </c>
      <c r="R176" s="59"/>
      <c r="S176" s="59"/>
      <c r="T176" s="52"/>
      <c r="U176" s="53"/>
      <c r="V176" s="53"/>
      <c r="W176" s="53"/>
      <c r="X176" s="53"/>
      <c r="Y176" s="53"/>
      <c r="Z176" s="53"/>
      <c r="AA176" s="53"/>
      <c r="AB176" s="53"/>
      <c r="AC176" s="53"/>
      <c r="AD176" s="53"/>
      <c r="AE176" s="53"/>
    </row>
    <row r="177" spans="1:31" s="54" customFormat="1" ht="88.5" customHeight="1">
      <c r="A177" s="100"/>
      <c r="B177" s="63" t="s">
        <v>36</v>
      </c>
      <c r="C177" s="60">
        <f>D177+E177+F177+G177</f>
        <v>2300</v>
      </c>
      <c r="D177" s="60">
        <v>0</v>
      </c>
      <c r="E177" s="60">
        <v>2300</v>
      </c>
      <c r="F177" s="60">
        <v>0</v>
      </c>
      <c r="G177" s="60">
        <v>0</v>
      </c>
      <c r="H177" s="60">
        <f>I177+J177+K177+L177</f>
        <v>2268.9</v>
      </c>
      <c r="I177" s="60">
        <v>0</v>
      </c>
      <c r="J177" s="60">
        <v>2268.9</v>
      </c>
      <c r="K177" s="60">
        <v>0</v>
      </c>
      <c r="L177" s="60">
        <v>0</v>
      </c>
      <c r="M177" s="60">
        <f>H177/C177*100</f>
        <v>98.64782608695653</v>
      </c>
      <c r="N177" s="60">
        <v>0</v>
      </c>
      <c r="O177" s="60">
        <f>J177/E177*100</f>
        <v>98.64782608695653</v>
      </c>
      <c r="P177" s="60">
        <v>0</v>
      </c>
      <c r="Q177" s="60">
        <v>0</v>
      </c>
      <c r="R177" s="59"/>
      <c r="S177" s="59"/>
      <c r="T177" s="52"/>
      <c r="U177" s="53"/>
      <c r="V177" s="53"/>
      <c r="W177" s="53"/>
      <c r="X177" s="53"/>
      <c r="Y177" s="53"/>
      <c r="Z177" s="53"/>
      <c r="AA177" s="53"/>
      <c r="AB177" s="53"/>
      <c r="AC177" s="53"/>
      <c r="AD177" s="53"/>
      <c r="AE177" s="53"/>
    </row>
    <row r="178" spans="1:31" s="54" customFormat="1" ht="81" customHeight="1">
      <c r="A178" s="101"/>
      <c r="B178" s="63" t="s">
        <v>56</v>
      </c>
      <c r="C178" s="60">
        <f>D178+E178+F178+G178</f>
        <v>3041</v>
      </c>
      <c r="D178" s="60">
        <v>0</v>
      </c>
      <c r="E178" s="60">
        <v>3041</v>
      </c>
      <c r="F178" s="60">
        <v>0</v>
      </c>
      <c r="G178" s="60">
        <v>0</v>
      </c>
      <c r="H178" s="60">
        <f>I178+J178+K178+L178</f>
        <v>3041</v>
      </c>
      <c r="I178" s="60">
        <v>0</v>
      </c>
      <c r="J178" s="60">
        <v>3041</v>
      </c>
      <c r="K178" s="60">
        <v>0</v>
      </c>
      <c r="L178" s="60">
        <v>0</v>
      </c>
      <c r="M178" s="60">
        <f>H178/C178*100</f>
        <v>100</v>
      </c>
      <c r="N178" s="60">
        <v>0</v>
      </c>
      <c r="O178" s="60">
        <f>J178/E178*100</f>
        <v>100</v>
      </c>
      <c r="P178" s="60">
        <v>0</v>
      </c>
      <c r="Q178" s="60">
        <v>0</v>
      </c>
      <c r="R178" s="59"/>
      <c r="S178" s="59"/>
      <c r="T178" s="52"/>
      <c r="U178" s="53"/>
      <c r="V178" s="53"/>
      <c r="W178" s="53"/>
      <c r="X178" s="53"/>
      <c r="Y178" s="53"/>
      <c r="Z178" s="53"/>
      <c r="AA178" s="53"/>
      <c r="AB178" s="53"/>
      <c r="AC178" s="53"/>
      <c r="AD178" s="53"/>
      <c r="AE178" s="53"/>
    </row>
    <row r="179" spans="1:31" s="54" customFormat="1" ht="80.25" customHeight="1">
      <c r="A179" s="109" t="s">
        <v>191</v>
      </c>
      <c r="B179" s="109"/>
      <c r="C179" s="109"/>
      <c r="D179" s="109"/>
      <c r="E179" s="109"/>
      <c r="F179" s="109"/>
      <c r="G179" s="109"/>
      <c r="H179" s="109"/>
      <c r="I179" s="109"/>
      <c r="J179" s="109"/>
      <c r="K179" s="109"/>
      <c r="L179" s="109"/>
      <c r="M179" s="109"/>
      <c r="N179" s="109"/>
      <c r="O179" s="109"/>
      <c r="P179" s="109"/>
      <c r="Q179" s="110"/>
      <c r="R179" s="59"/>
      <c r="S179" s="59"/>
      <c r="T179" s="52"/>
      <c r="U179" s="53"/>
      <c r="V179" s="53"/>
      <c r="W179" s="53"/>
      <c r="X179" s="53"/>
      <c r="Y179" s="53"/>
      <c r="Z179" s="53"/>
      <c r="AA179" s="53"/>
      <c r="AB179" s="53"/>
      <c r="AC179" s="53"/>
      <c r="AD179" s="53"/>
      <c r="AE179" s="53"/>
    </row>
    <row r="180" spans="1:31" s="54" customFormat="1" ht="100.5" customHeight="1">
      <c r="A180" s="103" t="s">
        <v>128</v>
      </c>
      <c r="B180" s="103"/>
      <c r="C180" s="103"/>
      <c r="D180" s="103"/>
      <c r="E180" s="103"/>
      <c r="F180" s="103"/>
      <c r="G180" s="103"/>
      <c r="H180" s="103"/>
      <c r="I180" s="103"/>
      <c r="J180" s="103"/>
      <c r="K180" s="103"/>
      <c r="L180" s="103"/>
      <c r="M180" s="103"/>
      <c r="N180" s="103"/>
      <c r="O180" s="103"/>
      <c r="P180" s="103"/>
      <c r="Q180" s="104"/>
      <c r="R180" s="59"/>
      <c r="S180" s="59"/>
      <c r="T180" s="52"/>
      <c r="U180" s="53"/>
      <c r="V180" s="53"/>
      <c r="W180" s="53"/>
      <c r="X180" s="53"/>
      <c r="Y180" s="53"/>
      <c r="Z180" s="53"/>
      <c r="AA180" s="53"/>
      <c r="AB180" s="53"/>
      <c r="AC180" s="53"/>
      <c r="AD180" s="53"/>
      <c r="AE180" s="53"/>
    </row>
    <row r="181" spans="1:31" s="54" customFormat="1" ht="60.75" customHeight="1">
      <c r="A181" s="109" t="s">
        <v>73</v>
      </c>
      <c r="B181" s="109"/>
      <c r="C181" s="109"/>
      <c r="D181" s="109"/>
      <c r="E181" s="109"/>
      <c r="F181" s="109"/>
      <c r="G181" s="109"/>
      <c r="H181" s="109"/>
      <c r="I181" s="109"/>
      <c r="J181" s="109"/>
      <c r="K181" s="109"/>
      <c r="L181" s="109"/>
      <c r="M181" s="109"/>
      <c r="N181" s="109"/>
      <c r="O181" s="109"/>
      <c r="P181" s="109"/>
      <c r="Q181" s="110"/>
      <c r="R181" s="59"/>
      <c r="S181" s="59"/>
      <c r="T181" s="52"/>
      <c r="U181" s="53"/>
      <c r="V181" s="53"/>
      <c r="W181" s="53"/>
      <c r="X181" s="53"/>
      <c r="Y181" s="53"/>
      <c r="Z181" s="53"/>
      <c r="AA181" s="53"/>
      <c r="AB181" s="53"/>
      <c r="AC181" s="53"/>
      <c r="AD181" s="53"/>
      <c r="AE181" s="53"/>
    </row>
    <row r="182" spans="1:31" s="54" customFormat="1" ht="87.75" customHeight="1">
      <c r="A182" s="113">
        <v>30</v>
      </c>
      <c r="B182" s="151" t="s">
        <v>98</v>
      </c>
      <c r="C182" s="166">
        <f>C184+C185</f>
        <v>2582279</v>
      </c>
      <c r="D182" s="166">
        <f aca="true" t="shared" si="18" ref="D182:L182">D184+D185</f>
        <v>182342</v>
      </c>
      <c r="E182" s="166">
        <f t="shared" si="18"/>
        <v>1523570</v>
      </c>
      <c r="F182" s="166">
        <f t="shared" si="18"/>
        <v>16667</v>
      </c>
      <c r="G182" s="166">
        <f t="shared" si="18"/>
        <v>859700</v>
      </c>
      <c r="H182" s="166">
        <f t="shared" si="18"/>
        <v>1827582.4</v>
      </c>
      <c r="I182" s="166">
        <f t="shared" si="18"/>
        <v>71753.7</v>
      </c>
      <c r="J182" s="166">
        <f t="shared" si="18"/>
        <v>1039871.5</v>
      </c>
      <c r="K182" s="166">
        <f t="shared" si="18"/>
        <v>5155.8</v>
      </c>
      <c r="L182" s="166">
        <f t="shared" si="18"/>
        <v>710801.4</v>
      </c>
      <c r="M182" s="152">
        <f>H182/C182*100</f>
        <v>70.77401008953719</v>
      </c>
      <c r="N182" s="152">
        <f>I182/D182*100</f>
        <v>39.35116429566419</v>
      </c>
      <c r="O182" s="152">
        <f>J182/E182*100</f>
        <v>68.25229559521388</v>
      </c>
      <c r="P182" s="152">
        <f>K182/F182*100</f>
        <v>30.93418131637367</v>
      </c>
      <c r="Q182" s="152">
        <f>L182/G182*100</f>
        <v>82.6801675002908</v>
      </c>
      <c r="R182" s="59"/>
      <c r="S182" s="59"/>
      <c r="T182" s="52"/>
      <c r="U182" s="53"/>
      <c r="V182" s="53"/>
      <c r="W182" s="53"/>
      <c r="X182" s="53"/>
      <c r="Y182" s="53"/>
      <c r="Z182" s="53"/>
      <c r="AA182" s="53"/>
      <c r="AB182" s="53"/>
      <c r="AC182" s="53"/>
      <c r="AD182" s="53"/>
      <c r="AE182" s="53"/>
    </row>
    <row r="183" spans="1:31" s="54" customFormat="1" ht="36.75" customHeight="1">
      <c r="A183" s="114"/>
      <c r="B183" s="74" t="s">
        <v>2</v>
      </c>
      <c r="C183" s="60"/>
      <c r="D183" s="60"/>
      <c r="E183" s="60"/>
      <c r="F183" s="60"/>
      <c r="G183" s="60"/>
      <c r="H183" s="60"/>
      <c r="I183" s="60"/>
      <c r="J183" s="60"/>
      <c r="K183" s="60"/>
      <c r="L183" s="60"/>
      <c r="M183" s="60"/>
      <c r="N183" s="60"/>
      <c r="O183" s="60"/>
      <c r="P183" s="60"/>
      <c r="Q183" s="60"/>
      <c r="R183" s="59"/>
      <c r="S183" s="59"/>
      <c r="T183" s="52"/>
      <c r="U183" s="53"/>
      <c r="V183" s="53"/>
      <c r="W183" s="53"/>
      <c r="X183" s="53"/>
      <c r="Y183" s="53"/>
      <c r="Z183" s="53"/>
      <c r="AA183" s="53"/>
      <c r="AB183" s="53"/>
      <c r="AC183" s="53"/>
      <c r="AD183" s="53"/>
      <c r="AE183" s="53"/>
    </row>
    <row r="184" spans="1:31" s="54" customFormat="1" ht="87.75" customHeight="1">
      <c r="A184" s="114"/>
      <c r="B184" s="63" t="s">
        <v>40</v>
      </c>
      <c r="C184" s="60">
        <f>D184+E184+F184+G184</f>
        <v>1397126.6</v>
      </c>
      <c r="D184" s="60">
        <v>182342</v>
      </c>
      <c r="E184" s="60">
        <v>338417.6</v>
      </c>
      <c r="F184" s="60">
        <v>16667</v>
      </c>
      <c r="G184" s="60">
        <v>859700</v>
      </c>
      <c r="H184" s="60">
        <f>I184+J184+K184+L184</f>
        <v>858430.4</v>
      </c>
      <c r="I184" s="60">
        <v>71753.7</v>
      </c>
      <c r="J184" s="60">
        <v>70719.5</v>
      </c>
      <c r="K184" s="60">
        <v>5155.8</v>
      </c>
      <c r="L184" s="60">
        <v>710801.4</v>
      </c>
      <c r="M184" s="60">
        <f>H184/C184*100</f>
        <v>61.442563615924286</v>
      </c>
      <c r="N184" s="60">
        <f>I184/D184*100</f>
        <v>39.35116429566419</v>
      </c>
      <c r="O184" s="60">
        <f>J184/E184*100</f>
        <v>20.897110552169863</v>
      </c>
      <c r="P184" s="60">
        <f>K184/F184*100</f>
        <v>30.93418131637367</v>
      </c>
      <c r="Q184" s="60">
        <f>L184/G184*100</f>
        <v>82.6801675002908</v>
      </c>
      <c r="R184" s="59"/>
      <c r="S184" s="59"/>
      <c r="T184" s="52"/>
      <c r="U184" s="53"/>
      <c r="V184" s="53"/>
      <c r="W184" s="53"/>
      <c r="X184" s="53"/>
      <c r="Y184" s="53"/>
      <c r="Z184" s="53"/>
      <c r="AA184" s="53"/>
      <c r="AB184" s="53"/>
      <c r="AC184" s="53"/>
      <c r="AD184" s="53"/>
      <c r="AE184" s="53"/>
    </row>
    <row r="185" spans="1:31" s="54" customFormat="1" ht="59.25" customHeight="1">
      <c r="A185" s="115"/>
      <c r="B185" s="63" t="s">
        <v>44</v>
      </c>
      <c r="C185" s="60">
        <f>D185+E185+F185+G185</f>
        <v>1185152.4</v>
      </c>
      <c r="D185" s="60">
        <v>0</v>
      </c>
      <c r="E185" s="60">
        <v>1185152.4</v>
      </c>
      <c r="F185" s="60">
        <v>0</v>
      </c>
      <c r="G185" s="60">
        <v>0</v>
      </c>
      <c r="H185" s="60">
        <f>I185+J185+K185+L185</f>
        <v>969152</v>
      </c>
      <c r="I185" s="60">
        <v>0</v>
      </c>
      <c r="J185" s="60">
        <v>969152</v>
      </c>
      <c r="K185" s="60">
        <v>0</v>
      </c>
      <c r="L185" s="60">
        <v>0</v>
      </c>
      <c r="M185" s="60">
        <f>H185/C185*100</f>
        <v>81.77446208605747</v>
      </c>
      <c r="N185" s="60">
        <v>0</v>
      </c>
      <c r="O185" s="60">
        <f>J185/E185*100</f>
        <v>81.77446208605747</v>
      </c>
      <c r="P185" s="60">
        <v>0</v>
      </c>
      <c r="Q185" s="60">
        <v>0</v>
      </c>
      <c r="R185" s="59"/>
      <c r="S185" s="59"/>
      <c r="T185" s="52"/>
      <c r="U185" s="53"/>
      <c r="V185" s="53"/>
      <c r="W185" s="53"/>
      <c r="X185" s="53"/>
      <c r="Y185" s="53"/>
      <c r="Z185" s="53"/>
      <c r="AA185" s="53"/>
      <c r="AB185" s="53"/>
      <c r="AC185" s="53"/>
      <c r="AD185" s="53"/>
      <c r="AE185" s="53"/>
    </row>
    <row r="186" spans="1:31" s="54" customFormat="1" ht="96.75" customHeight="1">
      <c r="A186" s="111" t="s">
        <v>185</v>
      </c>
      <c r="B186" s="109"/>
      <c r="C186" s="109"/>
      <c r="D186" s="109"/>
      <c r="E186" s="109"/>
      <c r="F186" s="109"/>
      <c r="G186" s="109"/>
      <c r="H186" s="109"/>
      <c r="I186" s="109"/>
      <c r="J186" s="109"/>
      <c r="K186" s="109"/>
      <c r="L186" s="109"/>
      <c r="M186" s="109"/>
      <c r="N186" s="109"/>
      <c r="O186" s="109"/>
      <c r="P186" s="109"/>
      <c r="Q186" s="110"/>
      <c r="R186" s="59"/>
      <c r="S186" s="59"/>
      <c r="T186" s="52"/>
      <c r="U186" s="53"/>
      <c r="V186" s="53"/>
      <c r="W186" s="53"/>
      <c r="X186" s="53"/>
      <c r="Y186" s="53"/>
      <c r="Z186" s="53"/>
      <c r="AA186" s="53"/>
      <c r="AB186" s="53"/>
      <c r="AC186" s="53"/>
      <c r="AD186" s="53"/>
      <c r="AE186" s="53"/>
    </row>
    <row r="187" spans="1:31" s="54" customFormat="1" ht="42" customHeight="1">
      <c r="A187" s="111" t="s">
        <v>150</v>
      </c>
      <c r="B187" s="109"/>
      <c r="C187" s="109"/>
      <c r="D187" s="109"/>
      <c r="E187" s="109"/>
      <c r="F187" s="109"/>
      <c r="G187" s="109"/>
      <c r="H187" s="109"/>
      <c r="I187" s="109"/>
      <c r="J187" s="109"/>
      <c r="K187" s="109"/>
      <c r="L187" s="109"/>
      <c r="M187" s="109"/>
      <c r="N187" s="109"/>
      <c r="O187" s="109"/>
      <c r="P187" s="109"/>
      <c r="Q187" s="110"/>
      <c r="R187" s="59"/>
      <c r="S187" s="59"/>
      <c r="T187" s="52"/>
      <c r="U187" s="53"/>
      <c r="V187" s="53"/>
      <c r="W187" s="53"/>
      <c r="X187" s="53"/>
      <c r="Y187" s="53"/>
      <c r="Z187" s="53"/>
      <c r="AA187" s="53"/>
      <c r="AB187" s="53"/>
      <c r="AC187" s="53"/>
      <c r="AD187" s="53"/>
      <c r="AE187" s="53"/>
    </row>
    <row r="188" spans="1:31" s="54" customFormat="1" ht="162.75" customHeight="1">
      <c r="A188" s="160">
        <v>31</v>
      </c>
      <c r="B188" s="151" t="s">
        <v>99</v>
      </c>
      <c r="C188" s="152">
        <v>0</v>
      </c>
      <c r="D188" s="152">
        <v>0</v>
      </c>
      <c r="E188" s="152">
        <v>0</v>
      </c>
      <c r="F188" s="152">
        <v>0</v>
      </c>
      <c r="G188" s="152">
        <v>0</v>
      </c>
      <c r="H188" s="152">
        <v>0</v>
      </c>
      <c r="I188" s="152">
        <v>0</v>
      </c>
      <c r="J188" s="152">
        <v>0</v>
      </c>
      <c r="K188" s="152">
        <v>0</v>
      </c>
      <c r="L188" s="152">
        <v>0</v>
      </c>
      <c r="M188" s="152">
        <v>0</v>
      </c>
      <c r="N188" s="152">
        <v>0</v>
      </c>
      <c r="O188" s="152">
        <v>0</v>
      </c>
      <c r="P188" s="152">
        <v>0</v>
      </c>
      <c r="Q188" s="152">
        <v>0</v>
      </c>
      <c r="R188" s="52"/>
      <c r="S188" s="52"/>
      <c r="T188" s="52"/>
      <c r="U188" s="53"/>
      <c r="V188" s="53"/>
      <c r="W188" s="53"/>
      <c r="X188" s="53"/>
      <c r="Y188" s="53"/>
      <c r="Z188" s="53"/>
      <c r="AA188" s="53"/>
      <c r="AB188" s="53"/>
      <c r="AC188" s="53"/>
      <c r="AD188" s="53"/>
      <c r="AE188" s="53"/>
    </row>
    <row r="189" spans="1:31" s="54" customFormat="1" ht="266.25" customHeight="1">
      <c r="A189" s="111" t="s">
        <v>151</v>
      </c>
      <c r="B189" s="109"/>
      <c r="C189" s="109"/>
      <c r="D189" s="109"/>
      <c r="E189" s="109"/>
      <c r="F189" s="109"/>
      <c r="G189" s="109"/>
      <c r="H189" s="109"/>
      <c r="I189" s="109"/>
      <c r="J189" s="109"/>
      <c r="K189" s="109"/>
      <c r="L189" s="109"/>
      <c r="M189" s="109"/>
      <c r="N189" s="109"/>
      <c r="O189" s="109"/>
      <c r="P189" s="109"/>
      <c r="Q189" s="110"/>
      <c r="R189" s="52"/>
      <c r="S189" s="52"/>
      <c r="T189" s="52"/>
      <c r="U189" s="53"/>
      <c r="V189" s="53"/>
      <c r="W189" s="53"/>
      <c r="X189" s="53"/>
      <c r="Y189" s="53"/>
      <c r="Z189" s="53"/>
      <c r="AA189" s="53"/>
      <c r="AB189" s="53"/>
      <c r="AC189" s="53"/>
      <c r="AD189" s="53"/>
      <c r="AE189" s="53"/>
    </row>
    <row r="190" spans="1:31" s="54" customFormat="1" ht="213" customHeight="1">
      <c r="A190" s="160">
        <v>32</v>
      </c>
      <c r="B190" s="151" t="s">
        <v>100</v>
      </c>
      <c r="C190" s="152">
        <f>D190+E190+F190+G190</f>
        <v>37409</v>
      </c>
      <c r="D190" s="152">
        <v>15010</v>
      </c>
      <c r="E190" s="152">
        <v>22399</v>
      </c>
      <c r="F190" s="152">
        <v>0</v>
      </c>
      <c r="G190" s="152">
        <v>0</v>
      </c>
      <c r="H190" s="152">
        <f>I190+J190+K190+L190</f>
        <v>8408.861</v>
      </c>
      <c r="I190" s="152">
        <v>8408.861</v>
      </c>
      <c r="J190" s="152">
        <v>0</v>
      </c>
      <c r="K190" s="152">
        <v>0</v>
      </c>
      <c r="L190" s="152">
        <v>0</v>
      </c>
      <c r="M190" s="152">
        <f>H190/C190*100</f>
        <v>22.478176374669196</v>
      </c>
      <c r="N190" s="152">
        <f>I190/D190*100</f>
        <v>56.02172551632245</v>
      </c>
      <c r="O190" s="152">
        <f>J190/E190*100</f>
        <v>0</v>
      </c>
      <c r="P190" s="152">
        <v>0</v>
      </c>
      <c r="Q190" s="152">
        <v>0</v>
      </c>
      <c r="R190" s="52"/>
      <c r="S190" s="52"/>
      <c r="T190" s="52"/>
      <c r="U190" s="53"/>
      <c r="V190" s="53"/>
      <c r="W190" s="53"/>
      <c r="X190" s="53"/>
      <c r="Y190" s="53"/>
      <c r="Z190" s="53"/>
      <c r="AA190" s="53"/>
      <c r="AB190" s="53"/>
      <c r="AC190" s="53"/>
      <c r="AD190" s="53"/>
      <c r="AE190" s="53"/>
    </row>
    <row r="191" spans="1:31" s="54" customFormat="1" ht="84" customHeight="1">
      <c r="A191" s="111" t="s">
        <v>170</v>
      </c>
      <c r="B191" s="109"/>
      <c r="C191" s="109"/>
      <c r="D191" s="109"/>
      <c r="E191" s="109"/>
      <c r="F191" s="109"/>
      <c r="G191" s="109"/>
      <c r="H191" s="109"/>
      <c r="I191" s="109"/>
      <c r="J191" s="109"/>
      <c r="K191" s="109"/>
      <c r="L191" s="109"/>
      <c r="M191" s="109"/>
      <c r="N191" s="109"/>
      <c r="O191" s="109"/>
      <c r="P191" s="109"/>
      <c r="Q191" s="110"/>
      <c r="R191" s="52"/>
      <c r="S191" s="52"/>
      <c r="T191" s="52"/>
      <c r="U191" s="53"/>
      <c r="V191" s="53"/>
      <c r="W191" s="53"/>
      <c r="X191" s="53"/>
      <c r="Y191" s="53"/>
      <c r="Z191" s="53"/>
      <c r="AA191" s="53"/>
      <c r="AB191" s="53"/>
      <c r="AC191" s="53"/>
      <c r="AD191" s="53"/>
      <c r="AE191" s="53"/>
    </row>
    <row r="192" spans="1:31" s="54" customFormat="1" ht="203.25" customHeight="1">
      <c r="A192" s="160">
        <v>33</v>
      </c>
      <c r="B192" s="151" t="s">
        <v>101</v>
      </c>
      <c r="C192" s="152">
        <f>C194+C199+C201+C203+C205</f>
        <v>1027245.723</v>
      </c>
      <c r="D192" s="152">
        <f aca="true" t="shared" si="19" ref="D192:K192">D194+D199+D201+D203+D205</f>
        <v>251780.3</v>
      </c>
      <c r="E192" s="152">
        <f t="shared" si="19"/>
        <v>311671</v>
      </c>
      <c r="F192" s="152">
        <f t="shared" si="19"/>
        <v>20923.423</v>
      </c>
      <c r="G192" s="152">
        <f t="shared" si="19"/>
        <v>442871</v>
      </c>
      <c r="H192" s="152">
        <f t="shared" si="19"/>
        <v>915048.096</v>
      </c>
      <c r="I192" s="152">
        <f t="shared" si="19"/>
        <v>240128.884</v>
      </c>
      <c r="J192" s="152">
        <f t="shared" si="19"/>
        <v>211124.789</v>
      </c>
      <c r="K192" s="152">
        <f t="shared" si="19"/>
        <v>20923.423</v>
      </c>
      <c r="L192" s="152">
        <f>L194+L199+L201+L203+L205</f>
        <v>442871</v>
      </c>
      <c r="M192" s="152">
        <f>H192/C192*100</f>
        <v>89.0778199910792</v>
      </c>
      <c r="N192" s="152">
        <f>I192/D192*100</f>
        <v>95.37238775233806</v>
      </c>
      <c r="O192" s="152">
        <f>J192/E192*100</f>
        <v>67.73963217623712</v>
      </c>
      <c r="P192" s="152">
        <f>K192/F192*100</f>
        <v>100</v>
      </c>
      <c r="Q192" s="152">
        <f>L192/G192*100</f>
        <v>100</v>
      </c>
      <c r="R192" s="52"/>
      <c r="S192" s="52"/>
      <c r="T192" s="52"/>
      <c r="U192" s="53"/>
      <c r="V192" s="53"/>
      <c r="W192" s="53"/>
      <c r="X192" s="53"/>
      <c r="Y192" s="53"/>
      <c r="Z192" s="53"/>
      <c r="AA192" s="53"/>
      <c r="AB192" s="53"/>
      <c r="AC192" s="53"/>
      <c r="AD192" s="53"/>
      <c r="AE192" s="53"/>
    </row>
    <row r="193" spans="1:31" s="54" customFormat="1" ht="40.5" customHeight="1">
      <c r="A193" s="86"/>
      <c r="B193" s="74" t="s">
        <v>47</v>
      </c>
      <c r="C193" s="87"/>
      <c r="D193" s="87"/>
      <c r="E193" s="87"/>
      <c r="F193" s="87"/>
      <c r="G193" s="87"/>
      <c r="H193" s="87"/>
      <c r="I193" s="87"/>
      <c r="J193" s="87"/>
      <c r="K193" s="87"/>
      <c r="L193" s="87"/>
      <c r="M193" s="60"/>
      <c r="N193" s="87"/>
      <c r="O193" s="87"/>
      <c r="P193" s="87"/>
      <c r="Q193" s="87"/>
      <c r="R193" s="52"/>
      <c r="S193" s="52"/>
      <c r="T193" s="52"/>
      <c r="U193" s="53"/>
      <c r="V193" s="53"/>
      <c r="W193" s="53"/>
      <c r="X193" s="53"/>
      <c r="Y193" s="53"/>
      <c r="Z193" s="53"/>
      <c r="AA193" s="53"/>
      <c r="AB193" s="53"/>
      <c r="AC193" s="53"/>
      <c r="AD193" s="53"/>
      <c r="AE193" s="53"/>
    </row>
    <row r="194" spans="1:31" s="54" customFormat="1" ht="157.5" customHeight="1">
      <c r="A194" s="99"/>
      <c r="B194" s="82" t="s">
        <v>48</v>
      </c>
      <c r="C194" s="60">
        <f>C196+C197</f>
        <v>283040.7</v>
      </c>
      <c r="D194" s="60">
        <f>D196+D197</f>
        <v>182546</v>
      </c>
      <c r="E194" s="60">
        <f aca="true" t="shared" si="20" ref="E194:L194">E196+E197</f>
        <v>100494.7</v>
      </c>
      <c r="F194" s="60">
        <f t="shared" si="20"/>
        <v>0</v>
      </c>
      <c r="G194" s="60">
        <f t="shared" si="20"/>
        <v>0</v>
      </c>
      <c r="H194" s="60">
        <f t="shared" si="20"/>
        <v>200813.443</v>
      </c>
      <c r="I194" s="60">
        <f t="shared" si="20"/>
        <v>161215.243</v>
      </c>
      <c r="J194" s="60">
        <f t="shared" si="20"/>
        <v>39598.2</v>
      </c>
      <c r="K194" s="60">
        <f t="shared" si="20"/>
        <v>0</v>
      </c>
      <c r="L194" s="60">
        <f t="shared" si="20"/>
        <v>0</v>
      </c>
      <c r="M194" s="60">
        <f>H194/C194*100</f>
        <v>70.94861021754116</v>
      </c>
      <c r="N194" s="60">
        <f>I194/D194*100</f>
        <v>88.31485926834878</v>
      </c>
      <c r="O194" s="60">
        <f>J194/E194*100</f>
        <v>39.403272013349955</v>
      </c>
      <c r="P194" s="60">
        <v>0</v>
      </c>
      <c r="Q194" s="60">
        <v>0</v>
      </c>
      <c r="R194" s="52"/>
      <c r="S194" s="52"/>
      <c r="T194" s="52"/>
      <c r="U194" s="53"/>
      <c r="V194" s="53"/>
      <c r="W194" s="53"/>
      <c r="X194" s="53"/>
      <c r="Y194" s="53"/>
      <c r="Z194" s="53"/>
      <c r="AA194" s="53"/>
      <c r="AB194" s="53"/>
      <c r="AC194" s="53"/>
      <c r="AD194" s="53"/>
      <c r="AE194" s="53"/>
    </row>
    <row r="195" spans="1:31" s="54" customFormat="1" ht="36" customHeight="1">
      <c r="A195" s="100"/>
      <c r="B195" s="63" t="s">
        <v>6</v>
      </c>
      <c r="C195" s="60"/>
      <c r="D195" s="60"/>
      <c r="E195" s="60"/>
      <c r="F195" s="60"/>
      <c r="G195" s="60"/>
      <c r="H195" s="60"/>
      <c r="I195" s="60"/>
      <c r="J195" s="60"/>
      <c r="K195" s="60"/>
      <c r="L195" s="60"/>
      <c r="M195" s="60"/>
      <c r="N195" s="60"/>
      <c r="O195" s="60"/>
      <c r="P195" s="60"/>
      <c r="Q195" s="60"/>
      <c r="R195" s="52"/>
      <c r="S195" s="52"/>
      <c r="T195" s="52"/>
      <c r="U195" s="53"/>
      <c r="V195" s="53"/>
      <c r="W195" s="53"/>
      <c r="X195" s="53"/>
      <c r="Y195" s="53"/>
      <c r="Z195" s="53"/>
      <c r="AA195" s="53"/>
      <c r="AB195" s="53"/>
      <c r="AC195" s="53"/>
      <c r="AD195" s="53"/>
      <c r="AE195" s="53"/>
    </row>
    <row r="196" spans="1:31" s="54" customFormat="1" ht="99.75" customHeight="1">
      <c r="A196" s="100"/>
      <c r="B196" s="63" t="s">
        <v>40</v>
      </c>
      <c r="C196" s="60">
        <f aca="true" t="shared" si="21" ref="C196:C205">D196+E196+F196+G196</f>
        <v>269040.7</v>
      </c>
      <c r="D196" s="60">
        <v>182546</v>
      </c>
      <c r="E196" s="60">
        <v>86494.7</v>
      </c>
      <c r="F196" s="60">
        <v>0</v>
      </c>
      <c r="G196" s="60">
        <v>0</v>
      </c>
      <c r="H196" s="60">
        <f>I196+J196+K196+L196</f>
        <v>186992.243</v>
      </c>
      <c r="I196" s="60">
        <v>161215.243</v>
      </c>
      <c r="J196" s="60">
        <v>25777</v>
      </c>
      <c r="K196" s="60">
        <v>0</v>
      </c>
      <c r="L196" s="60">
        <v>0</v>
      </c>
      <c r="M196" s="60">
        <f>H196/C196*100</f>
        <v>69.50332905021432</v>
      </c>
      <c r="N196" s="60">
        <f>I196/D196*100</f>
        <v>88.31485926834878</v>
      </c>
      <c r="O196" s="60">
        <f>J196/E196*100</f>
        <v>29.80182600783632</v>
      </c>
      <c r="P196" s="60">
        <v>0</v>
      </c>
      <c r="Q196" s="60">
        <v>0</v>
      </c>
      <c r="R196" s="52"/>
      <c r="S196" s="52"/>
      <c r="T196" s="52"/>
      <c r="U196" s="53"/>
      <c r="V196" s="53"/>
      <c r="W196" s="53"/>
      <c r="X196" s="53"/>
      <c r="Y196" s="53"/>
      <c r="Z196" s="53"/>
      <c r="AA196" s="53"/>
      <c r="AB196" s="53"/>
      <c r="AC196" s="53"/>
      <c r="AD196" s="53"/>
      <c r="AE196" s="53"/>
    </row>
    <row r="197" spans="1:31" s="54" customFormat="1" ht="88.5" customHeight="1">
      <c r="A197" s="101"/>
      <c r="B197" s="63" t="s">
        <v>54</v>
      </c>
      <c r="C197" s="60">
        <f t="shared" si="21"/>
        <v>14000</v>
      </c>
      <c r="D197" s="60">
        <v>0</v>
      </c>
      <c r="E197" s="60">
        <v>14000</v>
      </c>
      <c r="F197" s="60">
        <v>0</v>
      </c>
      <c r="G197" s="60">
        <v>0</v>
      </c>
      <c r="H197" s="60">
        <f>I197+J197+K197+L197</f>
        <v>13821.2</v>
      </c>
      <c r="I197" s="60">
        <v>0</v>
      </c>
      <c r="J197" s="60">
        <v>13821.2</v>
      </c>
      <c r="K197" s="60">
        <v>0</v>
      </c>
      <c r="L197" s="60">
        <v>0</v>
      </c>
      <c r="M197" s="60">
        <f>H197/C197*100</f>
        <v>98.72285714285715</v>
      </c>
      <c r="N197" s="60">
        <v>0</v>
      </c>
      <c r="O197" s="60">
        <f>J197/E197*100</f>
        <v>98.72285714285715</v>
      </c>
      <c r="P197" s="60">
        <v>0</v>
      </c>
      <c r="Q197" s="60">
        <v>0</v>
      </c>
      <c r="R197" s="52"/>
      <c r="S197" s="52"/>
      <c r="T197" s="52"/>
      <c r="U197" s="53"/>
      <c r="V197" s="53"/>
      <c r="W197" s="53"/>
      <c r="X197" s="53"/>
      <c r="Y197" s="53"/>
      <c r="Z197" s="53"/>
      <c r="AA197" s="53"/>
      <c r="AB197" s="53"/>
      <c r="AC197" s="53"/>
      <c r="AD197" s="53"/>
      <c r="AE197" s="53"/>
    </row>
    <row r="198" spans="1:31" s="54" customFormat="1" ht="63" customHeight="1">
      <c r="A198" s="109" t="s">
        <v>173</v>
      </c>
      <c r="B198" s="109"/>
      <c r="C198" s="109"/>
      <c r="D198" s="109"/>
      <c r="E198" s="109"/>
      <c r="F198" s="109"/>
      <c r="G198" s="109"/>
      <c r="H198" s="109"/>
      <c r="I198" s="109"/>
      <c r="J198" s="109"/>
      <c r="K198" s="109"/>
      <c r="L198" s="109"/>
      <c r="M198" s="109"/>
      <c r="N198" s="109"/>
      <c r="O198" s="109"/>
      <c r="P198" s="109"/>
      <c r="Q198" s="110"/>
      <c r="R198" s="52"/>
      <c r="S198" s="52"/>
      <c r="T198" s="52"/>
      <c r="U198" s="53"/>
      <c r="V198" s="53"/>
      <c r="W198" s="53"/>
      <c r="X198" s="53"/>
      <c r="Y198" s="53"/>
      <c r="Z198" s="53"/>
      <c r="AA198" s="53"/>
      <c r="AB198" s="53"/>
      <c r="AC198" s="53"/>
      <c r="AD198" s="53"/>
      <c r="AE198" s="53"/>
    </row>
    <row r="199" spans="1:31" s="54" customFormat="1" ht="131.25" customHeight="1">
      <c r="A199" s="86"/>
      <c r="B199" s="82" t="s">
        <v>102</v>
      </c>
      <c r="C199" s="60">
        <f t="shared" si="21"/>
        <v>30000</v>
      </c>
      <c r="D199" s="60">
        <v>0</v>
      </c>
      <c r="E199" s="60">
        <v>30000</v>
      </c>
      <c r="F199" s="60">
        <v>0</v>
      </c>
      <c r="G199" s="60">
        <v>0</v>
      </c>
      <c r="H199" s="60">
        <f>I199+J199+K199+L199</f>
        <v>12488.689</v>
      </c>
      <c r="I199" s="60">
        <v>0</v>
      </c>
      <c r="J199" s="60">
        <v>12488.689</v>
      </c>
      <c r="K199" s="60">
        <v>0</v>
      </c>
      <c r="L199" s="60">
        <v>0</v>
      </c>
      <c r="M199" s="60">
        <f>H199/C199*100</f>
        <v>41.62896333333334</v>
      </c>
      <c r="N199" s="60">
        <v>0</v>
      </c>
      <c r="O199" s="60">
        <f>J199/E199*100</f>
        <v>41.62896333333334</v>
      </c>
      <c r="P199" s="60">
        <v>0</v>
      </c>
      <c r="Q199" s="60">
        <v>0</v>
      </c>
      <c r="R199" s="52"/>
      <c r="S199" s="52"/>
      <c r="T199" s="52"/>
      <c r="U199" s="53"/>
      <c r="V199" s="53"/>
      <c r="W199" s="53"/>
      <c r="X199" s="53"/>
      <c r="Y199" s="53"/>
      <c r="Z199" s="53"/>
      <c r="AA199" s="53"/>
      <c r="AB199" s="53"/>
      <c r="AC199" s="53"/>
      <c r="AD199" s="53"/>
      <c r="AE199" s="53"/>
    </row>
    <row r="200" spans="1:31" s="54" customFormat="1" ht="63" customHeight="1">
      <c r="A200" s="109" t="s">
        <v>152</v>
      </c>
      <c r="B200" s="109"/>
      <c r="C200" s="109"/>
      <c r="D200" s="109"/>
      <c r="E200" s="109"/>
      <c r="F200" s="109"/>
      <c r="G200" s="109"/>
      <c r="H200" s="109"/>
      <c r="I200" s="109"/>
      <c r="J200" s="109"/>
      <c r="K200" s="109"/>
      <c r="L200" s="109"/>
      <c r="M200" s="109"/>
      <c r="N200" s="109"/>
      <c r="O200" s="109"/>
      <c r="P200" s="109"/>
      <c r="Q200" s="110"/>
      <c r="R200" s="52"/>
      <c r="S200" s="52"/>
      <c r="T200" s="52"/>
      <c r="U200" s="53"/>
      <c r="V200" s="53"/>
      <c r="W200" s="53"/>
      <c r="X200" s="53"/>
      <c r="Y200" s="53"/>
      <c r="Z200" s="53"/>
      <c r="AA200" s="53"/>
      <c r="AB200" s="53"/>
      <c r="AC200" s="53"/>
      <c r="AD200" s="53"/>
      <c r="AE200" s="53"/>
    </row>
    <row r="201" spans="1:31" s="54" customFormat="1" ht="150.75" customHeight="1">
      <c r="A201" s="86"/>
      <c r="B201" s="82" t="s">
        <v>59</v>
      </c>
      <c r="C201" s="60">
        <f t="shared" si="21"/>
        <v>704528.723</v>
      </c>
      <c r="D201" s="60">
        <v>69234.3</v>
      </c>
      <c r="E201" s="60">
        <v>171500</v>
      </c>
      <c r="F201" s="60">
        <v>20923.423</v>
      </c>
      <c r="G201" s="60">
        <v>442871</v>
      </c>
      <c r="H201" s="60">
        <f>I201+J201+K201+L201</f>
        <v>695500.064</v>
      </c>
      <c r="I201" s="60">
        <v>78913.641</v>
      </c>
      <c r="J201" s="60">
        <v>152792</v>
      </c>
      <c r="K201" s="60">
        <v>20923.423</v>
      </c>
      <c r="L201" s="60">
        <v>442871</v>
      </c>
      <c r="M201" s="60">
        <f>H201/C201*100</f>
        <v>98.71848248265104</v>
      </c>
      <c r="N201" s="60">
        <f>I201/D201*100</f>
        <v>113.98055732490977</v>
      </c>
      <c r="O201" s="60">
        <f>J201/E201*100</f>
        <v>89.09154518950437</v>
      </c>
      <c r="P201" s="60">
        <f>K201/F201*100</f>
        <v>100</v>
      </c>
      <c r="Q201" s="60">
        <f>L201/G201*100</f>
        <v>100</v>
      </c>
      <c r="R201" s="52"/>
      <c r="S201" s="52"/>
      <c r="T201" s="52"/>
      <c r="U201" s="53"/>
      <c r="V201" s="53"/>
      <c r="W201" s="53"/>
      <c r="X201" s="53"/>
      <c r="Y201" s="53"/>
      <c r="Z201" s="53"/>
      <c r="AA201" s="53"/>
      <c r="AB201" s="53"/>
      <c r="AC201" s="53"/>
      <c r="AD201" s="53"/>
      <c r="AE201" s="53"/>
    </row>
    <row r="202" spans="1:31" s="54" customFormat="1" ht="117" customHeight="1">
      <c r="A202" s="109" t="s">
        <v>172</v>
      </c>
      <c r="B202" s="109"/>
      <c r="C202" s="109"/>
      <c r="D202" s="109"/>
      <c r="E202" s="109"/>
      <c r="F202" s="109"/>
      <c r="G202" s="109"/>
      <c r="H202" s="109"/>
      <c r="I202" s="109"/>
      <c r="J202" s="109"/>
      <c r="K202" s="109"/>
      <c r="L202" s="109"/>
      <c r="M202" s="109"/>
      <c r="N202" s="109"/>
      <c r="O202" s="109"/>
      <c r="P202" s="109"/>
      <c r="Q202" s="110"/>
      <c r="R202" s="52"/>
      <c r="S202" s="52"/>
      <c r="T202" s="52"/>
      <c r="U202" s="53"/>
      <c r="V202" s="53"/>
      <c r="W202" s="53"/>
      <c r="X202" s="53"/>
      <c r="Y202" s="53"/>
      <c r="Z202" s="53"/>
      <c r="AA202" s="53"/>
      <c r="AB202" s="53"/>
      <c r="AC202" s="53"/>
      <c r="AD202" s="53"/>
      <c r="AE202" s="53"/>
    </row>
    <row r="203" spans="1:31" s="54" customFormat="1" ht="175.5" customHeight="1">
      <c r="A203" s="73"/>
      <c r="B203" s="82" t="s">
        <v>57</v>
      </c>
      <c r="C203" s="60">
        <f t="shared" si="21"/>
        <v>9676.3</v>
      </c>
      <c r="D203" s="60">
        <v>0</v>
      </c>
      <c r="E203" s="60">
        <v>9676.3</v>
      </c>
      <c r="F203" s="60">
        <v>0</v>
      </c>
      <c r="G203" s="60">
        <v>0</v>
      </c>
      <c r="H203" s="60">
        <f>I203+J203+K203+L203</f>
        <v>6245.9</v>
      </c>
      <c r="I203" s="60">
        <v>0</v>
      </c>
      <c r="J203" s="60">
        <v>6245.9</v>
      </c>
      <c r="K203" s="60">
        <v>0</v>
      </c>
      <c r="L203" s="60">
        <v>0</v>
      </c>
      <c r="M203" s="60">
        <f>H203/C203*100</f>
        <v>64.54843276872359</v>
      </c>
      <c r="N203" s="60">
        <v>0</v>
      </c>
      <c r="O203" s="60">
        <f>J203/E203*100</f>
        <v>64.54843276872359</v>
      </c>
      <c r="P203" s="60">
        <v>0</v>
      </c>
      <c r="Q203" s="60">
        <v>0</v>
      </c>
      <c r="R203" s="52"/>
      <c r="S203" s="52"/>
      <c r="T203" s="52"/>
      <c r="U203" s="53"/>
      <c r="V203" s="53"/>
      <c r="W203" s="53"/>
      <c r="X203" s="53"/>
      <c r="Y203" s="53"/>
      <c r="Z203" s="53"/>
      <c r="AA203" s="53"/>
      <c r="AB203" s="53"/>
      <c r="AC203" s="53"/>
      <c r="AD203" s="53"/>
      <c r="AE203" s="53"/>
    </row>
    <row r="204" spans="1:31" s="54" customFormat="1" ht="72" customHeight="1">
      <c r="A204" s="109" t="s">
        <v>174</v>
      </c>
      <c r="B204" s="109"/>
      <c r="C204" s="109"/>
      <c r="D204" s="109"/>
      <c r="E204" s="109"/>
      <c r="F204" s="109"/>
      <c r="G204" s="109"/>
      <c r="H204" s="109"/>
      <c r="I204" s="109"/>
      <c r="J204" s="109"/>
      <c r="K204" s="109"/>
      <c r="L204" s="109"/>
      <c r="M204" s="109"/>
      <c r="N204" s="109"/>
      <c r="O204" s="109"/>
      <c r="P204" s="109"/>
      <c r="Q204" s="110"/>
      <c r="R204" s="52"/>
      <c r="S204" s="52"/>
      <c r="T204" s="52"/>
      <c r="U204" s="53"/>
      <c r="V204" s="53"/>
      <c r="W204" s="53"/>
      <c r="X204" s="53"/>
      <c r="Y204" s="53"/>
      <c r="Z204" s="53"/>
      <c r="AA204" s="53"/>
      <c r="AB204" s="53"/>
      <c r="AC204" s="53"/>
      <c r="AD204" s="53"/>
      <c r="AE204" s="53"/>
    </row>
    <row r="205" spans="1:31" s="54" customFormat="1" ht="189" customHeight="1">
      <c r="A205" s="73"/>
      <c r="B205" s="82" t="s">
        <v>69</v>
      </c>
      <c r="C205" s="60">
        <f t="shared" si="21"/>
        <v>0</v>
      </c>
      <c r="D205" s="60">
        <v>0</v>
      </c>
      <c r="E205" s="60">
        <v>0</v>
      </c>
      <c r="F205" s="60">
        <v>0</v>
      </c>
      <c r="G205" s="60">
        <v>0</v>
      </c>
      <c r="H205" s="60">
        <f>I205+J205+K205+L205</f>
        <v>0</v>
      </c>
      <c r="I205" s="60">
        <v>0</v>
      </c>
      <c r="J205" s="60">
        <v>0</v>
      </c>
      <c r="K205" s="60">
        <v>0</v>
      </c>
      <c r="L205" s="60">
        <v>0</v>
      </c>
      <c r="M205" s="60">
        <v>0</v>
      </c>
      <c r="N205" s="60">
        <v>0</v>
      </c>
      <c r="O205" s="60">
        <v>0</v>
      </c>
      <c r="P205" s="60">
        <v>0</v>
      </c>
      <c r="Q205" s="60">
        <v>0</v>
      </c>
      <c r="R205" s="52"/>
      <c r="S205" s="52"/>
      <c r="T205" s="52"/>
      <c r="U205" s="53"/>
      <c r="V205" s="53"/>
      <c r="W205" s="53"/>
      <c r="X205" s="53"/>
      <c r="Y205" s="53"/>
      <c r="Z205" s="53"/>
      <c r="AA205" s="53"/>
      <c r="AB205" s="53"/>
      <c r="AC205" s="53"/>
      <c r="AD205" s="53"/>
      <c r="AE205" s="53"/>
    </row>
    <row r="206" spans="1:31" s="54" customFormat="1" ht="140.25" customHeight="1">
      <c r="A206" s="160">
        <v>34</v>
      </c>
      <c r="B206" s="151" t="s">
        <v>103</v>
      </c>
      <c r="C206" s="152">
        <f>D206+E206+F206+G206</f>
        <v>57587.506</v>
      </c>
      <c r="D206" s="152">
        <v>13301.8</v>
      </c>
      <c r="E206" s="152">
        <v>31000</v>
      </c>
      <c r="F206" s="152">
        <v>13285.706</v>
      </c>
      <c r="G206" s="152">
        <v>0</v>
      </c>
      <c r="H206" s="152">
        <f>I206+J206+K206+L206</f>
        <v>57575.206</v>
      </c>
      <c r="I206" s="152">
        <v>13301.8</v>
      </c>
      <c r="J206" s="152">
        <v>30987.7</v>
      </c>
      <c r="K206" s="152">
        <v>13285.706</v>
      </c>
      <c r="L206" s="152">
        <v>0</v>
      </c>
      <c r="M206" s="152">
        <f>H206/C206*100</f>
        <v>99.97864120040204</v>
      </c>
      <c r="N206" s="152">
        <f>I206/D206*100</f>
        <v>100</v>
      </c>
      <c r="O206" s="152">
        <f>J206/E206*100</f>
        <v>99.96032258064517</v>
      </c>
      <c r="P206" s="152">
        <f>K206/F206*100</f>
        <v>100</v>
      </c>
      <c r="Q206" s="152">
        <v>0</v>
      </c>
      <c r="R206" s="52"/>
      <c r="S206" s="52"/>
      <c r="T206" s="52"/>
      <c r="U206" s="53"/>
      <c r="V206" s="53"/>
      <c r="W206" s="53"/>
      <c r="X206" s="53"/>
      <c r="Y206" s="53"/>
      <c r="Z206" s="53"/>
      <c r="AA206" s="53"/>
      <c r="AB206" s="53"/>
      <c r="AC206" s="53"/>
      <c r="AD206" s="53"/>
      <c r="AE206" s="53"/>
    </row>
    <row r="207" spans="1:31" s="54" customFormat="1" ht="119.25" customHeight="1">
      <c r="A207" s="109" t="s">
        <v>180</v>
      </c>
      <c r="B207" s="109"/>
      <c r="C207" s="109"/>
      <c r="D207" s="109"/>
      <c r="E207" s="109"/>
      <c r="F207" s="109"/>
      <c r="G207" s="109"/>
      <c r="H207" s="109"/>
      <c r="I207" s="109"/>
      <c r="J207" s="109"/>
      <c r="K207" s="109"/>
      <c r="L207" s="109"/>
      <c r="M207" s="109"/>
      <c r="N207" s="109"/>
      <c r="O207" s="109"/>
      <c r="P207" s="109"/>
      <c r="Q207" s="110"/>
      <c r="R207" s="52"/>
      <c r="S207" s="52"/>
      <c r="T207" s="52"/>
      <c r="U207" s="53"/>
      <c r="V207" s="53"/>
      <c r="W207" s="53"/>
      <c r="X207" s="53"/>
      <c r="Y207" s="53"/>
      <c r="Z207" s="53"/>
      <c r="AA207" s="53"/>
      <c r="AB207" s="53"/>
      <c r="AC207" s="53"/>
      <c r="AD207" s="53"/>
      <c r="AE207" s="53"/>
    </row>
    <row r="208" spans="1:31" s="54" customFormat="1" ht="370.5" customHeight="1">
      <c r="A208" s="167">
        <v>35</v>
      </c>
      <c r="B208" s="151" t="s">
        <v>104</v>
      </c>
      <c r="C208" s="152">
        <f>D208+E208+F208+G208</f>
        <v>61000</v>
      </c>
      <c r="D208" s="152">
        <v>0</v>
      </c>
      <c r="E208" s="152">
        <v>61000</v>
      </c>
      <c r="F208" s="152">
        <v>0</v>
      </c>
      <c r="G208" s="152">
        <v>0</v>
      </c>
      <c r="H208" s="152">
        <f>I208+J208+K208+L208</f>
        <v>0</v>
      </c>
      <c r="I208" s="152">
        <v>0</v>
      </c>
      <c r="J208" s="152">
        <v>0</v>
      </c>
      <c r="K208" s="152">
        <v>0</v>
      </c>
      <c r="L208" s="152">
        <v>0</v>
      </c>
      <c r="M208" s="152">
        <v>0</v>
      </c>
      <c r="N208" s="152">
        <v>0</v>
      </c>
      <c r="O208" s="152">
        <v>0</v>
      </c>
      <c r="P208" s="152">
        <v>0</v>
      </c>
      <c r="Q208" s="152">
        <v>0</v>
      </c>
      <c r="R208" s="52"/>
      <c r="S208" s="52"/>
      <c r="T208" s="52"/>
      <c r="U208" s="53"/>
      <c r="V208" s="53"/>
      <c r="W208" s="53"/>
      <c r="X208" s="53"/>
      <c r="Y208" s="53"/>
      <c r="Z208" s="53"/>
      <c r="AA208" s="53"/>
      <c r="AB208" s="53"/>
      <c r="AC208" s="53"/>
      <c r="AD208" s="53"/>
      <c r="AE208" s="53"/>
    </row>
    <row r="209" spans="1:31" s="54" customFormat="1" ht="144" customHeight="1">
      <c r="A209" s="123" t="s">
        <v>143</v>
      </c>
      <c r="B209" s="124"/>
      <c r="C209" s="124"/>
      <c r="D209" s="124"/>
      <c r="E209" s="124"/>
      <c r="F209" s="124"/>
      <c r="G209" s="124"/>
      <c r="H209" s="124"/>
      <c r="I209" s="124"/>
      <c r="J209" s="124"/>
      <c r="K209" s="124"/>
      <c r="L209" s="124"/>
      <c r="M209" s="124"/>
      <c r="N209" s="124"/>
      <c r="O209" s="124"/>
      <c r="P209" s="124"/>
      <c r="Q209" s="125"/>
      <c r="R209" s="52"/>
      <c r="S209" s="52"/>
      <c r="T209" s="52"/>
      <c r="U209" s="53"/>
      <c r="V209" s="53"/>
      <c r="W209" s="53"/>
      <c r="X209" s="53"/>
      <c r="Y209" s="53"/>
      <c r="Z209" s="53"/>
      <c r="AA209" s="53"/>
      <c r="AB209" s="53"/>
      <c r="AC209" s="53"/>
      <c r="AD209" s="53"/>
      <c r="AE209" s="53"/>
    </row>
    <row r="210" spans="1:31" s="54" customFormat="1" ht="300" customHeight="1">
      <c r="A210" s="167">
        <v>36</v>
      </c>
      <c r="B210" s="151" t="s">
        <v>105</v>
      </c>
      <c r="C210" s="152">
        <f>D210+E210+F210+G210</f>
        <v>37813</v>
      </c>
      <c r="D210" s="152">
        <v>0</v>
      </c>
      <c r="E210" s="152">
        <v>1528</v>
      </c>
      <c r="F210" s="152">
        <v>36285</v>
      </c>
      <c r="G210" s="152">
        <v>0</v>
      </c>
      <c r="H210" s="152">
        <f>I210+J210+K210+L210</f>
        <v>37813</v>
      </c>
      <c r="I210" s="152">
        <v>0</v>
      </c>
      <c r="J210" s="152">
        <v>1528</v>
      </c>
      <c r="K210" s="152">
        <v>36285</v>
      </c>
      <c r="L210" s="152">
        <v>0</v>
      </c>
      <c r="M210" s="152">
        <f>H210/C210*100</f>
        <v>100</v>
      </c>
      <c r="N210" s="152">
        <v>0</v>
      </c>
      <c r="O210" s="152">
        <f>J210/E210*100</f>
        <v>100</v>
      </c>
      <c r="P210" s="152">
        <v>0</v>
      </c>
      <c r="Q210" s="152">
        <v>0</v>
      </c>
      <c r="R210" s="52"/>
      <c r="S210" s="52"/>
      <c r="T210" s="52"/>
      <c r="U210" s="53"/>
      <c r="V210" s="53"/>
      <c r="W210" s="53"/>
      <c r="X210" s="53"/>
      <c r="Y210" s="53"/>
      <c r="Z210" s="53"/>
      <c r="AA210" s="53"/>
      <c r="AB210" s="53"/>
      <c r="AC210" s="53"/>
      <c r="AD210" s="53"/>
      <c r="AE210" s="53"/>
    </row>
    <row r="211" spans="1:31" s="54" customFormat="1" ht="36.75" customHeight="1">
      <c r="A211" s="123" t="s">
        <v>190</v>
      </c>
      <c r="B211" s="124"/>
      <c r="C211" s="124"/>
      <c r="D211" s="124"/>
      <c r="E211" s="124"/>
      <c r="F211" s="124"/>
      <c r="G211" s="124"/>
      <c r="H211" s="124"/>
      <c r="I211" s="124"/>
      <c r="J211" s="124"/>
      <c r="K211" s="124"/>
      <c r="L211" s="124"/>
      <c r="M211" s="124"/>
      <c r="N211" s="124"/>
      <c r="O211" s="124"/>
      <c r="P211" s="124"/>
      <c r="Q211" s="125"/>
      <c r="R211" s="52"/>
      <c r="S211" s="52"/>
      <c r="T211" s="52"/>
      <c r="U211" s="53"/>
      <c r="V211" s="53"/>
      <c r="W211" s="53"/>
      <c r="X211" s="53"/>
      <c r="Y211" s="53"/>
      <c r="Z211" s="53"/>
      <c r="AA211" s="53"/>
      <c r="AB211" s="53"/>
      <c r="AC211" s="53"/>
      <c r="AD211" s="53"/>
      <c r="AE211" s="53"/>
    </row>
    <row r="212" spans="1:31" s="54" customFormat="1" ht="218.25" customHeight="1">
      <c r="A212" s="167">
        <v>37</v>
      </c>
      <c r="B212" s="151" t="s">
        <v>106</v>
      </c>
      <c r="C212" s="152">
        <f>D212+E212+F212+G212</f>
        <v>81373.4</v>
      </c>
      <c r="D212" s="152">
        <v>0</v>
      </c>
      <c r="E212" s="152">
        <v>38400</v>
      </c>
      <c r="F212" s="152">
        <v>2911.046</v>
      </c>
      <c r="G212" s="152">
        <v>40062.354</v>
      </c>
      <c r="H212" s="152">
        <f>I212+J212+K212+L212</f>
        <v>81373.4</v>
      </c>
      <c r="I212" s="152">
        <v>0</v>
      </c>
      <c r="J212" s="152">
        <v>38400</v>
      </c>
      <c r="K212" s="152">
        <v>2911.046</v>
      </c>
      <c r="L212" s="152">
        <v>40062.354</v>
      </c>
      <c r="M212" s="152">
        <f>H212/C212*100</f>
        <v>100</v>
      </c>
      <c r="N212" s="152">
        <v>0</v>
      </c>
      <c r="O212" s="152">
        <f>J212/E212*100</f>
        <v>100</v>
      </c>
      <c r="P212" s="152">
        <f>K212/F212*100</f>
        <v>100</v>
      </c>
      <c r="Q212" s="152">
        <f>L212/G212*100</f>
        <v>100</v>
      </c>
      <c r="R212" s="52"/>
      <c r="S212" s="52"/>
      <c r="T212" s="52"/>
      <c r="U212" s="53"/>
      <c r="V212" s="53"/>
      <c r="W212" s="53"/>
      <c r="X212" s="53"/>
      <c r="Y212" s="53"/>
      <c r="Z212" s="53"/>
      <c r="AA212" s="53"/>
      <c r="AB212" s="53"/>
      <c r="AC212" s="53"/>
      <c r="AD212" s="53"/>
      <c r="AE212" s="53"/>
    </row>
    <row r="213" spans="1:31" s="54" customFormat="1" ht="194.25" customHeight="1">
      <c r="A213" s="108" t="s">
        <v>118</v>
      </c>
      <c r="B213" s="109"/>
      <c r="C213" s="109"/>
      <c r="D213" s="109"/>
      <c r="E213" s="109"/>
      <c r="F213" s="109"/>
      <c r="G213" s="109"/>
      <c r="H213" s="109"/>
      <c r="I213" s="109"/>
      <c r="J213" s="109"/>
      <c r="K213" s="109"/>
      <c r="L213" s="109"/>
      <c r="M213" s="109"/>
      <c r="N213" s="109"/>
      <c r="O213" s="109"/>
      <c r="P213" s="109"/>
      <c r="Q213" s="110"/>
      <c r="R213" s="52"/>
      <c r="S213" s="52"/>
      <c r="T213" s="52"/>
      <c r="U213" s="53"/>
      <c r="V213" s="53"/>
      <c r="W213" s="53"/>
      <c r="X213" s="53"/>
      <c r="Y213" s="53"/>
      <c r="Z213" s="53"/>
      <c r="AA213" s="53"/>
      <c r="AB213" s="53"/>
      <c r="AC213" s="53"/>
      <c r="AD213" s="53"/>
      <c r="AE213" s="53"/>
    </row>
    <row r="214" spans="1:31" s="54" customFormat="1" ht="175.5" customHeight="1">
      <c r="A214" s="167">
        <v>38</v>
      </c>
      <c r="B214" s="151" t="s">
        <v>107</v>
      </c>
      <c r="C214" s="152">
        <f>D214+E214+F214+G214</f>
        <v>11837.969000000001</v>
      </c>
      <c r="D214" s="152">
        <v>6314</v>
      </c>
      <c r="E214" s="152">
        <v>0</v>
      </c>
      <c r="F214" s="152">
        <v>5523.969</v>
      </c>
      <c r="G214" s="152">
        <v>0</v>
      </c>
      <c r="H214" s="152">
        <f>I214+J214+K214+L214</f>
        <v>11837.969000000001</v>
      </c>
      <c r="I214" s="152">
        <v>6314</v>
      </c>
      <c r="J214" s="152">
        <v>0</v>
      </c>
      <c r="K214" s="152">
        <v>5523.969</v>
      </c>
      <c r="L214" s="152">
        <v>0</v>
      </c>
      <c r="M214" s="152">
        <f>H214/C214*100</f>
        <v>100</v>
      </c>
      <c r="N214" s="152">
        <f>I214/D214*100</f>
        <v>100</v>
      </c>
      <c r="O214" s="152">
        <v>0</v>
      </c>
      <c r="P214" s="152">
        <f>K214/F214*100</f>
        <v>100</v>
      </c>
      <c r="Q214" s="152">
        <v>0</v>
      </c>
      <c r="R214" s="52"/>
      <c r="S214" s="52"/>
      <c r="T214" s="52"/>
      <c r="U214" s="53"/>
      <c r="V214" s="53"/>
      <c r="W214" s="53"/>
      <c r="X214" s="53"/>
      <c r="Y214" s="53"/>
      <c r="Z214" s="53"/>
      <c r="AA214" s="53"/>
      <c r="AB214" s="53"/>
      <c r="AC214" s="53"/>
      <c r="AD214" s="53"/>
      <c r="AE214" s="53"/>
    </row>
    <row r="215" spans="1:31" s="54" customFormat="1" ht="73.5" customHeight="1">
      <c r="A215" s="108" t="s">
        <v>182</v>
      </c>
      <c r="B215" s="109"/>
      <c r="C215" s="109"/>
      <c r="D215" s="109"/>
      <c r="E215" s="109"/>
      <c r="F215" s="109"/>
      <c r="G215" s="109"/>
      <c r="H215" s="109"/>
      <c r="I215" s="109"/>
      <c r="J215" s="109"/>
      <c r="K215" s="109"/>
      <c r="L215" s="109"/>
      <c r="M215" s="109"/>
      <c r="N215" s="109"/>
      <c r="O215" s="109"/>
      <c r="P215" s="109"/>
      <c r="Q215" s="110"/>
      <c r="R215" s="52"/>
      <c r="S215" s="52"/>
      <c r="T215" s="52"/>
      <c r="U215" s="53"/>
      <c r="V215" s="53"/>
      <c r="W215" s="53"/>
      <c r="X215" s="53"/>
      <c r="Y215" s="53"/>
      <c r="Z215" s="53"/>
      <c r="AA215" s="53"/>
      <c r="AB215" s="53"/>
      <c r="AC215" s="53"/>
      <c r="AD215" s="53"/>
      <c r="AE215" s="53"/>
    </row>
    <row r="216" spans="1:31" s="54" customFormat="1" ht="144.75" customHeight="1">
      <c r="A216" s="167">
        <v>39</v>
      </c>
      <c r="B216" s="151" t="s">
        <v>108</v>
      </c>
      <c r="C216" s="152">
        <f>D216+E216+F216+G216</f>
        <v>15000</v>
      </c>
      <c r="D216" s="152">
        <v>0</v>
      </c>
      <c r="E216" s="152">
        <v>15000</v>
      </c>
      <c r="F216" s="152">
        <v>0</v>
      </c>
      <c r="G216" s="152">
        <v>0</v>
      </c>
      <c r="H216" s="152">
        <f>I216+J216+K216+L216</f>
        <v>15000</v>
      </c>
      <c r="I216" s="152">
        <v>0</v>
      </c>
      <c r="J216" s="152">
        <v>15000</v>
      </c>
      <c r="K216" s="152">
        <v>0</v>
      </c>
      <c r="L216" s="152">
        <v>0</v>
      </c>
      <c r="M216" s="152">
        <f>H216/C216*100</f>
        <v>100</v>
      </c>
      <c r="N216" s="152">
        <v>0</v>
      </c>
      <c r="O216" s="152">
        <f>J216/E216*100</f>
        <v>100</v>
      </c>
      <c r="P216" s="152">
        <v>0</v>
      </c>
      <c r="Q216" s="152">
        <v>0</v>
      </c>
      <c r="R216" s="52"/>
      <c r="S216" s="52"/>
      <c r="T216" s="52"/>
      <c r="U216" s="53"/>
      <c r="V216" s="53"/>
      <c r="W216" s="53"/>
      <c r="X216" s="53"/>
      <c r="Y216" s="53"/>
      <c r="Z216" s="53"/>
      <c r="AA216" s="53"/>
      <c r="AB216" s="53"/>
      <c r="AC216" s="53"/>
      <c r="AD216" s="53"/>
      <c r="AE216" s="53"/>
    </row>
    <row r="217" spans="1:31" s="54" customFormat="1" ht="67.5" customHeight="1">
      <c r="A217" s="108" t="s">
        <v>114</v>
      </c>
      <c r="B217" s="109"/>
      <c r="C217" s="109"/>
      <c r="D217" s="109"/>
      <c r="E217" s="109"/>
      <c r="F217" s="109"/>
      <c r="G217" s="109"/>
      <c r="H217" s="109"/>
      <c r="I217" s="109"/>
      <c r="J217" s="109"/>
      <c r="K217" s="109"/>
      <c r="L217" s="109"/>
      <c r="M217" s="109"/>
      <c r="N217" s="109"/>
      <c r="O217" s="109"/>
      <c r="P217" s="109"/>
      <c r="Q217" s="110"/>
      <c r="R217" s="52"/>
      <c r="S217" s="52"/>
      <c r="T217" s="52"/>
      <c r="U217" s="53"/>
      <c r="V217" s="53"/>
      <c r="W217" s="53"/>
      <c r="X217" s="53"/>
      <c r="Y217" s="53"/>
      <c r="Z217" s="53"/>
      <c r="AA217" s="53"/>
      <c r="AB217" s="53"/>
      <c r="AC217" s="53"/>
      <c r="AD217" s="53"/>
      <c r="AE217" s="53"/>
    </row>
    <row r="218" spans="1:31" s="54" customFormat="1" ht="108.75" customHeight="1">
      <c r="A218" s="96">
        <v>40</v>
      </c>
      <c r="B218" s="151" t="s">
        <v>131</v>
      </c>
      <c r="C218" s="152">
        <f aca="true" t="shared" si="22" ref="C218:L218">C220+C221</f>
        <v>54098.5</v>
      </c>
      <c r="D218" s="152">
        <f t="shared" si="22"/>
        <v>0</v>
      </c>
      <c r="E218" s="152">
        <f t="shared" si="22"/>
        <v>398.5</v>
      </c>
      <c r="F218" s="152">
        <f t="shared" si="22"/>
        <v>0</v>
      </c>
      <c r="G218" s="152">
        <f t="shared" si="22"/>
        <v>53700</v>
      </c>
      <c r="H218" s="152">
        <f t="shared" si="22"/>
        <v>53986.8</v>
      </c>
      <c r="I218" s="152">
        <f t="shared" si="22"/>
        <v>0</v>
      </c>
      <c r="J218" s="152">
        <f>J220+J221</f>
        <v>286.8</v>
      </c>
      <c r="K218" s="152">
        <f t="shared" si="22"/>
        <v>0</v>
      </c>
      <c r="L218" s="152">
        <f t="shared" si="22"/>
        <v>53700</v>
      </c>
      <c r="M218" s="152">
        <f>H218/C218*100</f>
        <v>99.79352477425437</v>
      </c>
      <c r="N218" s="152">
        <v>0</v>
      </c>
      <c r="O218" s="152">
        <f>J218/E218*100</f>
        <v>71.96988707653702</v>
      </c>
      <c r="P218" s="152">
        <v>0</v>
      </c>
      <c r="Q218" s="152">
        <f>L218/G218*100</f>
        <v>100</v>
      </c>
      <c r="R218" s="52"/>
      <c r="S218" s="52"/>
      <c r="T218" s="52"/>
      <c r="U218" s="53"/>
      <c r="V218" s="53"/>
      <c r="W218" s="53"/>
      <c r="X218" s="53"/>
      <c r="Y218" s="53"/>
      <c r="Z218" s="53"/>
      <c r="AA218" s="53"/>
      <c r="AB218" s="53"/>
      <c r="AC218" s="53"/>
      <c r="AD218" s="53"/>
      <c r="AE218" s="53"/>
    </row>
    <row r="219" spans="1:31" s="54" customFormat="1" ht="35.25" customHeight="1">
      <c r="A219" s="97"/>
      <c r="B219" s="63" t="s">
        <v>6</v>
      </c>
      <c r="C219" s="60"/>
      <c r="D219" s="60"/>
      <c r="E219" s="60"/>
      <c r="F219" s="60"/>
      <c r="G219" s="60"/>
      <c r="H219" s="60"/>
      <c r="I219" s="60"/>
      <c r="J219" s="60"/>
      <c r="K219" s="60"/>
      <c r="L219" s="60"/>
      <c r="M219" s="60"/>
      <c r="N219" s="60"/>
      <c r="O219" s="60"/>
      <c r="P219" s="60"/>
      <c r="Q219" s="60"/>
      <c r="R219" s="52"/>
      <c r="S219" s="52"/>
      <c r="T219" s="52"/>
      <c r="U219" s="53"/>
      <c r="V219" s="53"/>
      <c r="W219" s="53"/>
      <c r="X219" s="53"/>
      <c r="Y219" s="53"/>
      <c r="Z219" s="53"/>
      <c r="AA219" s="53"/>
      <c r="AB219" s="53"/>
      <c r="AC219" s="53"/>
      <c r="AD219" s="53"/>
      <c r="AE219" s="53"/>
    </row>
    <row r="220" spans="1:31" s="54" customFormat="1" ht="78.75" customHeight="1">
      <c r="A220" s="97"/>
      <c r="B220" s="63" t="s">
        <v>22</v>
      </c>
      <c r="C220" s="60">
        <f>D220+E220+F220+G220</f>
        <v>53948.5</v>
      </c>
      <c r="D220" s="60">
        <v>0</v>
      </c>
      <c r="E220" s="60">
        <v>248.5</v>
      </c>
      <c r="F220" s="60">
        <v>0</v>
      </c>
      <c r="G220" s="60">
        <v>53700</v>
      </c>
      <c r="H220" s="60">
        <f>I220+J220+K220+L220</f>
        <v>53857.9</v>
      </c>
      <c r="I220" s="60">
        <v>0</v>
      </c>
      <c r="J220" s="60">
        <v>157.9</v>
      </c>
      <c r="K220" s="60">
        <v>0</v>
      </c>
      <c r="L220" s="60">
        <v>53700</v>
      </c>
      <c r="M220" s="60">
        <f>H220/C220*100</f>
        <v>99.83206205918607</v>
      </c>
      <c r="N220" s="60">
        <v>0</v>
      </c>
      <c r="O220" s="60">
        <f>J220/E220*100</f>
        <v>63.541247484909455</v>
      </c>
      <c r="P220" s="60">
        <v>0</v>
      </c>
      <c r="Q220" s="60">
        <f>L220/G220*100</f>
        <v>100</v>
      </c>
      <c r="R220" s="52"/>
      <c r="S220" s="52"/>
      <c r="T220" s="52"/>
      <c r="U220" s="53"/>
      <c r="V220" s="53"/>
      <c r="W220" s="53"/>
      <c r="X220" s="53"/>
      <c r="Y220" s="53"/>
      <c r="Z220" s="53"/>
      <c r="AA220" s="53"/>
      <c r="AB220" s="53"/>
      <c r="AC220" s="53"/>
      <c r="AD220" s="53"/>
      <c r="AE220" s="53"/>
    </row>
    <row r="221" spans="1:31" s="54" customFormat="1" ht="84" customHeight="1">
      <c r="A221" s="98"/>
      <c r="B221" s="63" t="s">
        <v>36</v>
      </c>
      <c r="C221" s="60">
        <f>D221+E221+F221+G221</f>
        <v>150</v>
      </c>
      <c r="D221" s="60">
        <v>0</v>
      </c>
      <c r="E221" s="60">
        <v>150</v>
      </c>
      <c r="F221" s="60">
        <v>0</v>
      </c>
      <c r="G221" s="60">
        <v>0</v>
      </c>
      <c r="H221" s="60">
        <f>I221+J221+K221+L221</f>
        <v>128.9</v>
      </c>
      <c r="I221" s="60">
        <v>0</v>
      </c>
      <c r="J221" s="60">
        <v>128.9</v>
      </c>
      <c r="K221" s="60">
        <v>0</v>
      </c>
      <c r="L221" s="60">
        <v>0</v>
      </c>
      <c r="M221" s="60">
        <f>H221/C221*100</f>
        <v>85.93333333333334</v>
      </c>
      <c r="N221" s="60">
        <v>0</v>
      </c>
      <c r="O221" s="60">
        <f>J221/E221*100</f>
        <v>85.93333333333334</v>
      </c>
      <c r="P221" s="60">
        <v>0</v>
      </c>
      <c r="Q221" s="60">
        <v>0</v>
      </c>
      <c r="R221" s="52"/>
      <c r="S221" s="52"/>
      <c r="T221" s="52"/>
      <c r="U221" s="53"/>
      <c r="V221" s="53"/>
      <c r="W221" s="53"/>
      <c r="X221" s="53"/>
      <c r="Y221" s="53"/>
      <c r="Z221" s="53"/>
      <c r="AA221" s="53"/>
      <c r="AB221" s="53"/>
      <c r="AC221" s="53"/>
      <c r="AD221" s="53"/>
      <c r="AE221" s="53"/>
    </row>
    <row r="222" spans="1:31" s="54" customFormat="1" ht="231.75" customHeight="1">
      <c r="A222" s="102" t="s">
        <v>137</v>
      </c>
      <c r="B222" s="103"/>
      <c r="C222" s="103"/>
      <c r="D222" s="103"/>
      <c r="E222" s="103"/>
      <c r="F222" s="103"/>
      <c r="G222" s="103"/>
      <c r="H222" s="103"/>
      <c r="I222" s="103"/>
      <c r="J222" s="103"/>
      <c r="K222" s="103"/>
      <c r="L222" s="103"/>
      <c r="M222" s="103"/>
      <c r="N222" s="103"/>
      <c r="O222" s="103"/>
      <c r="P222" s="103"/>
      <c r="Q222" s="104"/>
      <c r="R222" s="52"/>
      <c r="S222" s="52"/>
      <c r="T222" s="52"/>
      <c r="U222" s="53"/>
      <c r="V222" s="53"/>
      <c r="W222" s="53"/>
      <c r="X222" s="53"/>
      <c r="Y222" s="53"/>
      <c r="Z222" s="53"/>
      <c r="AA222" s="53"/>
      <c r="AB222" s="53"/>
      <c r="AC222" s="53"/>
      <c r="AD222" s="53"/>
      <c r="AE222" s="53"/>
    </row>
    <row r="223" spans="1:31" s="54" customFormat="1" ht="58.5" customHeight="1">
      <c r="A223" s="102" t="s">
        <v>130</v>
      </c>
      <c r="B223" s="103"/>
      <c r="C223" s="103"/>
      <c r="D223" s="103"/>
      <c r="E223" s="103"/>
      <c r="F223" s="103"/>
      <c r="G223" s="103"/>
      <c r="H223" s="103"/>
      <c r="I223" s="103"/>
      <c r="J223" s="103"/>
      <c r="K223" s="103"/>
      <c r="L223" s="103"/>
      <c r="M223" s="103"/>
      <c r="N223" s="103"/>
      <c r="O223" s="103"/>
      <c r="P223" s="103"/>
      <c r="Q223" s="104"/>
      <c r="R223" s="52"/>
      <c r="S223" s="52"/>
      <c r="T223" s="52"/>
      <c r="U223" s="53"/>
      <c r="V223" s="53"/>
      <c r="W223" s="53"/>
      <c r="X223" s="53"/>
      <c r="Y223" s="53"/>
      <c r="Z223" s="53"/>
      <c r="AA223" s="53"/>
      <c r="AB223" s="53"/>
      <c r="AC223" s="53"/>
      <c r="AD223" s="53"/>
      <c r="AE223" s="53"/>
    </row>
    <row r="224" spans="1:31" s="54" customFormat="1" ht="139.5" customHeight="1">
      <c r="A224" s="167">
        <v>41</v>
      </c>
      <c r="B224" s="151" t="s">
        <v>109</v>
      </c>
      <c r="C224" s="152">
        <f>D224+E224+F224+G224</f>
        <v>224737.59999999998</v>
      </c>
      <c r="D224" s="152">
        <v>137737.5</v>
      </c>
      <c r="E224" s="152">
        <v>53791.3</v>
      </c>
      <c r="F224" s="152">
        <v>0</v>
      </c>
      <c r="G224" s="152">
        <v>33208.8</v>
      </c>
      <c r="H224" s="152">
        <f>I224+J224+K224+L224</f>
        <v>222952.90000000002</v>
      </c>
      <c r="I224" s="152">
        <v>137701</v>
      </c>
      <c r="J224" s="152">
        <v>52043.1</v>
      </c>
      <c r="K224" s="152">
        <v>0</v>
      </c>
      <c r="L224" s="152">
        <v>33208.8</v>
      </c>
      <c r="M224" s="152">
        <f>H224/C224*100</f>
        <v>99.20587387246283</v>
      </c>
      <c r="N224" s="152">
        <f>I224/D224*100</f>
        <v>99.97350031763318</v>
      </c>
      <c r="O224" s="152">
        <f>J224/E224*100</f>
        <v>96.7500320683828</v>
      </c>
      <c r="P224" s="152">
        <v>0</v>
      </c>
      <c r="Q224" s="152">
        <f>L224/G224*100</f>
        <v>100</v>
      </c>
      <c r="R224" s="52"/>
      <c r="S224" s="52"/>
      <c r="T224" s="52"/>
      <c r="U224" s="53"/>
      <c r="V224" s="53"/>
      <c r="W224" s="53"/>
      <c r="X224" s="53"/>
      <c r="Y224" s="53"/>
      <c r="Z224" s="53"/>
      <c r="AA224" s="53"/>
      <c r="AB224" s="53"/>
      <c r="AC224" s="53"/>
      <c r="AD224" s="53"/>
      <c r="AE224" s="53"/>
    </row>
    <row r="225" spans="1:31" s="54" customFormat="1" ht="78.75" customHeight="1">
      <c r="A225" s="108" t="s">
        <v>176</v>
      </c>
      <c r="B225" s="109"/>
      <c r="C225" s="109"/>
      <c r="D225" s="109"/>
      <c r="E225" s="109"/>
      <c r="F225" s="109"/>
      <c r="G225" s="109"/>
      <c r="H225" s="109"/>
      <c r="I225" s="109"/>
      <c r="J225" s="109"/>
      <c r="K225" s="109"/>
      <c r="L225" s="109"/>
      <c r="M225" s="109"/>
      <c r="N225" s="109"/>
      <c r="O225" s="109"/>
      <c r="P225" s="109"/>
      <c r="Q225" s="110"/>
      <c r="R225" s="52"/>
      <c r="S225" s="52"/>
      <c r="T225" s="52"/>
      <c r="U225" s="53"/>
      <c r="V225" s="53"/>
      <c r="W225" s="53"/>
      <c r="X225" s="53"/>
      <c r="Y225" s="53"/>
      <c r="Z225" s="53"/>
      <c r="AA225" s="53"/>
      <c r="AB225" s="53"/>
      <c r="AC225" s="53"/>
      <c r="AD225" s="53"/>
      <c r="AE225" s="53"/>
    </row>
    <row r="226" spans="1:31" s="54" customFormat="1" ht="222" customHeight="1">
      <c r="A226" s="167">
        <v>42</v>
      </c>
      <c r="B226" s="151" t="s">
        <v>148</v>
      </c>
      <c r="C226" s="152">
        <f>D226+E226+F226+G226</f>
        <v>12650000</v>
      </c>
      <c r="D226" s="152">
        <v>0</v>
      </c>
      <c r="E226" s="152">
        <v>0</v>
      </c>
      <c r="F226" s="152">
        <v>0</v>
      </c>
      <c r="G226" s="152">
        <v>12650000</v>
      </c>
      <c r="H226" s="152">
        <f>I226+J226+K226+L226</f>
        <v>12650000</v>
      </c>
      <c r="I226" s="152">
        <v>0</v>
      </c>
      <c r="J226" s="152">
        <v>0</v>
      </c>
      <c r="K226" s="152">
        <v>0</v>
      </c>
      <c r="L226" s="152">
        <v>12650000</v>
      </c>
      <c r="M226" s="152">
        <f>G226/C226*100</f>
        <v>100</v>
      </c>
      <c r="N226" s="152">
        <v>0</v>
      </c>
      <c r="O226" s="152">
        <v>0</v>
      </c>
      <c r="P226" s="152">
        <v>0</v>
      </c>
      <c r="Q226" s="152">
        <f>L226/G226*100</f>
        <v>100</v>
      </c>
      <c r="R226" s="52"/>
      <c r="S226" s="52"/>
      <c r="T226" s="52"/>
      <c r="U226" s="53"/>
      <c r="V226" s="53"/>
      <c r="W226" s="53"/>
      <c r="X226" s="53"/>
      <c r="Y226" s="53"/>
      <c r="Z226" s="53"/>
      <c r="AA226" s="53"/>
      <c r="AB226" s="53"/>
      <c r="AC226" s="53"/>
      <c r="AD226" s="53"/>
      <c r="AE226" s="53"/>
    </row>
    <row r="227" spans="1:31" s="54" customFormat="1" ht="68.25" customHeight="1">
      <c r="A227" s="109" t="s">
        <v>149</v>
      </c>
      <c r="B227" s="109"/>
      <c r="C227" s="109"/>
      <c r="D227" s="109"/>
      <c r="E227" s="109"/>
      <c r="F227" s="109"/>
      <c r="G227" s="109"/>
      <c r="H227" s="109"/>
      <c r="I227" s="109"/>
      <c r="J227" s="109"/>
      <c r="K227" s="109"/>
      <c r="L227" s="109"/>
      <c r="M227" s="109"/>
      <c r="N227" s="109"/>
      <c r="O227" s="109"/>
      <c r="P227" s="109"/>
      <c r="Q227" s="110"/>
      <c r="R227" s="52"/>
      <c r="S227" s="52"/>
      <c r="T227" s="52"/>
      <c r="U227" s="53"/>
      <c r="V227" s="53"/>
      <c r="W227" s="53"/>
      <c r="X227" s="53"/>
      <c r="Y227" s="53"/>
      <c r="Z227" s="53"/>
      <c r="AA227" s="53"/>
      <c r="AB227" s="53"/>
      <c r="AC227" s="53"/>
      <c r="AD227" s="53"/>
      <c r="AE227" s="53"/>
    </row>
    <row r="228" spans="1:31" s="54" customFormat="1" ht="195" customHeight="1">
      <c r="A228" s="167">
        <v>43</v>
      </c>
      <c r="B228" s="164" t="s">
        <v>126</v>
      </c>
      <c r="C228" s="152">
        <f>D228+E228+F228+G228</f>
        <v>189185.4</v>
      </c>
      <c r="D228" s="152">
        <v>101500</v>
      </c>
      <c r="E228" s="152">
        <v>87685.4</v>
      </c>
      <c r="F228" s="152">
        <v>0</v>
      </c>
      <c r="G228" s="152">
        <v>0</v>
      </c>
      <c r="H228" s="152">
        <f>I228+J228+K228+L228</f>
        <v>18742.87</v>
      </c>
      <c r="I228" s="152">
        <v>13472.17</v>
      </c>
      <c r="J228" s="152">
        <v>5270.7</v>
      </c>
      <c r="K228" s="152">
        <v>0</v>
      </c>
      <c r="L228" s="152">
        <v>0</v>
      </c>
      <c r="M228" s="152">
        <f>H228/C228*100</f>
        <v>9.907143997369776</v>
      </c>
      <c r="N228" s="152">
        <f>I228/D228*100</f>
        <v>13.273073891625616</v>
      </c>
      <c r="O228" s="152">
        <f>J228/E228*100</f>
        <v>6.0109208602572375</v>
      </c>
      <c r="P228" s="152">
        <v>0</v>
      </c>
      <c r="Q228" s="152">
        <v>0</v>
      </c>
      <c r="R228" s="52"/>
      <c r="S228" s="52"/>
      <c r="T228" s="52"/>
      <c r="U228" s="53"/>
      <c r="V228" s="53"/>
      <c r="W228" s="53"/>
      <c r="X228" s="53"/>
      <c r="Y228" s="53"/>
      <c r="Z228" s="53"/>
      <c r="AA228" s="53"/>
      <c r="AB228" s="53"/>
      <c r="AC228" s="53"/>
      <c r="AD228" s="53"/>
      <c r="AE228" s="53"/>
    </row>
    <row r="229" spans="1:31" s="54" customFormat="1" ht="269.25" customHeight="1">
      <c r="A229" s="109" t="s">
        <v>127</v>
      </c>
      <c r="B229" s="109"/>
      <c r="C229" s="109"/>
      <c r="D229" s="109"/>
      <c r="E229" s="109"/>
      <c r="F229" s="109"/>
      <c r="G229" s="109"/>
      <c r="H229" s="109"/>
      <c r="I229" s="109"/>
      <c r="J229" s="109"/>
      <c r="K229" s="109"/>
      <c r="L229" s="109"/>
      <c r="M229" s="109"/>
      <c r="N229" s="109"/>
      <c r="O229" s="109"/>
      <c r="P229" s="109"/>
      <c r="Q229" s="110"/>
      <c r="R229" s="52"/>
      <c r="S229" s="52"/>
      <c r="T229" s="52"/>
      <c r="U229" s="53"/>
      <c r="V229" s="53"/>
      <c r="W229" s="53"/>
      <c r="X229" s="53"/>
      <c r="Y229" s="53"/>
      <c r="Z229" s="53"/>
      <c r="AA229" s="53"/>
      <c r="AB229" s="53"/>
      <c r="AC229" s="53"/>
      <c r="AD229" s="53"/>
      <c r="AE229" s="53"/>
    </row>
    <row r="230" spans="1:31" s="54" customFormat="1" ht="109.5" customHeight="1">
      <c r="A230" s="70"/>
      <c r="B230" s="68" t="s">
        <v>37</v>
      </c>
      <c r="C230" s="68">
        <f aca="true" t="shared" si="23" ref="C230:L230">C47+C49+C51+C53+C55+C66+C69+C78+C84+C94+C102+C104+C106+C108+C110+C112+C114+C122+C126+C137+C139+C147+C149+C151+C160+C168+C170+C172+C174+C182+C188+C190+C192+C206+C208+C210+C212+C214+C216+C218+C224+C226+C228</f>
        <v>24783282.788</v>
      </c>
      <c r="D230" s="68">
        <f t="shared" si="23"/>
        <v>1725708.88</v>
      </c>
      <c r="E230" s="68">
        <f t="shared" si="23"/>
        <v>7886466.786</v>
      </c>
      <c r="F230" s="68">
        <f t="shared" si="23"/>
        <v>478951.36399999994</v>
      </c>
      <c r="G230" s="68">
        <f t="shared" si="23"/>
        <v>14692155.758</v>
      </c>
      <c r="H230" s="68">
        <f t="shared" si="23"/>
        <v>22457697.604540005</v>
      </c>
      <c r="I230" s="68">
        <f t="shared" si="23"/>
        <v>1387206.7299799998</v>
      </c>
      <c r="J230" s="68">
        <f t="shared" si="23"/>
        <v>6075243.05356</v>
      </c>
      <c r="K230" s="68">
        <f t="shared" si="23"/>
        <v>463148.3829999999</v>
      </c>
      <c r="L230" s="68">
        <f t="shared" si="23"/>
        <v>14532099.438000001</v>
      </c>
      <c r="M230" s="68">
        <f aca="true" t="shared" si="24" ref="M230:Q231">H230/C230*100</f>
        <v>90.61631502431132</v>
      </c>
      <c r="N230" s="68">
        <f t="shared" si="24"/>
        <v>80.38474774377934</v>
      </c>
      <c r="O230" s="68">
        <f t="shared" si="24"/>
        <v>77.03377467264211</v>
      </c>
      <c r="P230" s="68">
        <f t="shared" si="24"/>
        <v>96.70050402027877</v>
      </c>
      <c r="Q230" s="68">
        <f t="shared" si="24"/>
        <v>98.91060016898578</v>
      </c>
      <c r="R230" s="52"/>
      <c r="S230" s="52"/>
      <c r="T230" s="52"/>
      <c r="U230" s="53"/>
      <c r="V230" s="53"/>
      <c r="W230" s="53"/>
      <c r="X230" s="53"/>
      <c r="Y230" s="53"/>
      <c r="Z230" s="53"/>
      <c r="AA230" s="53"/>
      <c r="AB230" s="53"/>
      <c r="AC230" s="53"/>
      <c r="AD230" s="53"/>
      <c r="AE230" s="53"/>
    </row>
    <row r="231" spans="1:31" s="54" customFormat="1" ht="69.75" customHeight="1">
      <c r="A231" s="70"/>
      <c r="B231" s="68" t="s">
        <v>39</v>
      </c>
      <c r="C231" s="68">
        <f>C230+C45</f>
        <v>27161118.998</v>
      </c>
      <c r="D231" s="68">
        <f>D230+D45</f>
        <v>2440162.29</v>
      </c>
      <c r="E231" s="68">
        <f>E230+E45</f>
        <v>9090612.886</v>
      </c>
      <c r="F231" s="68">
        <f>F230+F45</f>
        <v>508426.86399999994</v>
      </c>
      <c r="G231" s="68">
        <f>G230+G45</f>
        <v>15121916.957999999</v>
      </c>
      <c r="H231" s="68">
        <f>H230+H45</f>
        <v>24651669.708540007</v>
      </c>
      <c r="I231" s="68">
        <f>I230+I45</f>
        <v>2083354.7399799998</v>
      </c>
      <c r="J231" s="68">
        <f>J230+J45</f>
        <v>7131851.94756</v>
      </c>
      <c r="K231" s="68">
        <f>K230+K45</f>
        <v>491884.3829999999</v>
      </c>
      <c r="L231" s="68">
        <f>L230+L45</f>
        <v>14944578.638</v>
      </c>
      <c r="M231" s="68">
        <f t="shared" si="24"/>
        <v>90.76087664265683</v>
      </c>
      <c r="N231" s="68">
        <f t="shared" si="24"/>
        <v>85.37771231519194</v>
      </c>
      <c r="O231" s="68">
        <f t="shared" si="24"/>
        <v>78.45292761881227</v>
      </c>
      <c r="P231" s="68">
        <f t="shared" si="24"/>
        <v>96.74634009897636</v>
      </c>
      <c r="Q231" s="68">
        <f t="shared" si="24"/>
        <v>98.82727619459529</v>
      </c>
      <c r="R231" s="52"/>
      <c r="S231" s="52"/>
      <c r="T231" s="52"/>
      <c r="U231" s="53"/>
      <c r="V231" s="53"/>
      <c r="W231" s="53"/>
      <c r="X231" s="53"/>
      <c r="Y231" s="53"/>
      <c r="Z231" s="53"/>
      <c r="AA231" s="53"/>
      <c r="AB231" s="53"/>
      <c r="AC231" s="53"/>
      <c r="AD231" s="53"/>
      <c r="AE231" s="53"/>
    </row>
    <row r="232" spans="1:31" s="54" customFormat="1" ht="52.5" customHeight="1">
      <c r="A232" s="111" t="s">
        <v>50</v>
      </c>
      <c r="B232" s="109"/>
      <c r="C232" s="109"/>
      <c r="D232" s="109"/>
      <c r="E232" s="109"/>
      <c r="F232" s="109"/>
      <c r="G232" s="109"/>
      <c r="H232" s="109"/>
      <c r="I232" s="109"/>
      <c r="J232" s="109"/>
      <c r="K232" s="109"/>
      <c r="L232" s="109"/>
      <c r="M232" s="109"/>
      <c r="N232" s="109"/>
      <c r="O232" s="109"/>
      <c r="P232" s="109"/>
      <c r="Q232" s="122"/>
      <c r="R232" s="52"/>
      <c r="S232" s="52"/>
      <c r="T232" s="52"/>
      <c r="U232" s="53"/>
      <c r="V232" s="53"/>
      <c r="W232" s="53"/>
      <c r="X232" s="53"/>
      <c r="Y232" s="53"/>
      <c r="Z232" s="53"/>
      <c r="AA232" s="53"/>
      <c r="AB232" s="53"/>
      <c r="AC232" s="53"/>
      <c r="AD232" s="53"/>
      <c r="AE232" s="53"/>
    </row>
    <row r="233" spans="1:31" s="54" customFormat="1" ht="162.75" customHeight="1">
      <c r="A233" s="2"/>
      <c r="B233" s="27"/>
      <c r="C233" s="11"/>
      <c r="D233" s="11"/>
      <c r="E233" s="11"/>
      <c r="F233" s="11"/>
      <c r="G233" s="11"/>
      <c r="H233" s="11"/>
      <c r="I233" s="11"/>
      <c r="J233" s="11"/>
      <c r="K233" s="11"/>
      <c r="L233" s="11"/>
      <c r="M233" s="10"/>
      <c r="N233" s="10"/>
      <c r="O233" s="10"/>
      <c r="P233" s="10"/>
      <c r="Q233" s="9"/>
      <c r="R233" s="52"/>
      <c r="S233" s="52"/>
      <c r="T233" s="52"/>
      <c r="U233" s="53"/>
      <c r="V233" s="53"/>
      <c r="W233" s="53"/>
      <c r="X233" s="53"/>
      <c r="Y233" s="53"/>
      <c r="Z233" s="53"/>
      <c r="AA233" s="53"/>
      <c r="AB233" s="53"/>
      <c r="AC233" s="53"/>
      <c r="AD233" s="53"/>
      <c r="AE233" s="53"/>
    </row>
    <row r="234" spans="1:16" s="9" customFormat="1" ht="37.5" customHeight="1">
      <c r="A234" s="2"/>
      <c r="B234" s="10"/>
      <c r="C234" s="11"/>
      <c r="D234" s="11"/>
      <c r="E234" s="11"/>
      <c r="F234" s="11"/>
      <c r="G234" s="11"/>
      <c r="H234" s="11"/>
      <c r="I234" s="11"/>
      <c r="J234" s="11"/>
      <c r="K234" s="11"/>
      <c r="L234" s="11"/>
      <c r="M234" s="10"/>
      <c r="N234" s="10"/>
      <c r="O234" s="10"/>
      <c r="P234" s="10"/>
    </row>
    <row r="235" spans="1:16" s="9" customFormat="1" ht="18">
      <c r="A235" s="2"/>
      <c r="B235" s="10"/>
      <c r="C235" s="11"/>
      <c r="D235" s="11"/>
      <c r="E235" s="11"/>
      <c r="F235" s="11"/>
      <c r="G235" s="11"/>
      <c r="H235" s="11"/>
      <c r="I235" s="11"/>
      <c r="J235" s="11"/>
      <c r="K235" s="11"/>
      <c r="L235" s="11"/>
      <c r="M235" s="10"/>
      <c r="N235" s="10"/>
      <c r="O235" s="10"/>
      <c r="P235" s="10"/>
    </row>
    <row r="236" spans="1:16" s="9" customFormat="1" ht="18">
      <c r="A236" s="2"/>
      <c r="B236" s="10"/>
      <c r="C236" s="11"/>
      <c r="D236" s="11"/>
      <c r="E236" s="11"/>
      <c r="F236" s="11"/>
      <c r="G236" s="11"/>
      <c r="H236" s="11"/>
      <c r="I236" s="11"/>
      <c r="J236" s="11"/>
      <c r="K236" s="11"/>
      <c r="L236" s="11"/>
      <c r="M236" s="10"/>
      <c r="N236" s="10"/>
      <c r="O236" s="10"/>
      <c r="P236" s="10"/>
    </row>
    <row r="237" spans="1:16" s="9" customFormat="1" ht="18">
      <c r="A237" s="2"/>
      <c r="B237" s="10"/>
      <c r="C237" s="11"/>
      <c r="D237" s="11"/>
      <c r="E237" s="11"/>
      <c r="F237" s="11"/>
      <c r="G237" s="11"/>
      <c r="H237" s="11"/>
      <c r="I237" s="11"/>
      <c r="J237" s="11"/>
      <c r="K237" s="11"/>
      <c r="L237" s="11"/>
      <c r="M237" s="10"/>
      <c r="N237" s="10"/>
      <c r="O237" s="10"/>
      <c r="P237" s="10"/>
    </row>
    <row r="238" spans="1:16" s="9" customFormat="1" ht="18">
      <c r="A238" s="2"/>
      <c r="B238" s="10"/>
      <c r="C238" s="12"/>
      <c r="D238" s="12"/>
      <c r="E238" s="12"/>
      <c r="F238" s="12"/>
      <c r="G238" s="12"/>
      <c r="H238" s="12"/>
      <c r="I238" s="12"/>
      <c r="J238" s="12"/>
      <c r="K238" s="13"/>
      <c r="L238" s="13"/>
      <c r="M238" s="10"/>
      <c r="N238" s="10"/>
      <c r="O238" s="10"/>
      <c r="P238" s="10"/>
    </row>
    <row r="239" spans="1:17" s="9" customFormat="1" ht="18">
      <c r="A239" s="2"/>
      <c r="B239" s="10"/>
      <c r="C239" s="15"/>
      <c r="D239" s="15"/>
      <c r="E239" s="15"/>
      <c r="F239" s="15"/>
      <c r="G239" s="15"/>
      <c r="H239" s="15"/>
      <c r="I239" s="15"/>
      <c r="J239" s="15"/>
      <c r="K239" s="15"/>
      <c r="L239" s="15"/>
      <c r="M239" s="16"/>
      <c r="N239" s="16"/>
      <c r="O239" s="16"/>
      <c r="P239" s="16"/>
      <c r="Q239" s="17"/>
    </row>
    <row r="240" spans="1:17" s="9" customFormat="1" ht="18">
      <c r="A240" s="2"/>
      <c r="B240" s="10"/>
      <c r="C240" s="8"/>
      <c r="D240" s="8"/>
      <c r="E240" s="15"/>
      <c r="F240" s="15"/>
      <c r="G240" s="15"/>
      <c r="H240" s="15"/>
      <c r="I240" s="15"/>
      <c r="J240" s="15"/>
      <c r="K240" s="15"/>
      <c r="L240" s="15"/>
      <c r="M240" s="16"/>
      <c r="N240" s="16"/>
      <c r="O240" s="16"/>
      <c r="P240" s="16"/>
      <c r="Q240" s="17"/>
    </row>
    <row r="241" spans="1:17" s="17" customFormat="1" ht="18">
      <c r="A241" s="2"/>
      <c r="B241" s="14"/>
      <c r="C241" s="8"/>
      <c r="D241" s="8"/>
      <c r="E241" s="15"/>
      <c r="F241" s="8"/>
      <c r="G241" s="8"/>
      <c r="H241" s="8"/>
      <c r="I241" s="8"/>
      <c r="J241" s="15"/>
      <c r="K241" s="8"/>
      <c r="L241" s="8"/>
      <c r="M241" s="18"/>
      <c r="N241" s="18"/>
      <c r="O241" s="18"/>
      <c r="P241" s="18"/>
      <c r="Q241" s="9"/>
    </row>
    <row r="242" spans="1:17" s="17" customFormat="1" ht="18">
      <c r="A242" s="2"/>
      <c r="B242" s="14"/>
      <c r="C242" s="7"/>
      <c r="D242" s="6"/>
      <c r="E242" s="28"/>
      <c r="F242" s="6"/>
      <c r="G242" s="7"/>
      <c r="H242" s="7"/>
      <c r="I242" s="7"/>
      <c r="J242" s="15"/>
      <c r="K242" s="7"/>
      <c r="L242" s="7"/>
      <c r="M242" s="18"/>
      <c r="N242" s="18"/>
      <c r="O242" s="18"/>
      <c r="P242" s="18"/>
      <c r="Q242" s="9"/>
    </row>
    <row r="243" spans="1:17" s="9" customFormat="1" ht="18.75">
      <c r="A243" s="2"/>
      <c r="B243" s="14"/>
      <c r="C243" s="19"/>
      <c r="D243" s="29"/>
      <c r="E243" s="26"/>
      <c r="F243" s="29"/>
      <c r="G243" s="19"/>
      <c r="H243" s="20"/>
      <c r="I243" s="20"/>
      <c r="J243" s="15"/>
      <c r="K243" s="16"/>
      <c r="L243" s="16"/>
      <c r="M243" s="16"/>
      <c r="N243" s="16"/>
      <c r="O243" s="16"/>
      <c r="P243" s="16"/>
      <c r="Q243" s="17"/>
    </row>
    <row r="244" spans="1:17" s="9" customFormat="1" ht="18">
      <c r="A244" s="2"/>
      <c r="B244" s="14"/>
      <c r="C244" s="19"/>
      <c r="D244" s="19"/>
      <c r="E244" s="19"/>
      <c r="F244" s="19"/>
      <c r="G244" s="19"/>
      <c r="H244" s="20"/>
      <c r="I244" s="20"/>
      <c r="J244" s="20"/>
      <c r="K244" s="20"/>
      <c r="L244" s="20"/>
      <c r="M244" s="20"/>
      <c r="N244" s="20"/>
      <c r="O244" s="20"/>
      <c r="P244" s="20"/>
      <c r="Q244" s="21"/>
    </row>
    <row r="245" spans="1:17" s="17" customFormat="1" ht="18">
      <c r="A245" s="2"/>
      <c r="B245" s="14"/>
      <c r="C245" s="19"/>
      <c r="D245" s="19"/>
      <c r="E245" s="19"/>
      <c r="F245" s="19"/>
      <c r="G245" s="19"/>
      <c r="H245" s="20"/>
      <c r="I245" s="20"/>
      <c r="J245" s="22"/>
      <c r="K245" s="20"/>
      <c r="L245" s="20"/>
      <c r="M245" s="20"/>
      <c r="N245" s="20"/>
      <c r="O245" s="20"/>
      <c r="P245" s="20"/>
      <c r="Q245" s="21"/>
    </row>
    <row r="246" spans="1:16" s="21" customFormat="1" ht="18">
      <c r="A246" s="2"/>
      <c r="B246" s="14"/>
      <c r="C246" s="19"/>
      <c r="D246" s="19"/>
      <c r="E246" s="19"/>
      <c r="F246" s="19"/>
      <c r="G246" s="19"/>
      <c r="H246" s="20"/>
      <c r="I246" s="20"/>
      <c r="J246" s="20"/>
      <c r="K246" s="20"/>
      <c r="L246" s="20"/>
      <c r="M246" s="20"/>
      <c r="N246" s="20"/>
      <c r="O246" s="20"/>
      <c r="P246" s="20"/>
    </row>
    <row r="247" spans="1:16" s="21" customFormat="1" ht="18">
      <c r="A247" s="2"/>
      <c r="B247" s="14"/>
      <c r="C247" s="19"/>
      <c r="D247" s="19"/>
      <c r="E247" s="19"/>
      <c r="F247" s="19"/>
      <c r="G247" s="19"/>
      <c r="H247" s="20"/>
      <c r="I247" s="20"/>
      <c r="J247" s="20"/>
      <c r="K247" s="20"/>
      <c r="L247" s="20"/>
      <c r="M247" s="20"/>
      <c r="N247" s="20"/>
      <c r="O247" s="20"/>
      <c r="P247" s="20"/>
    </row>
    <row r="248" spans="1:16" s="21" customFormat="1" ht="18">
      <c r="A248" s="2"/>
      <c r="B248" s="14"/>
      <c r="C248" s="19"/>
      <c r="D248" s="19"/>
      <c r="E248" s="19"/>
      <c r="F248" s="19"/>
      <c r="G248" s="19"/>
      <c r="H248" s="20"/>
      <c r="I248" s="20"/>
      <c r="J248" s="20"/>
      <c r="K248" s="20"/>
      <c r="L248" s="20"/>
      <c r="M248" s="20"/>
      <c r="N248" s="20"/>
      <c r="O248" s="20"/>
      <c r="P248" s="20"/>
    </row>
    <row r="249" spans="1:16" s="21" customFormat="1" ht="18">
      <c r="A249" s="2"/>
      <c r="B249" s="14"/>
      <c r="C249" s="19"/>
      <c r="D249" s="19"/>
      <c r="E249" s="19"/>
      <c r="F249" s="19"/>
      <c r="G249" s="19"/>
      <c r="H249" s="20"/>
      <c r="I249" s="20"/>
      <c r="J249" s="20"/>
      <c r="K249" s="20"/>
      <c r="L249" s="20"/>
      <c r="M249" s="20"/>
      <c r="N249" s="20"/>
      <c r="O249" s="20"/>
      <c r="P249" s="20"/>
    </row>
    <row r="250" spans="1:16" s="21" customFormat="1" ht="18">
      <c r="A250" s="2"/>
      <c r="B250" s="14"/>
      <c r="C250" s="19"/>
      <c r="D250" s="19"/>
      <c r="E250" s="19"/>
      <c r="F250" s="19"/>
      <c r="G250" s="19"/>
      <c r="H250" s="20"/>
      <c r="I250" s="20"/>
      <c r="J250" s="20"/>
      <c r="K250" s="20"/>
      <c r="L250" s="20"/>
      <c r="M250" s="20"/>
      <c r="N250" s="20"/>
      <c r="O250" s="20"/>
      <c r="P250" s="20"/>
    </row>
    <row r="251" spans="1:16" s="21" customFormat="1" ht="18">
      <c r="A251" s="2"/>
      <c r="B251" s="14"/>
      <c r="C251" s="19"/>
      <c r="D251" s="19"/>
      <c r="E251" s="19"/>
      <c r="G251" s="19"/>
      <c r="H251" s="20"/>
      <c r="I251" s="20"/>
      <c r="J251" s="20"/>
      <c r="K251" s="20"/>
      <c r="L251" s="20"/>
      <c r="M251" s="20"/>
      <c r="N251" s="20"/>
      <c r="O251" s="20"/>
      <c r="P251" s="20"/>
    </row>
    <row r="252" spans="1:16" s="21" customFormat="1" ht="18">
      <c r="A252" s="2"/>
      <c r="B252" s="14"/>
      <c r="C252" s="19"/>
      <c r="D252" s="19"/>
      <c r="E252" s="19"/>
      <c r="F252" s="23"/>
      <c r="G252" s="19"/>
      <c r="H252" s="20"/>
      <c r="I252" s="20"/>
      <c r="J252" s="20"/>
      <c r="K252" s="20"/>
      <c r="L252" s="20"/>
      <c r="M252" s="20"/>
      <c r="N252" s="20"/>
      <c r="O252" s="20"/>
      <c r="P252" s="20"/>
    </row>
    <row r="253" spans="1:16" s="21" customFormat="1" ht="18">
      <c r="A253" s="2"/>
      <c r="B253" s="14"/>
      <c r="C253" s="19"/>
      <c r="D253" s="19"/>
      <c r="E253" s="19"/>
      <c r="F253" s="19"/>
      <c r="G253" s="19"/>
      <c r="H253" s="20"/>
      <c r="I253" s="20"/>
      <c r="J253" s="20"/>
      <c r="K253" s="20"/>
      <c r="L253" s="20"/>
      <c r="M253" s="20"/>
      <c r="N253" s="20"/>
      <c r="O253" s="20"/>
      <c r="P253" s="20"/>
    </row>
    <row r="254" spans="1:16" s="21" customFormat="1" ht="18">
      <c r="A254" s="2"/>
      <c r="B254" s="14"/>
      <c r="C254" s="19"/>
      <c r="D254" s="19"/>
      <c r="E254" s="19"/>
      <c r="F254" s="19"/>
      <c r="G254" s="19"/>
      <c r="H254" s="20"/>
      <c r="I254" s="20"/>
      <c r="J254" s="20"/>
      <c r="K254" s="20"/>
      <c r="L254" s="20"/>
      <c r="M254" s="20"/>
      <c r="N254" s="20"/>
      <c r="O254" s="20"/>
      <c r="P254" s="20"/>
    </row>
    <row r="255" spans="1:16" s="21" customFormat="1" ht="18">
      <c r="A255" s="2"/>
      <c r="B255" s="14"/>
      <c r="C255" s="19"/>
      <c r="D255" s="19"/>
      <c r="E255" s="19"/>
      <c r="F255" s="19"/>
      <c r="G255" s="19"/>
      <c r="H255" s="20"/>
      <c r="I255" s="20"/>
      <c r="J255" s="20"/>
      <c r="K255" s="20"/>
      <c r="L255" s="20"/>
      <c r="M255" s="20"/>
      <c r="N255" s="20"/>
      <c r="O255" s="20"/>
      <c r="P255" s="20"/>
    </row>
    <row r="256" spans="1:16" s="21" customFormat="1" ht="18">
      <c r="A256" s="2"/>
      <c r="B256" s="14"/>
      <c r="C256" s="19"/>
      <c r="D256" s="19"/>
      <c r="E256" s="19"/>
      <c r="F256" s="19"/>
      <c r="G256" s="19"/>
      <c r="H256" s="20"/>
      <c r="I256" s="20"/>
      <c r="J256" s="20"/>
      <c r="K256" s="20"/>
      <c r="L256" s="20"/>
      <c r="M256" s="20"/>
      <c r="N256" s="20"/>
      <c r="O256" s="20"/>
      <c r="P256" s="20"/>
    </row>
    <row r="257" spans="1:16" s="21" customFormat="1" ht="18">
      <c r="A257" s="2"/>
      <c r="B257" s="14"/>
      <c r="C257" s="19"/>
      <c r="D257" s="19"/>
      <c r="E257" s="19"/>
      <c r="F257" s="19"/>
      <c r="G257" s="19"/>
      <c r="H257" s="20"/>
      <c r="I257" s="20"/>
      <c r="J257" s="20"/>
      <c r="K257" s="20"/>
      <c r="L257" s="20"/>
      <c r="M257" s="20"/>
      <c r="N257" s="20"/>
      <c r="O257" s="20"/>
      <c r="P257" s="20"/>
    </row>
    <row r="258" spans="1:16" s="21" customFormat="1" ht="18">
      <c r="A258" s="2"/>
      <c r="B258" s="14"/>
      <c r="C258" s="19"/>
      <c r="D258" s="19"/>
      <c r="E258" s="19"/>
      <c r="F258" s="19"/>
      <c r="G258" s="19"/>
      <c r="H258" s="20"/>
      <c r="I258" s="20"/>
      <c r="J258" s="20"/>
      <c r="K258" s="20"/>
      <c r="L258" s="20"/>
      <c r="M258" s="20"/>
      <c r="N258" s="20"/>
      <c r="O258" s="20"/>
      <c r="P258" s="20"/>
    </row>
    <row r="259" spans="1:16" s="21" customFormat="1" ht="18">
      <c r="A259" s="2"/>
      <c r="B259" s="14"/>
      <c r="C259" s="19"/>
      <c r="D259" s="19"/>
      <c r="E259" s="19"/>
      <c r="F259" s="19"/>
      <c r="G259" s="19"/>
      <c r="H259" s="20"/>
      <c r="I259" s="20"/>
      <c r="J259" s="20"/>
      <c r="K259" s="20"/>
      <c r="L259" s="20"/>
      <c r="M259" s="20"/>
      <c r="N259" s="20"/>
      <c r="O259" s="20"/>
      <c r="P259" s="20"/>
    </row>
    <row r="260" spans="1:16" s="21" customFormat="1" ht="18">
      <c r="A260" s="2"/>
      <c r="B260" s="14"/>
      <c r="C260" s="19"/>
      <c r="D260" s="19"/>
      <c r="E260" s="19"/>
      <c r="F260" s="19"/>
      <c r="G260" s="19"/>
      <c r="H260" s="20"/>
      <c r="I260" s="20"/>
      <c r="J260" s="20"/>
      <c r="K260" s="20"/>
      <c r="L260" s="20"/>
      <c r="M260" s="20"/>
      <c r="N260" s="20"/>
      <c r="O260" s="20"/>
      <c r="P260" s="20"/>
    </row>
    <row r="261" spans="1:16" s="21" customFormat="1" ht="18">
      <c r="A261" s="2"/>
      <c r="B261" s="14"/>
      <c r="C261" s="19"/>
      <c r="D261" s="19"/>
      <c r="E261" s="19"/>
      <c r="F261" s="19"/>
      <c r="G261" s="19"/>
      <c r="H261" s="20"/>
      <c r="I261" s="20"/>
      <c r="J261" s="20"/>
      <c r="K261" s="20"/>
      <c r="L261" s="20"/>
      <c r="M261" s="20"/>
      <c r="N261" s="20"/>
      <c r="O261" s="20"/>
      <c r="P261" s="20"/>
    </row>
    <row r="262" spans="1:16" s="21" customFormat="1" ht="18">
      <c r="A262" s="2"/>
      <c r="B262" s="14"/>
      <c r="C262" s="19"/>
      <c r="D262" s="19"/>
      <c r="E262" s="19"/>
      <c r="F262" s="19"/>
      <c r="G262" s="19"/>
      <c r="H262" s="20"/>
      <c r="I262" s="20"/>
      <c r="J262" s="20"/>
      <c r="K262" s="20"/>
      <c r="L262" s="20"/>
      <c r="M262" s="20"/>
      <c r="N262" s="20"/>
      <c r="O262" s="20"/>
      <c r="P262" s="20"/>
    </row>
    <row r="263" spans="1:16" s="21" customFormat="1" ht="18">
      <c r="A263" s="2"/>
      <c r="B263" s="14"/>
      <c r="C263" s="19"/>
      <c r="D263" s="19"/>
      <c r="E263" s="19"/>
      <c r="F263" s="19"/>
      <c r="G263" s="19"/>
      <c r="H263" s="20"/>
      <c r="I263" s="20"/>
      <c r="J263" s="20"/>
      <c r="K263" s="20"/>
      <c r="L263" s="20"/>
      <c r="M263" s="20"/>
      <c r="N263" s="20"/>
      <c r="O263" s="20"/>
      <c r="P263" s="20"/>
    </row>
    <row r="264" spans="1:16" s="21" customFormat="1" ht="18">
      <c r="A264" s="2"/>
      <c r="B264" s="14"/>
      <c r="C264" s="19"/>
      <c r="D264" s="19"/>
      <c r="E264" s="19"/>
      <c r="F264" s="19"/>
      <c r="G264" s="19"/>
      <c r="H264" s="20"/>
      <c r="I264" s="20"/>
      <c r="J264" s="20"/>
      <c r="K264" s="20"/>
      <c r="L264" s="20"/>
      <c r="M264" s="20"/>
      <c r="N264" s="20"/>
      <c r="O264" s="20"/>
      <c r="P264" s="20"/>
    </row>
    <row r="265" spans="1:16" s="21" customFormat="1" ht="18">
      <c r="A265" s="2"/>
      <c r="B265" s="14"/>
      <c r="C265" s="19"/>
      <c r="D265" s="19"/>
      <c r="E265" s="19"/>
      <c r="F265" s="19"/>
      <c r="G265" s="19"/>
      <c r="H265" s="20"/>
      <c r="I265" s="20"/>
      <c r="J265" s="20"/>
      <c r="K265" s="20"/>
      <c r="L265" s="20"/>
      <c r="M265" s="20"/>
      <c r="N265" s="20"/>
      <c r="O265" s="20"/>
      <c r="P265" s="20"/>
    </row>
    <row r="266" spans="1:16" s="21" customFormat="1" ht="18">
      <c r="A266" s="2"/>
      <c r="B266" s="14"/>
      <c r="C266" s="19"/>
      <c r="D266" s="19"/>
      <c r="E266" s="19"/>
      <c r="F266" s="19"/>
      <c r="G266" s="19"/>
      <c r="H266" s="20"/>
      <c r="I266" s="20"/>
      <c r="J266" s="20"/>
      <c r="K266" s="20"/>
      <c r="L266" s="20"/>
      <c r="M266" s="20"/>
      <c r="N266" s="20"/>
      <c r="O266" s="20"/>
      <c r="P266" s="20"/>
    </row>
    <row r="267" spans="1:16" s="21" customFormat="1" ht="18">
      <c r="A267" s="2"/>
      <c r="B267" s="14"/>
      <c r="C267" s="19"/>
      <c r="D267" s="19"/>
      <c r="E267" s="19"/>
      <c r="F267" s="19"/>
      <c r="G267" s="19"/>
      <c r="H267" s="20"/>
      <c r="I267" s="20"/>
      <c r="J267" s="20"/>
      <c r="K267" s="20"/>
      <c r="L267" s="20"/>
      <c r="M267" s="20"/>
      <c r="N267" s="20"/>
      <c r="O267" s="20"/>
      <c r="P267" s="20"/>
    </row>
    <row r="268" spans="1:16" s="21" customFormat="1" ht="18">
      <c r="A268" s="2"/>
      <c r="B268" s="14"/>
      <c r="C268" s="19"/>
      <c r="D268" s="19"/>
      <c r="E268" s="19"/>
      <c r="F268" s="19"/>
      <c r="G268" s="19"/>
      <c r="H268" s="20"/>
      <c r="I268" s="20"/>
      <c r="J268" s="20"/>
      <c r="K268" s="20"/>
      <c r="L268" s="20"/>
      <c r="M268" s="20"/>
      <c r="N268" s="20"/>
      <c r="O268" s="20"/>
      <c r="P268" s="20"/>
    </row>
    <row r="269" spans="1:16" s="21" customFormat="1" ht="18">
      <c r="A269" s="2"/>
      <c r="B269" s="14"/>
      <c r="C269" s="19"/>
      <c r="D269" s="19"/>
      <c r="E269" s="19"/>
      <c r="F269" s="19"/>
      <c r="G269" s="19"/>
      <c r="H269" s="20"/>
      <c r="I269" s="20"/>
      <c r="J269" s="20"/>
      <c r="K269" s="20"/>
      <c r="L269" s="20"/>
      <c r="M269" s="20"/>
      <c r="N269" s="20"/>
      <c r="O269" s="20"/>
      <c r="P269" s="20"/>
    </row>
    <row r="270" spans="1:16" s="21" customFormat="1" ht="18">
      <c r="A270" s="2"/>
      <c r="B270" s="14"/>
      <c r="C270" s="19"/>
      <c r="D270" s="19"/>
      <c r="E270" s="19"/>
      <c r="F270" s="19"/>
      <c r="G270" s="19"/>
      <c r="H270" s="20"/>
      <c r="I270" s="20"/>
      <c r="J270" s="20"/>
      <c r="K270" s="20"/>
      <c r="L270" s="20"/>
      <c r="M270" s="20"/>
      <c r="N270" s="20"/>
      <c r="O270" s="20"/>
      <c r="P270" s="20"/>
    </row>
    <row r="271" spans="1:16" s="21" customFormat="1" ht="18">
      <c r="A271" s="2"/>
      <c r="B271" s="14"/>
      <c r="C271" s="19"/>
      <c r="D271" s="19"/>
      <c r="E271" s="19"/>
      <c r="F271" s="19"/>
      <c r="G271" s="19"/>
      <c r="H271" s="20"/>
      <c r="I271" s="20"/>
      <c r="J271" s="20"/>
      <c r="K271" s="20"/>
      <c r="L271" s="20"/>
      <c r="M271" s="20"/>
      <c r="N271" s="20"/>
      <c r="O271" s="20"/>
      <c r="P271" s="20"/>
    </row>
    <row r="272" spans="1:16" s="21" customFormat="1" ht="18">
      <c r="A272" s="2"/>
      <c r="B272" s="14"/>
      <c r="C272" s="19"/>
      <c r="D272" s="19"/>
      <c r="E272" s="19"/>
      <c r="F272" s="19"/>
      <c r="G272" s="19"/>
      <c r="H272" s="20"/>
      <c r="I272" s="20"/>
      <c r="J272" s="20"/>
      <c r="K272" s="20"/>
      <c r="L272" s="20"/>
      <c r="M272" s="20"/>
      <c r="N272" s="20"/>
      <c r="O272" s="20"/>
      <c r="P272" s="20"/>
    </row>
    <row r="273" spans="1:16" s="21" customFormat="1" ht="18">
      <c r="A273" s="2"/>
      <c r="B273" s="14"/>
      <c r="C273" s="19"/>
      <c r="D273" s="19"/>
      <c r="E273" s="19"/>
      <c r="F273" s="19"/>
      <c r="G273" s="19"/>
      <c r="H273" s="20"/>
      <c r="I273" s="20"/>
      <c r="J273" s="20"/>
      <c r="K273" s="20"/>
      <c r="L273" s="20"/>
      <c r="M273" s="20"/>
      <c r="N273" s="20"/>
      <c r="O273" s="20"/>
      <c r="P273" s="20"/>
    </row>
    <row r="274" spans="1:16" s="21" customFormat="1" ht="18">
      <c r="A274" s="2"/>
      <c r="B274" s="14"/>
      <c r="C274" s="19"/>
      <c r="D274" s="19"/>
      <c r="E274" s="19"/>
      <c r="F274" s="19"/>
      <c r="G274" s="19"/>
      <c r="H274" s="20"/>
      <c r="I274" s="20"/>
      <c r="J274" s="20"/>
      <c r="K274" s="20"/>
      <c r="L274" s="20"/>
      <c r="M274" s="20"/>
      <c r="N274" s="20"/>
      <c r="O274" s="20"/>
      <c r="P274" s="20"/>
    </row>
    <row r="275" spans="1:16" s="21" customFormat="1" ht="18">
      <c r="A275" s="2"/>
      <c r="B275" s="14"/>
      <c r="C275" s="19"/>
      <c r="D275" s="19"/>
      <c r="E275" s="19"/>
      <c r="F275" s="19"/>
      <c r="G275" s="19"/>
      <c r="H275" s="20"/>
      <c r="I275" s="20"/>
      <c r="J275" s="20"/>
      <c r="K275" s="20"/>
      <c r="L275" s="20"/>
      <c r="M275" s="20"/>
      <c r="N275" s="20"/>
      <c r="O275" s="20"/>
      <c r="P275" s="20"/>
    </row>
    <row r="276" spans="1:16" s="21" customFormat="1" ht="18">
      <c r="A276" s="2"/>
      <c r="B276" s="14"/>
      <c r="C276" s="19"/>
      <c r="D276" s="19"/>
      <c r="E276" s="19"/>
      <c r="F276" s="19"/>
      <c r="G276" s="19"/>
      <c r="H276" s="20"/>
      <c r="I276" s="20"/>
      <c r="J276" s="20"/>
      <c r="K276" s="20"/>
      <c r="L276" s="20"/>
      <c r="M276" s="20"/>
      <c r="N276" s="20"/>
      <c r="O276" s="20"/>
      <c r="P276" s="20"/>
    </row>
    <row r="277" spans="1:16" s="21" customFormat="1" ht="18">
      <c r="A277" s="2"/>
      <c r="B277" s="14"/>
      <c r="C277" s="19"/>
      <c r="D277" s="19"/>
      <c r="E277" s="19"/>
      <c r="F277" s="19"/>
      <c r="G277" s="19"/>
      <c r="H277" s="20"/>
      <c r="I277" s="20"/>
      <c r="J277" s="20"/>
      <c r="K277" s="20"/>
      <c r="L277" s="20"/>
      <c r="M277" s="20"/>
      <c r="N277" s="20"/>
      <c r="O277" s="20"/>
      <c r="P277" s="20"/>
    </row>
    <row r="278" spans="1:16" s="21" customFormat="1" ht="18">
      <c r="A278" s="2"/>
      <c r="B278" s="14"/>
      <c r="C278" s="19"/>
      <c r="D278" s="19"/>
      <c r="E278" s="19"/>
      <c r="F278" s="19"/>
      <c r="G278" s="19"/>
      <c r="H278" s="20"/>
      <c r="I278" s="20"/>
      <c r="J278" s="20"/>
      <c r="K278" s="20"/>
      <c r="L278" s="20"/>
      <c r="M278" s="20"/>
      <c r="N278" s="20"/>
      <c r="O278" s="20"/>
      <c r="P278" s="20"/>
    </row>
    <row r="279" spans="1:16" s="21" customFormat="1" ht="18">
      <c r="A279" s="2"/>
      <c r="B279" s="14"/>
      <c r="C279" s="19"/>
      <c r="D279" s="19"/>
      <c r="E279" s="19"/>
      <c r="F279" s="19"/>
      <c r="G279" s="19"/>
      <c r="H279" s="20"/>
      <c r="I279" s="20"/>
      <c r="J279" s="20"/>
      <c r="K279" s="20"/>
      <c r="L279" s="20"/>
      <c r="M279" s="20"/>
      <c r="N279" s="20"/>
      <c r="O279" s="20"/>
      <c r="P279" s="20"/>
    </row>
    <row r="280" spans="1:16" s="21" customFormat="1" ht="18">
      <c r="A280" s="2"/>
      <c r="B280" s="14"/>
      <c r="C280" s="19"/>
      <c r="D280" s="19"/>
      <c r="E280" s="19"/>
      <c r="F280" s="19"/>
      <c r="G280" s="19"/>
      <c r="H280" s="20"/>
      <c r="I280" s="20"/>
      <c r="J280" s="20"/>
      <c r="K280" s="20"/>
      <c r="L280" s="20"/>
      <c r="M280" s="20"/>
      <c r="N280" s="20"/>
      <c r="O280" s="20"/>
      <c r="P280" s="20"/>
    </row>
    <row r="281" spans="1:16" s="21" customFormat="1" ht="18">
      <c r="A281" s="2"/>
      <c r="B281" s="14"/>
      <c r="C281" s="19"/>
      <c r="D281" s="19"/>
      <c r="E281" s="19"/>
      <c r="F281" s="19"/>
      <c r="G281" s="19"/>
      <c r="H281" s="20"/>
      <c r="I281" s="20"/>
      <c r="J281" s="20"/>
      <c r="K281" s="20"/>
      <c r="L281" s="20"/>
      <c r="M281" s="20"/>
      <c r="N281" s="20"/>
      <c r="O281" s="20"/>
      <c r="P281" s="20"/>
    </row>
    <row r="282" spans="1:16" s="21" customFormat="1" ht="18">
      <c r="A282" s="2"/>
      <c r="B282" s="14"/>
      <c r="C282" s="19"/>
      <c r="D282" s="19"/>
      <c r="E282" s="19"/>
      <c r="F282" s="19"/>
      <c r="G282" s="19"/>
      <c r="H282" s="20"/>
      <c r="I282" s="20"/>
      <c r="J282" s="20"/>
      <c r="K282" s="20"/>
      <c r="L282" s="20"/>
      <c r="M282" s="20"/>
      <c r="N282" s="20"/>
      <c r="O282" s="20"/>
      <c r="P282" s="20"/>
    </row>
    <row r="283" spans="1:16" s="21" customFormat="1" ht="18">
      <c r="A283" s="2"/>
      <c r="B283" s="14"/>
      <c r="C283" s="19"/>
      <c r="D283" s="19"/>
      <c r="E283" s="19"/>
      <c r="F283" s="19"/>
      <c r="G283" s="19"/>
      <c r="H283" s="20"/>
      <c r="I283" s="20"/>
      <c r="J283" s="20"/>
      <c r="K283" s="20"/>
      <c r="L283" s="20"/>
      <c r="M283" s="20"/>
      <c r="N283" s="20"/>
      <c r="O283" s="20"/>
      <c r="P283" s="20"/>
    </row>
    <row r="284" spans="1:16" s="21" customFormat="1" ht="18">
      <c r="A284" s="2"/>
      <c r="B284" s="14"/>
      <c r="C284" s="19"/>
      <c r="D284" s="19"/>
      <c r="E284" s="19"/>
      <c r="F284" s="19"/>
      <c r="G284" s="19"/>
      <c r="H284" s="20"/>
      <c r="I284" s="20"/>
      <c r="J284" s="20"/>
      <c r="K284" s="20"/>
      <c r="L284" s="20"/>
      <c r="M284" s="20"/>
      <c r="N284" s="20"/>
      <c r="O284" s="20"/>
      <c r="P284" s="20"/>
    </row>
    <row r="285" spans="1:16" s="21" customFormat="1" ht="18">
      <c r="A285" s="2"/>
      <c r="B285" s="14"/>
      <c r="C285" s="19"/>
      <c r="D285" s="19"/>
      <c r="E285" s="19"/>
      <c r="F285" s="19"/>
      <c r="G285" s="19"/>
      <c r="H285" s="20"/>
      <c r="I285" s="20"/>
      <c r="J285" s="20"/>
      <c r="K285" s="20"/>
      <c r="L285" s="20"/>
      <c r="M285" s="20"/>
      <c r="N285" s="20"/>
      <c r="O285" s="20"/>
      <c r="P285" s="20"/>
    </row>
    <row r="286" spans="1:16" s="21" customFormat="1" ht="18">
      <c r="A286" s="2"/>
      <c r="B286" s="14"/>
      <c r="C286" s="19"/>
      <c r="D286" s="19"/>
      <c r="E286" s="19"/>
      <c r="F286" s="19"/>
      <c r="G286" s="19"/>
      <c r="H286" s="20"/>
      <c r="I286" s="20"/>
      <c r="J286" s="20"/>
      <c r="K286" s="20"/>
      <c r="L286" s="20"/>
      <c r="M286" s="20"/>
      <c r="N286" s="20"/>
      <c r="O286" s="20"/>
      <c r="P286" s="20"/>
    </row>
    <row r="287" spans="1:16" s="21" customFormat="1" ht="18">
      <c r="A287" s="2"/>
      <c r="B287" s="14"/>
      <c r="C287" s="19"/>
      <c r="D287" s="19"/>
      <c r="E287" s="19"/>
      <c r="F287" s="19"/>
      <c r="G287" s="19"/>
      <c r="H287" s="20"/>
      <c r="I287" s="20"/>
      <c r="J287" s="20"/>
      <c r="K287" s="20"/>
      <c r="L287" s="20"/>
      <c r="M287" s="20"/>
      <c r="N287" s="20"/>
      <c r="O287" s="20"/>
      <c r="P287" s="20"/>
    </row>
    <row r="288" spans="1:16" s="21" customFormat="1" ht="18">
      <c r="A288" s="2"/>
      <c r="B288" s="14"/>
      <c r="C288" s="19"/>
      <c r="D288" s="19"/>
      <c r="E288" s="19"/>
      <c r="F288" s="19"/>
      <c r="G288" s="19"/>
      <c r="H288" s="20"/>
      <c r="I288" s="20"/>
      <c r="J288" s="20"/>
      <c r="K288" s="20"/>
      <c r="L288" s="20"/>
      <c r="M288" s="20"/>
      <c r="N288" s="20"/>
      <c r="O288" s="20"/>
      <c r="P288" s="20"/>
    </row>
    <row r="289" spans="1:16" s="21" customFormat="1" ht="18">
      <c r="A289" s="2"/>
      <c r="B289" s="14"/>
      <c r="C289" s="19"/>
      <c r="D289" s="19"/>
      <c r="E289" s="19"/>
      <c r="F289" s="19"/>
      <c r="G289" s="19"/>
      <c r="H289" s="20"/>
      <c r="I289" s="20"/>
      <c r="J289" s="20"/>
      <c r="K289" s="20"/>
      <c r="L289" s="20"/>
      <c r="M289" s="20"/>
      <c r="N289" s="20"/>
      <c r="O289" s="20"/>
      <c r="P289" s="20"/>
    </row>
    <row r="290" spans="1:16" s="21" customFormat="1" ht="18">
      <c r="A290" s="2"/>
      <c r="B290" s="14"/>
      <c r="C290" s="19"/>
      <c r="D290" s="19"/>
      <c r="E290" s="19"/>
      <c r="F290" s="19"/>
      <c r="G290" s="19"/>
      <c r="H290" s="20"/>
      <c r="I290" s="20"/>
      <c r="J290" s="20"/>
      <c r="K290" s="20"/>
      <c r="L290" s="20"/>
      <c r="M290" s="20"/>
      <c r="N290" s="20"/>
      <c r="O290" s="20"/>
      <c r="P290" s="20"/>
    </row>
    <row r="291" spans="1:16" s="21" customFormat="1" ht="18">
      <c r="A291" s="2"/>
      <c r="B291" s="14"/>
      <c r="C291" s="19"/>
      <c r="D291" s="19"/>
      <c r="E291" s="19"/>
      <c r="F291" s="19"/>
      <c r="G291" s="19"/>
      <c r="H291" s="20"/>
      <c r="I291" s="20"/>
      <c r="J291" s="20"/>
      <c r="K291" s="20"/>
      <c r="L291" s="20"/>
      <c r="M291" s="20"/>
      <c r="N291" s="20"/>
      <c r="O291" s="20"/>
      <c r="P291" s="20"/>
    </row>
    <row r="292" spans="1:16" s="21" customFormat="1" ht="18">
      <c r="A292" s="2"/>
      <c r="B292" s="14"/>
      <c r="C292" s="19"/>
      <c r="D292" s="19"/>
      <c r="E292" s="19"/>
      <c r="F292" s="19"/>
      <c r="G292" s="19"/>
      <c r="H292" s="20"/>
      <c r="I292" s="20"/>
      <c r="J292" s="20"/>
      <c r="K292" s="20"/>
      <c r="L292" s="20"/>
      <c r="M292" s="20"/>
      <c r="N292" s="20"/>
      <c r="O292" s="20"/>
      <c r="P292" s="20"/>
    </row>
    <row r="293" spans="1:16" s="21" customFormat="1" ht="18">
      <c r="A293" s="2"/>
      <c r="B293" s="14"/>
      <c r="C293" s="19"/>
      <c r="D293" s="19"/>
      <c r="E293" s="19"/>
      <c r="F293" s="19"/>
      <c r="G293" s="19"/>
      <c r="H293" s="20"/>
      <c r="I293" s="20"/>
      <c r="J293" s="20"/>
      <c r="K293" s="20"/>
      <c r="L293" s="20"/>
      <c r="M293" s="20"/>
      <c r="N293" s="20"/>
      <c r="O293" s="20"/>
      <c r="P293" s="20"/>
    </row>
    <row r="294" spans="1:16" s="21" customFormat="1" ht="18">
      <c r="A294" s="2"/>
      <c r="B294" s="14"/>
      <c r="C294" s="19"/>
      <c r="D294" s="19"/>
      <c r="E294" s="19"/>
      <c r="F294" s="19"/>
      <c r="G294" s="19"/>
      <c r="H294" s="20"/>
      <c r="I294" s="20"/>
      <c r="J294" s="20"/>
      <c r="K294" s="20"/>
      <c r="L294" s="20"/>
      <c r="M294" s="20"/>
      <c r="N294" s="20"/>
      <c r="O294" s="20"/>
      <c r="P294" s="20"/>
    </row>
    <row r="295" spans="1:16" s="21" customFormat="1" ht="18">
      <c r="A295" s="2"/>
      <c r="B295" s="14"/>
      <c r="C295" s="19"/>
      <c r="D295" s="19"/>
      <c r="E295" s="19"/>
      <c r="F295" s="19"/>
      <c r="G295" s="19"/>
      <c r="H295" s="20"/>
      <c r="I295" s="20"/>
      <c r="J295" s="20"/>
      <c r="K295" s="20"/>
      <c r="L295" s="20"/>
      <c r="M295" s="20"/>
      <c r="N295" s="20"/>
      <c r="O295" s="20"/>
      <c r="P295" s="20"/>
    </row>
    <row r="296" spans="1:16" s="21" customFormat="1" ht="18">
      <c r="A296" s="2"/>
      <c r="B296" s="14"/>
      <c r="C296" s="19"/>
      <c r="D296" s="19"/>
      <c r="E296" s="19"/>
      <c r="F296" s="19"/>
      <c r="G296" s="19"/>
      <c r="H296" s="20"/>
      <c r="I296" s="20"/>
      <c r="J296" s="20"/>
      <c r="K296" s="20"/>
      <c r="L296" s="20"/>
      <c r="M296" s="20"/>
      <c r="N296" s="20"/>
      <c r="O296" s="20"/>
      <c r="P296" s="20"/>
    </row>
    <row r="297" spans="1:16" s="21" customFormat="1" ht="18">
      <c r="A297" s="2"/>
      <c r="B297" s="14"/>
      <c r="C297" s="19"/>
      <c r="D297" s="19"/>
      <c r="E297" s="19"/>
      <c r="F297" s="19"/>
      <c r="G297" s="19"/>
      <c r="H297" s="20"/>
      <c r="I297" s="20"/>
      <c r="J297" s="20"/>
      <c r="K297" s="20"/>
      <c r="L297" s="20"/>
      <c r="M297" s="20"/>
      <c r="N297" s="20"/>
      <c r="O297" s="20"/>
      <c r="P297" s="20"/>
    </row>
    <row r="298" spans="1:16" s="21" customFormat="1" ht="18">
      <c r="A298" s="2"/>
      <c r="B298" s="14"/>
      <c r="C298" s="19"/>
      <c r="D298" s="19"/>
      <c r="E298" s="19"/>
      <c r="F298" s="19"/>
      <c r="G298" s="19"/>
      <c r="H298" s="20"/>
      <c r="I298" s="20"/>
      <c r="J298" s="20"/>
      <c r="K298" s="20"/>
      <c r="L298" s="20"/>
      <c r="M298" s="20"/>
      <c r="N298" s="20"/>
      <c r="O298" s="20"/>
      <c r="P298" s="20"/>
    </row>
    <row r="299" spans="1:16" s="21" customFormat="1" ht="18">
      <c r="A299" s="2"/>
      <c r="B299" s="14"/>
      <c r="C299" s="19"/>
      <c r="D299" s="19"/>
      <c r="E299" s="19"/>
      <c r="F299" s="19"/>
      <c r="G299" s="19"/>
      <c r="H299" s="20"/>
      <c r="I299" s="20"/>
      <c r="J299" s="20"/>
      <c r="K299" s="20"/>
      <c r="L299" s="20"/>
      <c r="M299" s="20"/>
      <c r="N299" s="20"/>
      <c r="O299" s="20"/>
      <c r="P299" s="20"/>
    </row>
    <row r="300" spans="1:16" s="21" customFormat="1" ht="18">
      <c r="A300" s="2"/>
      <c r="B300" s="14"/>
      <c r="C300" s="19"/>
      <c r="D300" s="19"/>
      <c r="E300" s="19"/>
      <c r="F300" s="19"/>
      <c r="G300" s="19"/>
      <c r="H300" s="20"/>
      <c r="I300" s="20"/>
      <c r="J300" s="20"/>
      <c r="K300" s="20"/>
      <c r="L300" s="20"/>
      <c r="M300" s="20"/>
      <c r="N300" s="20"/>
      <c r="O300" s="20"/>
      <c r="P300" s="20"/>
    </row>
    <row r="301" spans="1:16" s="21" customFormat="1" ht="18">
      <c r="A301" s="2"/>
      <c r="B301" s="14"/>
      <c r="C301" s="19"/>
      <c r="D301" s="19"/>
      <c r="E301" s="19"/>
      <c r="F301" s="19"/>
      <c r="G301" s="19"/>
      <c r="H301" s="20"/>
      <c r="I301" s="20"/>
      <c r="J301" s="20"/>
      <c r="K301" s="20"/>
      <c r="L301" s="20"/>
      <c r="M301" s="20"/>
      <c r="N301" s="20"/>
      <c r="O301" s="20"/>
      <c r="P301" s="20"/>
    </row>
    <row r="302" spans="1:16" s="21" customFormat="1" ht="18">
      <c r="A302" s="2"/>
      <c r="B302" s="14"/>
      <c r="C302" s="19"/>
      <c r="D302" s="19"/>
      <c r="E302" s="19"/>
      <c r="F302" s="19"/>
      <c r="G302" s="19"/>
      <c r="H302" s="20"/>
      <c r="I302" s="20"/>
      <c r="J302" s="20"/>
      <c r="K302" s="20"/>
      <c r="L302" s="20"/>
      <c r="M302" s="20"/>
      <c r="N302" s="20"/>
      <c r="O302" s="20"/>
      <c r="P302" s="20"/>
    </row>
    <row r="303" spans="1:16" s="21" customFormat="1" ht="18">
      <c r="A303" s="2"/>
      <c r="B303" s="14"/>
      <c r="C303" s="19"/>
      <c r="D303" s="19"/>
      <c r="E303" s="19"/>
      <c r="F303" s="19"/>
      <c r="G303" s="19"/>
      <c r="H303" s="20"/>
      <c r="I303" s="20"/>
      <c r="J303" s="20"/>
      <c r="K303" s="20"/>
      <c r="L303" s="20"/>
      <c r="M303" s="20"/>
      <c r="N303" s="20"/>
      <c r="O303" s="20"/>
      <c r="P303" s="20"/>
    </row>
    <row r="304" spans="1:16" s="21" customFormat="1" ht="18">
      <c r="A304" s="2"/>
      <c r="B304" s="14"/>
      <c r="C304" s="19"/>
      <c r="D304" s="19"/>
      <c r="E304" s="19"/>
      <c r="F304" s="19"/>
      <c r="G304" s="19"/>
      <c r="H304" s="20"/>
      <c r="I304" s="20"/>
      <c r="J304" s="20"/>
      <c r="K304" s="20"/>
      <c r="L304" s="20"/>
      <c r="M304" s="20"/>
      <c r="N304" s="20"/>
      <c r="O304" s="20"/>
      <c r="P304" s="20"/>
    </row>
    <row r="305" spans="1:16" s="21" customFormat="1" ht="18">
      <c r="A305" s="2"/>
      <c r="B305" s="14"/>
      <c r="C305" s="19"/>
      <c r="D305" s="19"/>
      <c r="E305" s="19"/>
      <c r="F305" s="19"/>
      <c r="G305" s="19"/>
      <c r="H305" s="20"/>
      <c r="I305" s="20"/>
      <c r="J305" s="20"/>
      <c r="K305" s="20"/>
      <c r="L305" s="20"/>
      <c r="M305" s="20"/>
      <c r="N305" s="20"/>
      <c r="O305" s="20"/>
      <c r="P305" s="20"/>
    </row>
    <row r="306" spans="1:16" s="21" customFormat="1" ht="18">
      <c r="A306" s="2"/>
      <c r="B306" s="14"/>
      <c r="C306" s="19"/>
      <c r="D306" s="19"/>
      <c r="E306" s="19"/>
      <c r="F306" s="19"/>
      <c r="G306" s="19"/>
      <c r="H306" s="20"/>
      <c r="I306" s="20"/>
      <c r="J306" s="20"/>
      <c r="K306" s="20"/>
      <c r="L306" s="20"/>
      <c r="M306" s="20"/>
      <c r="N306" s="20"/>
      <c r="O306" s="20"/>
      <c r="P306" s="20"/>
    </row>
    <row r="307" spans="1:16" s="21" customFormat="1" ht="18">
      <c r="A307" s="2"/>
      <c r="B307" s="14"/>
      <c r="C307" s="19"/>
      <c r="D307" s="19"/>
      <c r="E307" s="19"/>
      <c r="F307" s="19"/>
      <c r="G307" s="19"/>
      <c r="H307" s="20"/>
      <c r="I307" s="20"/>
      <c r="J307" s="20"/>
      <c r="K307" s="20"/>
      <c r="L307" s="20"/>
      <c r="M307" s="20"/>
      <c r="N307" s="20"/>
      <c r="O307" s="20"/>
      <c r="P307" s="20"/>
    </row>
    <row r="308" spans="1:16" s="21" customFormat="1" ht="18">
      <c r="A308" s="2"/>
      <c r="B308" s="14"/>
      <c r="C308" s="19"/>
      <c r="D308" s="19"/>
      <c r="E308" s="19"/>
      <c r="F308" s="19"/>
      <c r="G308" s="19"/>
      <c r="H308" s="20"/>
      <c r="I308" s="20"/>
      <c r="J308" s="20"/>
      <c r="K308" s="20"/>
      <c r="L308" s="20"/>
      <c r="M308" s="20"/>
      <c r="N308" s="20"/>
      <c r="O308" s="20"/>
      <c r="P308" s="20"/>
    </row>
    <row r="309" spans="1:16" s="21" customFormat="1" ht="18">
      <c r="A309" s="2"/>
      <c r="B309" s="14"/>
      <c r="C309" s="19"/>
      <c r="D309" s="19"/>
      <c r="E309" s="19"/>
      <c r="F309" s="19"/>
      <c r="G309" s="19"/>
      <c r="H309" s="20"/>
      <c r="I309" s="20"/>
      <c r="J309" s="20"/>
      <c r="K309" s="20"/>
      <c r="L309" s="20"/>
      <c r="M309" s="20"/>
      <c r="N309" s="20"/>
      <c r="O309" s="20"/>
      <c r="P309" s="20"/>
    </row>
    <row r="310" spans="1:16" s="21" customFormat="1" ht="18">
      <c r="A310" s="2"/>
      <c r="B310" s="14"/>
      <c r="C310" s="19"/>
      <c r="D310" s="19"/>
      <c r="E310" s="19"/>
      <c r="F310" s="19"/>
      <c r="G310" s="19"/>
      <c r="H310" s="20"/>
      <c r="I310" s="20"/>
      <c r="J310" s="20"/>
      <c r="K310" s="20"/>
      <c r="L310" s="20"/>
      <c r="M310" s="20"/>
      <c r="N310" s="20"/>
      <c r="O310" s="20"/>
      <c r="P310" s="20"/>
    </row>
    <row r="311" spans="1:16" s="21" customFormat="1" ht="18">
      <c r="A311" s="2"/>
      <c r="B311" s="14"/>
      <c r="C311" s="19"/>
      <c r="D311" s="19"/>
      <c r="E311" s="19"/>
      <c r="F311" s="19"/>
      <c r="G311" s="19"/>
      <c r="H311" s="20"/>
      <c r="I311" s="20"/>
      <c r="J311" s="20"/>
      <c r="K311" s="20"/>
      <c r="L311" s="20"/>
      <c r="M311" s="20"/>
      <c r="N311" s="20"/>
      <c r="O311" s="20"/>
      <c r="P311" s="20"/>
    </row>
    <row r="312" spans="1:16" s="21" customFormat="1" ht="18">
      <c r="A312" s="2"/>
      <c r="B312" s="14"/>
      <c r="C312" s="19"/>
      <c r="D312" s="19"/>
      <c r="E312" s="19"/>
      <c r="F312" s="19"/>
      <c r="G312" s="19"/>
      <c r="H312" s="20"/>
      <c r="I312" s="20"/>
      <c r="J312" s="20"/>
      <c r="K312" s="20"/>
      <c r="L312" s="20"/>
      <c r="M312" s="20"/>
      <c r="N312" s="20"/>
      <c r="O312" s="20"/>
      <c r="P312" s="20"/>
    </row>
    <row r="313" spans="1:16" s="21" customFormat="1" ht="18">
      <c r="A313" s="2"/>
      <c r="B313" s="14"/>
      <c r="C313" s="19"/>
      <c r="D313" s="19"/>
      <c r="E313" s="19"/>
      <c r="F313" s="19"/>
      <c r="G313" s="19"/>
      <c r="H313" s="20"/>
      <c r="I313" s="20"/>
      <c r="J313" s="20"/>
      <c r="K313" s="20"/>
      <c r="L313" s="20"/>
      <c r="M313" s="20"/>
      <c r="N313" s="20"/>
      <c r="O313" s="20"/>
      <c r="P313" s="20"/>
    </row>
    <row r="314" spans="1:16" s="21" customFormat="1" ht="18">
      <c r="A314" s="2"/>
      <c r="B314" s="14"/>
      <c r="C314" s="19"/>
      <c r="D314" s="19"/>
      <c r="E314" s="19"/>
      <c r="F314" s="19"/>
      <c r="G314" s="19"/>
      <c r="H314" s="20"/>
      <c r="I314" s="20"/>
      <c r="J314" s="20"/>
      <c r="K314" s="20"/>
      <c r="L314" s="20"/>
      <c r="M314" s="20"/>
      <c r="N314" s="20"/>
      <c r="O314" s="20"/>
      <c r="P314" s="20"/>
    </row>
    <row r="315" spans="1:16" s="21" customFormat="1" ht="18">
      <c r="A315" s="2"/>
      <c r="B315" s="14"/>
      <c r="C315" s="19"/>
      <c r="D315" s="19"/>
      <c r="E315" s="19"/>
      <c r="F315" s="19"/>
      <c r="G315" s="19"/>
      <c r="H315" s="20"/>
      <c r="I315" s="20"/>
      <c r="J315" s="20"/>
      <c r="K315" s="20"/>
      <c r="L315" s="20"/>
      <c r="M315" s="20"/>
      <c r="N315" s="20"/>
      <c r="O315" s="20"/>
      <c r="P315" s="20"/>
    </row>
    <row r="316" spans="1:16" s="21" customFormat="1" ht="18">
      <c r="A316" s="2"/>
      <c r="B316" s="14"/>
      <c r="C316" s="19"/>
      <c r="D316" s="19"/>
      <c r="E316" s="19"/>
      <c r="F316" s="19"/>
      <c r="G316" s="19"/>
      <c r="H316" s="20"/>
      <c r="I316" s="20"/>
      <c r="J316" s="20"/>
      <c r="K316" s="20"/>
      <c r="L316" s="20"/>
      <c r="M316" s="20"/>
      <c r="N316" s="20"/>
      <c r="O316" s="20"/>
      <c r="P316" s="20"/>
    </row>
    <row r="317" spans="1:16" s="21" customFormat="1" ht="18">
      <c r="A317" s="2"/>
      <c r="B317" s="14"/>
      <c r="C317" s="19"/>
      <c r="D317" s="19"/>
      <c r="E317" s="19"/>
      <c r="F317" s="19"/>
      <c r="G317" s="19"/>
      <c r="H317" s="20"/>
      <c r="I317" s="20"/>
      <c r="J317" s="20"/>
      <c r="K317" s="20"/>
      <c r="L317" s="20"/>
      <c r="M317" s="20"/>
      <c r="N317" s="20"/>
      <c r="O317" s="20"/>
      <c r="P317" s="20"/>
    </row>
    <row r="318" spans="1:16" s="21" customFormat="1" ht="18">
      <c r="A318" s="2"/>
      <c r="B318" s="14"/>
      <c r="C318" s="19"/>
      <c r="D318" s="19"/>
      <c r="E318" s="19"/>
      <c r="F318" s="19"/>
      <c r="G318" s="19"/>
      <c r="H318" s="20"/>
      <c r="I318" s="20"/>
      <c r="J318" s="20"/>
      <c r="K318" s="20"/>
      <c r="L318" s="20"/>
      <c r="M318" s="20"/>
      <c r="N318" s="20"/>
      <c r="O318" s="20"/>
      <c r="P318" s="20"/>
    </row>
    <row r="319" spans="1:16" s="21" customFormat="1" ht="18">
      <c r="A319" s="2"/>
      <c r="B319" s="14"/>
      <c r="C319" s="19"/>
      <c r="D319" s="19"/>
      <c r="E319" s="19"/>
      <c r="F319" s="19"/>
      <c r="G319" s="19"/>
      <c r="H319" s="20"/>
      <c r="I319" s="20"/>
      <c r="J319" s="20"/>
      <c r="K319" s="20"/>
      <c r="L319" s="20"/>
      <c r="M319" s="20"/>
      <c r="N319" s="20"/>
      <c r="O319" s="20"/>
      <c r="P319" s="20"/>
    </row>
    <row r="320" spans="1:16" s="21" customFormat="1" ht="18">
      <c r="A320" s="2"/>
      <c r="B320" s="14"/>
      <c r="C320" s="19"/>
      <c r="D320" s="19"/>
      <c r="E320" s="19"/>
      <c r="F320" s="19"/>
      <c r="G320" s="19"/>
      <c r="H320" s="20"/>
      <c r="I320" s="20"/>
      <c r="J320" s="20"/>
      <c r="K320" s="20"/>
      <c r="L320" s="20"/>
      <c r="M320" s="20"/>
      <c r="N320" s="20"/>
      <c r="O320" s="20"/>
      <c r="P320" s="20"/>
    </row>
    <row r="321" spans="1:16" s="21" customFormat="1" ht="18">
      <c r="A321" s="2"/>
      <c r="B321" s="14"/>
      <c r="C321" s="19"/>
      <c r="D321" s="19"/>
      <c r="E321" s="19"/>
      <c r="F321" s="19"/>
      <c r="G321" s="19"/>
      <c r="H321" s="20"/>
      <c r="I321" s="20"/>
      <c r="J321" s="20"/>
      <c r="K321" s="20"/>
      <c r="L321" s="20"/>
      <c r="M321" s="20"/>
      <c r="N321" s="20"/>
      <c r="O321" s="20"/>
      <c r="P321" s="20"/>
    </row>
    <row r="322" spans="1:16" s="21" customFormat="1" ht="18">
      <c r="A322" s="2"/>
      <c r="B322" s="14"/>
      <c r="C322" s="19"/>
      <c r="D322" s="19"/>
      <c r="E322" s="19"/>
      <c r="F322" s="19"/>
      <c r="G322" s="19"/>
      <c r="H322" s="20"/>
      <c r="I322" s="20"/>
      <c r="J322" s="20"/>
      <c r="K322" s="20"/>
      <c r="L322" s="20"/>
      <c r="M322" s="20"/>
      <c r="N322" s="20"/>
      <c r="O322" s="20"/>
      <c r="P322" s="20"/>
    </row>
    <row r="323" spans="1:16" s="21" customFormat="1" ht="18">
      <c r="A323" s="2"/>
      <c r="B323" s="14"/>
      <c r="C323" s="19"/>
      <c r="D323" s="19"/>
      <c r="E323" s="19"/>
      <c r="F323" s="19"/>
      <c r="G323" s="19"/>
      <c r="H323" s="20"/>
      <c r="I323" s="20"/>
      <c r="J323" s="20"/>
      <c r="K323" s="20"/>
      <c r="L323" s="20"/>
      <c r="M323" s="20"/>
      <c r="N323" s="20"/>
      <c r="O323" s="20"/>
      <c r="P323" s="20"/>
    </row>
    <row r="324" spans="1:16" s="21" customFormat="1" ht="18">
      <c r="A324" s="2"/>
      <c r="B324" s="14"/>
      <c r="C324" s="19"/>
      <c r="D324" s="19"/>
      <c r="E324" s="19"/>
      <c r="F324" s="19"/>
      <c r="G324" s="19"/>
      <c r="H324" s="20"/>
      <c r="I324" s="20"/>
      <c r="J324" s="20"/>
      <c r="K324" s="20"/>
      <c r="L324" s="20"/>
      <c r="M324" s="20"/>
      <c r="N324" s="20"/>
      <c r="O324" s="20"/>
      <c r="P324" s="20"/>
    </row>
    <row r="325" spans="1:16" s="21" customFormat="1" ht="18">
      <c r="A325" s="2"/>
      <c r="B325" s="14"/>
      <c r="C325" s="19"/>
      <c r="D325" s="19"/>
      <c r="E325" s="19"/>
      <c r="F325" s="19"/>
      <c r="G325" s="19"/>
      <c r="H325" s="20"/>
      <c r="I325" s="20"/>
      <c r="J325" s="20"/>
      <c r="K325" s="20"/>
      <c r="L325" s="20"/>
      <c r="M325" s="20"/>
      <c r="N325" s="20"/>
      <c r="O325" s="20"/>
      <c r="P325" s="20"/>
    </row>
    <row r="326" spans="1:16" s="21" customFormat="1" ht="18">
      <c r="A326" s="2"/>
      <c r="B326" s="14"/>
      <c r="C326" s="19"/>
      <c r="D326" s="19"/>
      <c r="E326" s="19"/>
      <c r="F326" s="19"/>
      <c r="G326" s="19"/>
      <c r="H326" s="20"/>
      <c r="I326" s="20"/>
      <c r="J326" s="20"/>
      <c r="K326" s="20"/>
      <c r="L326" s="20"/>
      <c r="M326" s="20"/>
      <c r="N326" s="20"/>
      <c r="O326" s="20"/>
      <c r="P326" s="20"/>
    </row>
    <row r="327" spans="1:16" s="21" customFormat="1" ht="18">
      <c r="A327" s="2"/>
      <c r="B327" s="14"/>
      <c r="C327" s="19"/>
      <c r="D327" s="19"/>
      <c r="E327" s="19"/>
      <c r="F327" s="19"/>
      <c r="G327" s="19"/>
      <c r="H327" s="20"/>
      <c r="I327" s="20"/>
      <c r="J327" s="20"/>
      <c r="K327" s="20"/>
      <c r="L327" s="20"/>
      <c r="M327" s="20"/>
      <c r="N327" s="20"/>
      <c r="O327" s="20"/>
      <c r="P327" s="20"/>
    </row>
    <row r="328" spans="1:16" s="21" customFormat="1" ht="18">
      <c r="A328" s="2"/>
      <c r="B328" s="14"/>
      <c r="C328" s="19"/>
      <c r="D328" s="19"/>
      <c r="E328" s="19"/>
      <c r="F328" s="19"/>
      <c r="G328" s="19"/>
      <c r="H328" s="20"/>
      <c r="I328" s="20"/>
      <c r="J328" s="20"/>
      <c r="K328" s="20"/>
      <c r="L328" s="20"/>
      <c r="M328" s="20"/>
      <c r="N328" s="20"/>
      <c r="O328" s="20"/>
      <c r="P328" s="20"/>
    </row>
    <row r="329" spans="1:16" s="21" customFormat="1" ht="18">
      <c r="A329" s="2"/>
      <c r="B329" s="14"/>
      <c r="C329" s="19"/>
      <c r="D329" s="19"/>
      <c r="E329" s="19"/>
      <c r="F329" s="19"/>
      <c r="G329" s="19"/>
      <c r="H329" s="20"/>
      <c r="I329" s="20"/>
      <c r="J329" s="20"/>
      <c r="K329" s="20"/>
      <c r="L329" s="20"/>
      <c r="M329" s="20"/>
      <c r="N329" s="20"/>
      <c r="O329" s="20"/>
      <c r="P329" s="20"/>
    </row>
    <row r="330" spans="1:16" s="21" customFormat="1" ht="18">
      <c r="A330" s="2"/>
      <c r="B330" s="14"/>
      <c r="C330" s="19"/>
      <c r="D330" s="19"/>
      <c r="E330" s="19"/>
      <c r="F330" s="19"/>
      <c r="G330" s="19"/>
      <c r="H330" s="20"/>
      <c r="I330" s="20"/>
      <c r="J330" s="20"/>
      <c r="K330" s="20"/>
      <c r="L330" s="20"/>
      <c r="M330" s="20"/>
      <c r="N330" s="20"/>
      <c r="O330" s="20"/>
      <c r="P330" s="20"/>
    </row>
    <row r="331" spans="1:16" s="21" customFormat="1" ht="18">
      <c r="A331" s="2"/>
      <c r="B331" s="14"/>
      <c r="C331" s="19"/>
      <c r="D331" s="19"/>
      <c r="E331" s="19"/>
      <c r="F331" s="19"/>
      <c r="G331" s="19"/>
      <c r="H331" s="20"/>
      <c r="I331" s="20"/>
      <c r="J331" s="20"/>
      <c r="K331" s="20"/>
      <c r="L331" s="20"/>
      <c r="M331" s="20"/>
      <c r="N331" s="20"/>
      <c r="O331" s="20"/>
      <c r="P331" s="20"/>
    </row>
    <row r="332" spans="1:16" s="21" customFormat="1" ht="18">
      <c r="A332" s="2"/>
      <c r="B332" s="14"/>
      <c r="C332" s="19"/>
      <c r="D332" s="19"/>
      <c r="E332" s="19"/>
      <c r="F332" s="19"/>
      <c r="G332" s="19"/>
      <c r="H332" s="20"/>
      <c r="I332" s="20"/>
      <c r="J332" s="20"/>
      <c r="K332" s="20"/>
      <c r="L332" s="20"/>
      <c r="M332" s="20"/>
      <c r="N332" s="20"/>
      <c r="O332" s="20"/>
      <c r="P332" s="20"/>
    </row>
    <row r="333" spans="1:16" s="21" customFormat="1" ht="18">
      <c r="A333" s="2"/>
      <c r="B333" s="14"/>
      <c r="C333" s="19"/>
      <c r="D333" s="19"/>
      <c r="E333" s="19"/>
      <c r="F333" s="19"/>
      <c r="G333" s="19"/>
      <c r="H333" s="20"/>
      <c r="I333" s="20"/>
      <c r="J333" s="20"/>
      <c r="K333" s="20"/>
      <c r="L333" s="20"/>
      <c r="M333" s="20"/>
      <c r="N333" s="20"/>
      <c r="O333" s="20"/>
      <c r="P333" s="20"/>
    </row>
    <row r="334" spans="1:16" s="21" customFormat="1" ht="18">
      <c r="A334" s="2"/>
      <c r="B334" s="14"/>
      <c r="C334" s="19"/>
      <c r="D334" s="19"/>
      <c r="E334" s="19"/>
      <c r="F334" s="19"/>
      <c r="G334" s="19"/>
      <c r="H334" s="20"/>
      <c r="I334" s="20"/>
      <c r="J334" s="20"/>
      <c r="K334" s="20"/>
      <c r="L334" s="20"/>
      <c r="M334" s="20"/>
      <c r="N334" s="20"/>
      <c r="O334" s="20"/>
      <c r="P334" s="20"/>
    </row>
    <row r="335" spans="1:16" s="21" customFormat="1" ht="18">
      <c r="A335" s="2"/>
      <c r="B335" s="14"/>
      <c r="C335" s="19"/>
      <c r="D335" s="19"/>
      <c r="E335" s="19"/>
      <c r="F335" s="19"/>
      <c r="G335" s="19"/>
      <c r="H335" s="20"/>
      <c r="I335" s="20"/>
      <c r="J335" s="20"/>
      <c r="K335" s="20"/>
      <c r="L335" s="20"/>
      <c r="M335" s="20"/>
      <c r="N335" s="20"/>
      <c r="O335" s="20"/>
      <c r="P335" s="20"/>
    </row>
    <row r="336" spans="1:16" s="21" customFormat="1" ht="18">
      <c r="A336" s="2"/>
      <c r="B336" s="14"/>
      <c r="C336" s="19"/>
      <c r="D336" s="19"/>
      <c r="E336" s="19"/>
      <c r="F336" s="19"/>
      <c r="G336" s="19"/>
      <c r="H336" s="20"/>
      <c r="I336" s="20"/>
      <c r="J336" s="20"/>
      <c r="K336" s="20"/>
      <c r="L336" s="20"/>
      <c r="M336" s="20"/>
      <c r="N336" s="20"/>
      <c r="O336" s="20"/>
      <c r="P336" s="20"/>
    </row>
    <row r="337" spans="1:16" s="21" customFormat="1" ht="18">
      <c r="A337" s="2"/>
      <c r="B337" s="14"/>
      <c r="C337" s="19"/>
      <c r="D337" s="19"/>
      <c r="E337" s="19"/>
      <c r="F337" s="19"/>
      <c r="G337" s="19"/>
      <c r="H337" s="20"/>
      <c r="I337" s="20"/>
      <c r="J337" s="20"/>
      <c r="K337" s="20"/>
      <c r="L337" s="20"/>
      <c r="M337" s="20"/>
      <c r="N337" s="20"/>
      <c r="O337" s="20"/>
      <c r="P337" s="20"/>
    </row>
    <row r="338" spans="1:16" s="21" customFormat="1" ht="18">
      <c r="A338" s="2"/>
      <c r="B338" s="14"/>
      <c r="C338" s="19"/>
      <c r="D338" s="19"/>
      <c r="E338" s="19"/>
      <c r="F338" s="19"/>
      <c r="G338" s="19"/>
      <c r="H338" s="20"/>
      <c r="I338" s="20"/>
      <c r="J338" s="20"/>
      <c r="K338" s="20"/>
      <c r="L338" s="20"/>
      <c r="M338" s="20"/>
      <c r="N338" s="20"/>
      <c r="O338" s="20"/>
      <c r="P338" s="20"/>
    </row>
    <row r="339" spans="1:16" s="21" customFormat="1" ht="18">
      <c r="A339" s="2"/>
      <c r="B339" s="14"/>
      <c r="C339" s="19"/>
      <c r="D339" s="19"/>
      <c r="E339" s="19"/>
      <c r="F339" s="19"/>
      <c r="G339" s="19"/>
      <c r="H339" s="20"/>
      <c r="I339" s="20"/>
      <c r="J339" s="20"/>
      <c r="K339" s="20"/>
      <c r="L339" s="20"/>
      <c r="M339" s="20"/>
      <c r="N339" s="20"/>
      <c r="O339" s="20"/>
      <c r="P339" s="20"/>
    </row>
    <row r="340" spans="1:16" s="21" customFormat="1" ht="18">
      <c r="A340" s="2"/>
      <c r="B340" s="14"/>
      <c r="C340" s="19"/>
      <c r="D340" s="19"/>
      <c r="E340" s="19"/>
      <c r="F340" s="19"/>
      <c r="G340" s="19"/>
      <c r="H340" s="20"/>
      <c r="I340" s="20"/>
      <c r="J340" s="20"/>
      <c r="K340" s="20"/>
      <c r="L340" s="20"/>
      <c r="M340" s="20"/>
      <c r="N340" s="20"/>
      <c r="O340" s="20"/>
      <c r="P340" s="20"/>
    </row>
    <row r="341" spans="1:16" s="21" customFormat="1" ht="18">
      <c r="A341" s="2"/>
      <c r="B341" s="14"/>
      <c r="C341" s="19"/>
      <c r="D341" s="19"/>
      <c r="E341" s="19"/>
      <c r="F341" s="19"/>
      <c r="G341" s="19"/>
      <c r="H341" s="20"/>
      <c r="I341" s="20"/>
      <c r="J341" s="20"/>
      <c r="K341" s="20"/>
      <c r="L341" s="20"/>
      <c r="M341" s="20"/>
      <c r="N341" s="20"/>
      <c r="O341" s="20"/>
      <c r="P341" s="20"/>
    </row>
    <row r="342" spans="1:16" s="21" customFormat="1" ht="18">
      <c r="A342" s="2"/>
      <c r="B342" s="14"/>
      <c r="C342" s="19"/>
      <c r="D342" s="19"/>
      <c r="E342" s="19"/>
      <c r="F342" s="19"/>
      <c r="G342" s="19"/>
      <c r="H342" s="20"/>
      <c r="I342" s="20"/>
      <c r="J342" s="20"/>
      <c r="K342" s="20"/>
      <c r="L342" s="20"/>
      <c r="M342" s="20"/>
      <c r="N342" s="20"/>
      <c r="O342" s="20"/>
      <c r="P342" s="20"/>
    </row>
    <row r="343" spans="1:16" s="21" customFormat="1" ht="18">
      <c r="A343" s="2"/>
      <c r="B343" s="14"/>
      <c r="C343" s="19"/>
      <c r="D343" s="19"/>
      <c r="E343" s="19"/>
      <c r="F343" s="19"/>
      <c r="G343" s="19"/>
      <c r="H343" s="20"/>
      <c r="I343" s="20"/>
      <c r="J343" s="20"/>
      <c r="K343" s="20"/>
      <c r="L343" s="20"/>
      <c r="M343" s="20"/>
      <c r="N343" s="20"/>
      <c r="O343" s="20"/>
      <c r="P343" s="20"/>
    </row>
    <row r="344" spans="1:16" s="21" customFormat="1" ht="18">
      <c r="A344" s="2"/>
      <c r="B344" s="14"/>
      <c r="C344" s="19"/>
      <c r="D344" s="19"/>
      <c r="E344" s="19"/>
      <c r="F344" s="19"/>
      <c r="G344" s="19"/>
      <c r="H344" s="20"/>
      <c r="I344" s="20"/>
      <c r="J344" s="20"/>
      <c r="K344" s="20"/>
      <c r="L344" s="20"/>
      <c r="M344" s="20"/>
      <c r="N344" s="20"/>
      <c r="O344" s="20"/>
      <c r="P344" s="20"/>
    </row>
    <row r="345" spans="1:16" s="21" customFormat="1" ht="18">
      <c r="A345" s="2"/>
      <c r="B345" s="14"/>
      <c r="C345" s="19"/>
      <c r="D345" s="19"/>
      <c r="E345" s="19"/>
      <c r="F345" s="19"/>
      <c r="G345" s="19"/>
      <c r="H345" s="20"/>
      <c r="I345" s="20"/>
      <c r="J345" s="20"/>
      <c r="K345" s="20"/>
      <c r="L345" s="20"/>
      <c r="M345" s="20"/>
      <c r="N345" s="20"/>
      <c r="O345" s="20"/>
      <c r="P345" s="20"/>
    </row>
    <row r="346" spans="1:16" s="21" customFormat="1" ht="18">
      <c r="A346" s="2"/>
      <c r="B346" s="14"/>
      <c r="C346" s="19"/>
      <c r="D346" s="19"/>
      <c r="E346" s="19"/>
      <c r="F346" s="19"/>
      <c r="G346" s="19"/>
      <c r="H346" s="20"/>
      <c r="I346" s="20"/>
      <c r="J346" s="20"/>
      <c r="K346" s="20"/>
      <c r="L346" s="20"/>
      <c r="M346" s="20"/>
      <c r="N346" s="20"/>
      <c r="O346" s="20"/>
      <c r="P346" s="20"/>
    </row>
    <row r="347" spans="1:16" s="21" customFormat="1" ht="18">
      <c r="A347" s="2"/>
      <c r="B347" s="14"/>
      <c r="C347" s="19"/>
      <c r="D347" s="19"/>
      <c r="E347" s="19"/>
      <c r="F347" s="19"/>
      <c r="G347" s="19"/>
      <c r="H347" s="20"/>
      <c r="I347" s="20"/>
      <c r="J347" s="20"/>
      <c r="K347" s="20"/>
      <c r="L347" s="20"/>
      <c r="M347" s="20"/>
      <c r="N347" s="20"/>
      <c r="O347" s="20"/>
      <c r="P347" s="20"/>
    </row>
    <row r="348" spans="1:16" s="21" customFormat="1" ht="18">
      <c r="A348" s="2"/>
      <c r="B348" s="14"/>
      <c r="C348" s="19"/>
      <c r="D348" s="19"/>
      <c r="E348" s="19"/>
      <c r="F348" s="19"/>
      <c r="G348" s="19"/>
      <c r="H348" s="20"/>
      <c r="I348" s="20"/>
      <c r="J348" s="20"/>
      <c r="K348" s="20"/>
      <c r="L348" s="20"/>
      <c r="M348" s="20"/>
      <c r="N348" s="20"/>
      <c r="O348" s="20"/>
      <c r="P348" s="20"/>
    </row>
    <row r="349" spans="1:16" s="21" customFormat="1" ht="18">
      <c r="A349" s="2"/>
      <c r="B349" s="14"/>
      <c r="C349" s="19"/>
      <c r="D349" s="19"/>
      <c r="E349" s="19"/>
      <c r="F349" s="19"/>
      <c r="G349" s="19"/>
      <c r="H349" s="20"/>
      <c r="I349" s="20"/>
      <c r="J349" s="20"/>
      <c r="K349" s="20"/>
      <c r="L349" s="20"/>
      <c r="M349" s="20"/>
      <c r="N349" s="20"/>
      <c r="O349" s="20"/>
      <c r="P349" s="20"/>
    </row>
    <row r="350" spans="1:16" s="21" customFormat="1" ht="18">
      <c r="A350" s="2"/>
      <c r="B350" s="14"/>
      <c r="C350" s="19"/>
      <c r="D350" s="19"/>
      <c r="E350" s="19"/>
      <c r="F350" s="19"/>
      <c r="G350" s="19"/>
      <c r="H350" s="20"/>
      <c r="I350" s="20"/>
      <c r="J350" s="20"/>
      <c r="K350" s="20"/>
      <c r="L350" s="20"/>
      <c r="M350" s="20"/>
      <c r="N350" s="20"/>
      <c r="O350" s="20"/>
      <c r="P350" s="20"/>
    </row>
    <row r="351" spans="1:16" s="21" customFormat="1" ht="18">
      <c r="A351" s="2"/>
      <c r="B351" s="14"/>
      <c r="C351" s="19"/>
      <c r="D351" s="19"/>
      <c r="E351" s="19"/>
      <c r="F351" s="19"/>
      <c r="G351" s="19"/>
      <c r="H351" s="20"/>
      <c r="I351" s="20"/>
      <c r="J351" s="20"/>
      <c r="K351" s="20"/>
      <c r="L351" s="20"/>
      <c r="M351" s="20"/>
      <c r="N351" s="20"/>
      <c r="O351" s="20"/>
      <c r="P351" s="20"/>
    </row>
    <row r="352" spans="1:16" s="21" customFormat="1" ht="18">
      <c r="A352" s="2"/>
      <c r="B352" s="14"/>
      <c r="C352" s="19"/>
      <c r="D352" s="19"/>
      <c r="E352" s="19"/>
      <c r="F352" s="19"/>
      <c r="G352" s="19"/>
      <c r="H352" s="20"/>
      <c r="I352" s="20"/>
      <c r="J352" s="20"/>
      <c r="K352" s="20"/>
      <c r="L352" s="20"/>
      <c r="M352" s="20"/>
      <c r="N352" s="20"/>
      <c r="O352" s="20"/>
      <c r="P352" s="20"/>
    </row>
    <row r="353" spans="1:16" s="21" customFormat="1" ht="18">
      <c r="A353" s="2"/>
      <c r="B353" s="14"/>
      <c r="C353" s="19"/>
      <c r="D353" s="19"/>
      <c r="E353" s="19"/>
      <c r="F353" s="19"/>
      <c r="G353" s="19"/>
      <c r="H353" s="20"/>
      <c r="I353" s="20"/>
      <c r="J353" s="20"/>
      <c r="K353" s="20"/>
      <c r="L353" s="20"/>
      <c r="M353" s="20"/>
      <c r="N353" s="20"/>
      <c r="O353" s="20"/>
      <c r="P353" s="20"/>
    </row>
    <row r="354" spans="1:16" s="21" customFormat="1" ht="18">
      <c r="A354" s="2"/>
      <c r="B354" s="14"/>
      <c r="C354" s="19"/>
      <c r="D354" s="19"/>
      <c r="E354" s="19"/>
      <c r="F354" s="19"/>
      <c r="G354" s="19"/>
      <c r="H354" s="20"/>
      <c r="I354" s="20"/>
      <c r="J354" s="20"/>
      <c r="K354" s="20"/>
      <c r="L354" s="20"/>
      <c r="M354" s="20"/>
      <c r="N354" s="20"/>
      <c r="O354" s="20"/>
      <c r="P354" s="20"/>
    </row>
    <row r="355" spans="1:16" s="21" customFormat="1" ht="18">
      <c r="A355" s="2"/>
      <c r="B355" s="14"/>
      <c r="C355" s="19"/>
      <c r="D355" s="19"/>
      <c r="E355" s="19"/>
      <c r="F355" s="19"/>
      <c r="G355" s="19"/>
      <c r="H355" s="20"/>
      <c r="I355" s="20"/>
      <c r="J355" s="20"/>
      <c r="K355" s="20"/>
      <c r="L355" s="20"/>
      <c r="M355" s="20"/>
      <c r="N355" s="20"/>
      <c r="O355" s="20"/>
      <c r="P355" s="20"/>
    </row>
    <row r="356" spans="1:16" s="21" customFormat="1" ht="18">
      <c r="A356" s="2"/>
      <c r="B356" s="14"/>
      <c r="C356" s="19"/>
      <c r="D356" s="19"/>
      <c r="E356" s="19"/>
      <c r="F356" s="19"/>
      <c r="G356" s="19"/>
      <c r="H356" s="20"/>
      <c r="I356" s="20"/>
      <c r="J356" s="20"/>
      <c r="K356" s="20"/>
      <c r="L356" s="20"/>
      <c r="M356" s="20"/>
      <c r="N356" s="20"/>
      <c r="O356" s="20"/>
      <c r="P356" s="20"/>
    </row>
    <row r="357" spans="1:16" s="21" customFormat="1" ht="18">
      <c r="A357" s="2"/>
      <c r="B357" s="14"/>
      <c r="C357" s="19"/>
      <c r="D357" s="19"/>
      <c r="E357" s="19"/>
      <c r="F357" s="19"/>
      <c r="G357" s="19"/>
      <c r="H357" s="20"/>
      <c r="I357" s="20"/>
      <c r="J357" s="20"/>
      <c r="K357" s="20"/>
      <c r="L357" s="20"/>
      <c r="M357" s="20"/>
      <c r="N357" s="20"/>
      <c r="O357" s="20"/>
      <c r="P357" s="20"/>
    </row>
    <row r="358" spans="1:16" s="21" customFormat="1" ht="18">
      <c r="A358" s="2"/>
      <c r="B358" s="14"/>
      <c r="C358" s="19"/>
      <c r="D358" s="19"/>
      <c r="E358" s="19"/>
      <c r="F358" s="19"/>
      <c r="G358" s="19"/>
      <c r="H358" s="20"/>
      <c r="I358" s="20"/>
      <c r="J358" s="20"/>
      <c r="K358" s="20"/>
      <c r="L358" s="20"/>
      <c r="M358" s="20"/>
      <c r="N358" s="20"/>
      <c r="O358" s="20"/>
      <c r="P358" s="20"/>
    </row>
    <row r="359" spans="1:16" s="21" customFormat="1" ht="18">
      <c r="A359" s="2"/>
      <c r="B359" s="14"/>
      <c r="C359" s="19"/>
      <c r="D359" s="19"/>
      <c r="E359" s="19"/>
      <c r="F359" s="19"/>
      <c r="G359" s="19"/>
      <c r="H359" s="20"/>
      <c r="I359" s="20"/>
      <c r="J359" s="20"/>
      <c r="K359" s="20"/>
      <c r="L359" s="20"/>
      <c r="M359" s="20"/>
      <c r="N359" s="20"/>
      <c r="O359" s="20"/>
      <c r="P359" s="20"/>
    </row>
    <row r="360" spans="1:16" s="21" customFormat="1" ht="18">
      <c r="A360" s="2"/>
      <c r="B360" s="14"/>
      <c r="C360" s="19"/>
      <c r="D360" s="19"/>
      <c r="E360" s="19"/>
      <c r="F360" s="19"/>
      <c r="G360" s="19"/>
      <c r="H360" s="20"/>
      <c r="I360" s="20"/>
      <c r="J360" s="20"/>
      <c r="K360" s="20"/>
      <c r="L360" s="20"/>
      <c r="M360" s="20"/>
      <c r="N360" s="20"/>
      <c r="O360" s="20"/>
      <c r="P360" s="20"/>
    </row>
    <row r="361" spans="1:16" s="21" customFormat="1" ht="18">
      <c r="A361" s="2"/>
      <c r="B361" s="14"/>
      <c r="C361" s="19"/>
      <c r="D361" s="19"/>
      <c r="E361" s="19"/>
      <c r="F361" s="19"/>
      <c r="G361" s="19"/>
      <c r="H361" s="20"/>
      <c r="I361" s="20"/>
      <c r="J361" s="20"/>
      <c r="K361" s="20"/>
      <c r="L361" s="20"/>
      <c r="M361" s="20"/>
      <c r="N361" s="20"/>
      <c r="O361" s="20"/>
      <c r="P361" s="20"/>
    </row>
    <row r="362" spans="1:16" s="21" customFormat="1" ht="18">
      <c r="A362" s="2"/>
      <c r="B362" s="14"/>
      <c r="C362" s="19"/>
      <c r="D362" s="19"/>
      <c r="E362" s="19"/>
      <c r="F362" s="19"/>
      <c r="G362" s="19"/>
      <c r="H362" s="20"/>
      <c r="I362" s="20"/>
      <c r="J362" s="20"/>
      <c r="K362" s="20"/>
      <c r="L362" s="20"/>
      <c r="M362" s="20"/>
      <c r="N362" s="20"/>
      <c r="O362" s="20"/>
      <c r="P362" s="20"/>
    </row>
    <row r="363" spans="1:16" s="21" customFormat="1" ht="18">
      <c r="A363" s="2"/>
      <c r="B363" s="14"/>
      <c r="C363" s="19"/>
      <c r="D363" s="19"/>
      <c r="E363" s="19"/>
      <c r="F363" s="19"/>
      <c r="G363" s="19"/>
      <c r="H363" s="20"/>
      <c r="I363" s="20"/>
      <c r="J363" s="20"/>
      <c r="K363" s="20"/>
      <c r="L363" s="20"/>
      <c r="M363" s="20"/>
      <c r="N363" s="20"/>
      <c r="O363" s="20"/>
      <c r="P363" s="20"/>
    </row>
    <row r="364" spans="1:16" s="21" customFormat="1" ht="18">
      <c r="A364" s="2"/>
      <c r="B364" s="14"/>
      <c r="C364" s="19"/>
      <c r="D364" s="19"/>
      <c r="E364" s="19"/>
      <c r="F364" s="19"/>
      <c r="G364" s="19"/>
      <c r="H364" s="20"/>
      <c r="I364" s="20"/>
      <c r="J364" s="20"/>
      <c r="K364" s="20"/>
      <c r="L364" s="20"/>
      <c r="M364" s="20"/>
      <c r="N364" s="20"/>
      <c r="O364" s="20"/>
      <c r="P364" s="20"/>
    </row>
    <row r="365" spans="1:16" s="21" customFormat="1" ht="18">
      <c r="A365" s="2"/>
      <c r="B365" s="14"/>
      <c r="C365" s="19"/>
      <c r="D365" s="19"/>
      <c r="E365" s="19"/>
      <c r="F365" s="19"/>
      <c r="G365" s="19"/>
      <c r="H365" s="20"/>
      <c r="I365" s="20"/>
      <c r="J365" s="20"/>
      <c r="K365" s="20"/>
      <c r="L365" s="20"/>
      <c r="M365" s="20"/>
      <c r="N365" s="20"/>
      <c r="O365" s="20"/>
      <c r="P365" s="20"/>
    </row>
    <row r="366" spans="1:16" s="21" customFormat="1" ht="18">
      <c r="A366" s="2"/>
      <c r="B366" s="14"/>
      <c r="C366" s="19"/>
      <c r="D366" s="19"/>
      <c r="E366" s="19"/>
      <c r="F366" s="19"/>
      <c r="G366" s="19"/>
      <c r="H366" s="20"/>
      <c r="I366" s="20"/>
      <c r="J366" s="20"/>
      <c r="K366" s="20"/>
      <c r="L366" s="20"/>
      <c r="M366" s="20"/>
      <c r="N366" s="20"/>
      <c r="O366" s="20"/>
      <c r="P366" s="20"/>
    </row>
    <row r="367" spans="1:16" s="21" customFormat="1" ht="18">
      <c r="A367" s="2"/>
      <c r="B367" s="14"/>
      <c r="C367" s="19"/>
      <c r="D367" s="19"/>
      <c r="E367" s="19"/>
      <c r="F367" s="19"/>
      <c r="G367" s="19"/>
      <c r="H367" s="20"/>
      <c r="I367" s="20"/>
      <c r="J367" s="20"/>
      <c r="K367" s="20"/>
      <c r="L367" s="20"/>
      <c r="M367" s="20"/>
      <c r="N367" s="20"/>
      <c r="O367" s="20"/>
      <c r="P367" s="20"/>
    </row>
    <row r="368" spans="1:16" s="21" customFormat="1" ht="18">
      <c r="A368" s="2"/>
      <c r="B368" s="14"/>
      <c r="C368" s="19"/>
      <c r="D368" s="19"/>
      <c r="E368" s="19"/>
      <c r="F368" s="19"/>
      <c r="G368" s="19"/>
      <c r="H368" s="20"/>
      <c r="I368" s="20"/>
      <c r="J368" s="20"/>
      <c r="K368" s="20"/>
      <c r="L368" s="20"/>
      <c r="M368" s="20"/>
      <c r="N368" s="20"/>
      <c r="O368" s="20"/>
      <c r="P368" s="20"/>
    </row>
    <row r="369" spans="1:16" s="21" customFormat="1" ht="18">
      <c r="A369" s="2"/>
      <c r="B369" s="14"/>
      <c r="C369" s="19"/>
      <c r="D369" s="19"/>
      <c r="E369" s="19"/>
      <c r="F369" s="19"/>
      <c r="G369" s="19"/>
      <c r="H369" s="20"/>
      <c r="I369" s="20"/>
      <c r="J369" s="20"/>
      <c r="K369" s="20"/>
      <c r="L369" s="20"/>
      <c r="M369" s="20"/>
      <c r="N369" s="20"/>
      <c r="O369" s="20"/>
      <c r="P369" s="20"/>
    </row>
    <row r="370" spans="1:16" s="21" customFormat="1" ht="18">
      <c r="A370" s="2"/>
      <c r="B370" s="14"/>
      <c r="C370" s="19"/>
      <c r="D370" s="19"/>
      <c r="E370" s="19"/>
      <c r="F370" s="19"/>
      <c r="G370" s="19"/>
      <c r="H370" s="20"/>
      <c r="I370" s="20"/>
      <c r="J370" s="20"/>
      <c r="K370" s="20"/>
      <c r="L370" s="20"/>
      <c r="M370" s="20"/>
      <c r="N370" s="20"/>
      <c r="O370" s="20"/>
      <c r="P370" s="20"/>
    </row>
    <row r="371" spans="1:16" s="21" customFormat="1" ht="18">
      <c r="A371" s="2"/>
      <c r="B371" s="14"/>
      <c r="C371" s="19"/>
      <c r="D371" s="19"/>
      <c r="E371" s="19"/>
      <c r="F371" s="19"/>
      <c r="G371" s="19"/>
      <c r="H371" s="20"/>
      <c r="I371" s="20"/>
      <c r="J371" s="20"/>
      <c r="K371" s="20"/>
      <c r="L371" s="20"/>
      <c r="M371" s="20"/>
      <c r="N371" s="20"/>
      <c r="O371" s="20"/>
      <c r="P371" s="20"/>
    </row>
    <row r="372" spans="1:16" s="21" customFormat="1" ht="18">
      <c r="A372" s="2"/>
      <c r="B372" s="14"/>
      <c r="C372" s="19"/>
      <c r="D372" s="19"/>
      <c r="E372" s="19"/>
      <c r="F372" s="19"/>
      <c r="G372" s="19"/>
      <c r="H372" s="20"/>
      <c r="I372" s="20"/>
      <c r="J372" s="20"/>
      <c r="K372" s="20"/>
      <c r="L372" s="20"/>
      <c r="M372" s="20"/>
      <c r="N372" s="20"/>
      <c r="O372" s="20"/>
      <c r="P372" s="20"/>
    </row>
    <row r="373" spans="1:16" s="21" customFormat="1" ht="18">
      <c r="A373" s="2"/>
      <c r="B373" s="14"/>
      <c r="C373" s="19"/>
      <c r="D373" s="19"/>
      <c r="E373" s="19"/>
      <c r="F373" s="19"/>
      <c r="G373" s="19"/>
      <c r="H373" s="20"/>
      <c r="I373" s="20"/>
      <c r="J373" s="20"/>
      <c r="K373" s="20"/>
      <c r="L373" s="20"/>
      <c r="M373" s="20"/>
      <c r="N373" s="20"/>
      <c r="O373" s="20"/>
      <c r="P373" s="20"/>
    </row>
    <row r="374" spans="1:16" s="21" customFormat="1" ht="18">
      <c r="A374" s="2"/>
      <c r="B374" s="14"/>
      <c r="C374" s="19"/>
      <c r="D374" s="19"/>
      <c r="E374" s="19"/>
      <c r="F374" s="19"/>
      <c r="G374" s="19"/>
      <c r="H374" s="20"/>
      <c r="I374" s="20"/>
      <c r="J374" s="20"/>
      <c r="K374" s="20"/>
      <c r="L374" s="20"/>
      <c r="M374" s="20"/>
      <c r="N374" s="20"/>
      <c r="O374" s="20"/>
      <c r="P374" s="20"/>
    </row>
    <row r="375" spans="1:16" s="21" customFormat="1" ht="18">
      <c r="A375" s="2"/>
      <c r="B375" s="14"/>
      <c r="C375" s="19"/>
      <c r="D375" s="19"/>
      <c r="E375" s="19"/>
      <c r="F375" s="19"/>
      <c r="G375" s="19"/>
      <c r="H375" s="20"/>
      <c r="I375" s="20"/>
      <c r="J375" s="20"/>
      <c r="K375" s="20"/>
      <c r="L375" s="20"/>
      <c r="M375" s="20"/>
      <c r="N375" s="20"/>
      <c r="O375" s="20"/>
      <c r="P375" s="20"/>
    </row>
    <row r="376" spans="1:16" s="21" customFormat="1" ht="18">
      <c r="A376" s="2"/>
      <c r="B376" s="14"/>
      <c r="C376" s="19"/>
      <c r="D376" s="19"/>
      <c r="E376" s="19"/>
      <c r="F376" s="19"/>
      <c r="G376" s="19"/>
      <c r="H376" s="20"/>
      <c r="I376" s="20"/>
      <c r="J376" s="20"/>
      <c r="K376" s="20"/>
      <c r="L376" s="20"/>
      <c r="M376" s="20"/>
      <c r="N376" s="20"/>
      <c r="O376" s="20"/>
      <c r="P376" s="20"/>
    </row>
    <row r="377" spans="1:16" s="21" customFormat="1" ht="18">
      <c r="A377" s="2"/>
      <c r="B377" s="14"/>
      <c r="C377" s="19"/>
      <c r="D377" s="19"/>
      <c r="E377" s="19"/>
      <c r="F377" s="19"/>
      <c r="G377" s="19"/>
      <c r="H377" s="20"/>
      <c r="I377" s="20"/>
      <c r="J377" s="20"/>
      <c r="K377" s="20"/>
      <c r="L377" s="20"/>
      <c r="M377" s="20"/>
      <c r="N377" s="20"/>
      <c r="O377" s="20"/>
      <c r="P377" s="20"/>
    </row>
    <row r="378" spans="1:16" s="21" customFormat="1" ht="18">
      <c r="A378" s="2"/>
      <c r="B378" s="14"/>
      <c r="C378" s="19"/>
      <c r="D378" s="19"/>
      <c r="E378" s="19"/>
      <c r="F378" s="19"/>
      <c r="G378" s="19"/>
      <c r="H378" s="20"/>
      <c r="I378" s="20"/>
      <c r="J378" s="20"/>
      <c r="K378" s="20"/>
      <c r="L378" s="20"/>
      <c r="M378" s="20"/>
      <c r="N378" s="20"/>
      <c r="O378" s="20"/>
      <c r="P378" s="20"/>
    </row>
    <row r="379" spans="1:16" s="21" customFormat="1" ht="18">
      <c r="A379" s="2"/>
      <c r="B379" s="14"/>
      <c r="C379" s="19"/>
      <c r="D379" s="19"/>
      <c r="E379" s="19"/>
      <c r="F379" s="19"/>
      <c r="G379" s="19"/>
      <c r="H379" s="20"/>
      <c r="I379" s="20"/>
      <c r="J379" s="20"/>
      <c r="K379" s="20"/>
      <c r="L379" s="20"/>
      <c r="M379" s="20"/>
      <c r="N379" s="20"/>
      <c r="O379" s="20"/>
      <c r="P379" s="20"/>
    </row>
    <row r="380" spans="1:16" s="21" customFormat="1" ht="18">
      <c r="A380" s="2"/>
      <c r="B380" s="14"/>
      <c r="C380" s="19"/>
      <c r="D380" s="19"/>
      <c r="E380" s="19"/>
      <c r="F380" s="19"/>
      <c r="G380" s="19"/>
      <c r="H380" s="20"/>
      <c r="I380" s="20"/>
      <c r="J380" s="20"/>
      <c r="K380" s="20"/>
      <c r="L380" s="20"/>
      <c r="M380" s="20"/>
      <c r="N380" s="20"/>
      <c r="O380" s="20"/>
      <c r="P380" s="20"/>
    </row>
    <row r="381" spans="1:16" s="21" customFormat="1" ht="18">
      <c r="A381" s="2"/>
      <c r="B381" s="14"/>
      <c r="C381" s="19"/>
      <c r="D381" s="19"/>
      <c r="E381" s="19"/>
      <c r="F381" s="19"/>
      <c r="G381" s="19"/>
      <c r="H381" s="20"/>
      <c r="I381" s="20"/>
      <c r="J381" s="20"/>
      <c r="K381" s="20"/>
      <c r="L381" s="20"/>
      <c r="M381" s="20"/>
      <c r="N381" s="20"/>
      <c r="O381" s="20"/>
      <c r="P381" s="20"/>
    </row>
    <row r="382" spans="1:16" s="21" customFormat="1" ht="18">
      <c r="A382" s="2"/>
      <c r="B382" s="14"/>
      <c r="C382" s="19"/>
      <c r="D382" s="19"/>
      <c r="E382" s="19"/>
      <c r="F382" s="19"/>
      <c r="G382" s="19"/>
      <c r="H382" s="20"/>
      <c r="I382" s="20"/>
      <c r="J382" s="20"/>
      <c r="K382" s="20"/>
      <c r="L382" s="20"/>
      <c r="M382" s="20"/>
      <c r="N382" s="20"/>
      <c r="O382" s="20"/>
      <c r="P382" s="20"/>
    </row>
    <row r="383" spans="1:16" s="21" customFormat="1" ht="18">
      <c r="A383" s="2"/>
      <c r="B383" s="14"/>
      <c r="C383" s="19"/>
      <c r="D383" s="19"/>
      <c r="E383" s="19"/>
      <c r="F383" s="19"/>
      <c r="G383" s="19"/>
      <c r="H383" s="20"/>
      <c r="I383" s="20"/>
      <c r="J383" s="20"/>
      <c r="K383" s="20"/>
      <c r="L383" s="20"/>
      <c r="M383" s="20"/>
      <c r="N383" s="20"/>
      <c r="O383" s="20"/>
      <c r="P383" s="20"/>
    </row>
    <row r="384" spans="1:16" s="21" customFormat="1" ht="18">
      <c r="A384" s="2"/>
      <c r="B384" s="14"/>
      <c r="C384" s="19"/>
      <c r="D384" s="19"/>
      <c r="E384" s="19"/>
      <c r="F384" s="19"/>
      <c r="G384" s="19"/>
      <c r="H384" s="20"/>
      <c r="I384" s="20"/>
      <c r="J384" s="20"/>
      <c r="K384" s="20"/>
      <c r="L384" s="20"/>
      <c r="M384" s="20"/>
      <c r="N384" s="20"/>
      <c r="O384" s="20"/>
      <c r="P384" s="20"/>
    </row>
    <row r="385" spans="1:16" s="21" customFormat="1" ht="18">
      <c r="A385" s="2"/>
      <c r="B385" s="14"/>
      <c r="C385" s="19"/>
      <c r="D385" s="19"/>
      <c r="E385" s="19"/>
      <c r="F385" s="19"/>
      <c r="G385" s="19"/>
      <c r="H385" s="20"/>
      <c r="I385" s="20"/>
      <c r="J385" s="20"/>
      <c r="K385" s="20"/>
      <c r="L385" s="20"/>
      <c r="M385" s="20"/>
      <c r="N385" s="20"/>
      <c r="O385" s="20"/>
      <c r="P385" s="20"/>
    </row>
    <row r="386" spans="1:16" s="21" customFormat="1" ht="18">
      <c r="A386" s="2"/>
      <c r="B386" s="14"/>
      <c r="C386" s="19"/>
      <c r="D386" s="19"/>
      <c r="E386" s="19"/>
      <c r="F386" s="19"/>
      <c r="G386" s="19"/>
      <c r="H386" s="20"/>
      <c r="I386" s="20"/>
      <c r="J386" s="20"/>
      <c r="K386" s="20"/>
      <c r="L386" s="20"/>
      <c r="M386" s="20"/>
      <c r="N386" s="20"/>
      <c r="O386" s="20"/>
      <c r="P386" s="20"/>
    </row>
    <row r="387" spans="1:16" s="21" customFormat="1" ht="18">
      <c r="A387" s="2"/>
      <c r="B387" s="14"/>
      <c r="C387" s="19"/>
      <c r="D387" s="19"/>
      <c r="E387" s="19"/>
      <c r="F387" s="19"/>
      <c r="G387" s="19"/>
      <c r="H387" s="20"/>
      <c r="I387" s="20"/>
      <c r="J387" s="20"/>
      <c r="K387" s="20"/>
      <c r="L387" s="20"/>
      <c r="M387" s="20"/>
      <c r="N387" s="20"/>
      <c r="O387" s="20"/>
      <c r="P387" s="20"/>
    </row>
    <row r="388" spans="1:16" s="21" customFormat="1" ht="18">
      <c r="A388" s="2"/>
      <c r="B388" s="14"/>
      <c r="C388" s="19"/>
      <c r="D388" s="19"/>
      <c r="E388" s="19"/>
      <c r="F388" s="19"/>
      <c r="G388" s="19"/>
      <c r="H388" s="20"/>
      <c r="I388" s="20"/>
      <c r="J388" s="20"/>
      <c r="K388" s="20"/>
      <c r="L388" s="20"/>
      <c r="M388" s="20"/>
      <c r="N388" s="20"/>
      <c r="O388" s="20"/>
      <c r="P388" s="20"/>
    </row>
    <row r="389" spans="1:16" s="21" customFormat="1" ht="18">
      <c r="A389" s="2"/>
      <c r="B389" s="14"/>
      <c r="C389" s="19"/>
      <c r="D389" s="19"/>
      <c r="E389" s="19"/>
      <c r="F389" s="19"/>
      <c r="G389" s="19"/>
      <c r="H389" s="20"/>
      <c r="I389" s="20"/>
      <c r="J389" s="20"/>
      <c r="K389" s="20"/>
      <c r="L389" s="20"/>
      <c r="M389" s="20"/>
      <c r="N389" s="20"/>
      <c r="O389" s="20"/>
      <c r="P389" s="20"/>
    </row>
    <row r="390" spans="1:16" s="21" customFormat="1" ht="18">
      <c r="A390" s="2"/>
      <c r="B390" s="14"/>
      <c r="C390" s="19"/>
      <c r="D390" s="19"/>
      <c r="E390" s="19"/>
      <c r="F390" s="19"/>
      <c r="G390" s="19"/>
      <c r="H390" s="20"/>
      <c r="I390" s="20"/>
      <c r="J390" s="20"/>
      <c r="K390" s="20"/>
      <c r="L390" s="20"/>
      <c r="M390" s="20"/>
      <c r="N390" s="20"/>
      <c r="O390" s="20"/>
      <c r="P390" s="20"/>
    </row>
    <row r="391" spans="1:16" s="21" customFormat="1" ht="18">
      <c r="A391" s="2"/>
      <c r="B391" s="14"/>
      <c r="C391" s="19"/>
      <c r="D391" s="19"/>
      <c r="E391" s="19"/>
      <c r="F391" s="19"/>
      <c r="G391" s="19"/>
      <c r="H391" s="20"/>
      <c r="I391" s="20"/>
      <c r="J391" s="20"/>
      <c r="K391" s="20"/>
      <c r="L391" s="20"/>
      <c r="M391" s="20"/>
      <c r="N391" s="20"/>
      <c r="O391" s="20"/>
      <c r="P391" s="20"/>
    </row>
    <row r="392" spans="1:16" s="21" customFormat="1" ht="18">
      <c r="A392" s="2"/>
      <c r="B392" s="14"/>
      <c r="C392" s="19"/>
      <c r="D392" s="19"/>
      <c r="E392" s="19"/>
      <c r="F392" s="19"/>
      <c r="G392" s="19"/>
      <c r="H392" s="20"/>
      <c r="I392" s="20"/>
      <c r="J392" s="20"/>
      <c r="K392" s="20"/>
      <c r="L392" s="20"/>
      <c r="M392" s="20"/>
      <c r="N392" s="20"/>
      <c r="O392" s="20"/>
      <c r="P392" s="20"/>
    </row>
    <row r="393" spans="1:16" s="21" customFormat="1" ht="18">
      <c r="A393" s="2"/>
      <c r="B393" s="14"/>
      <c r="C393" s="19"/>
      <c r="D393" s="19"/>
      <c r="E393" s="19"/>
      <c r="F393" s="19"/>
      <c r="G393" s="19"/>
      <c r="H393" s="20"/>
      <c r="I393" s="20"/>
      <c r="J393" s="20"/>
      <c r="K393" s="20"/>
      <c r="L393" s="20"/>
      <c r="M393" s="20"/>
      <c r="N393" s="20"/>
      <c r="O393" s="20"/>
      <c r="P393" s="20"/>
    </row>
    <row r="394" spans="1:16" s="21" customFormat="1" ht="18">
      <c r="A394" s="2"/>
      <c r="B394" s="14"/>
      <c r="C394" s="19"/>
      <c r="D394" s="19"/>
      <c r="E394" s="19"/>
      <c r="F394" s="19"/>
      <c r="G394" s="19"/>
      <c r="H394" s="20"/>
      <c r="I394" s="20"/>
      <c r="J394" s="20"/>
      <c r="K394" s="20"/>
      <c r="L394" s="20"/>
      <c r="M394" s="20"/>
      <c r="N394" s="20"/>
      <c r="O394" s="20"/>
      <c r="P394" s="20"/>
    </row>
    <row r="395" spans="1:16" s="21" customFormat="1" ht="18">
      <c r="A395" s="2"/>
      <c r="B395" s="14"/>
      <c r="C395" s="19"/>
      <c r="D395" s="19"/>
      <c r="E395" s="19"/>
      <c r="F395" s="19"/>
      <c r="G395" s="19"/>
      <c r="H395" s="20"/>
      <c r="I395" s="20"/>
      <c r="J395" s="20"/>
      <c r="K395" s="20"/>
      <c r="L395" s="20"/>
      <c r="M395" s="20"/>
      <c r="N395" s="20"/>
      <c r="O395" s="20"/>
      <c r="P395" s="20"/>
    </row>
    <row r="396" spans="1:16" s="21" customFormat="1" ht="18">
      <c r="A396" s="2"/>
      <c r="B396" s="14"/>
      <c r="C396" s="19"/>
      <c r="D396" s="19"/>
      <c r="E396" s="19"/>
      <c r="F396" s="19"/>
      <c r="G396" s="19"/>
      <c r="H396" s="20"/>
      <c r="I396" s="20"/>
      <c r="J396" s="20"/>
      <c r="K396" s="20"/>
      <c r="L396" s="20"/>
      <c r="M396" s="20"/>
      <c r="N396" s="20"/>
      <c r="O396" s="20"/>
      <c r="P396" s="20"/>
    </row>
    <row r="397" spans="1:16" s="21" customFormat="1" ht="18">
      <c r="A397" s="2"/>
      <c r="B397" s="14"/>
      <c r="C397" s="19"/>
      <c r="D397" s="19"/>
      <c r="E397" s="19"/>
      <c r="F397" s="19"/>
      <c r="G397" s="19"/>
      <c r="H397" s="20"/>
      <c r="I397" s="20"/>
      <c r="J397" s="20"/>
      <c r="K397" s="20"/>
      <c r="L397" s="20"/>
      <c r="M397" s="20"/>
      <c r="N397" s="20"/>
      <c r="O397" s="20"/>
      <c r="P397" s="20"/>
    </row>
    <row r="398" spans="1:16" s="21" customFormat="1" ht="18">
      <c r="A398" s="2"/>
      <c r="B398" s="33"/>
      <c r="C398" s="19"/>
      <c r="D398" s="19"/>
      <c r="E398" s="19"/>
      <c r="F398" s="19"/>
      <c r="G398" s="19"/>
      <c r="H398" s="20"/>
      <c r="I398" s="20"/>
      <c r="J398" s="20"/>
      <c r="K398" s="20"/>
      <c r="L398" s="20"/>
      <c r="M398" s="20"/>
      <c r="N398" s="20"/>
      <c r="O398" s="20"/>
      <c r="P398" s="20"/>
    </row>
    <row r="399" spans="1:16" s="21" customFormat="1" ht="18">
      <c r="A399" s="2"/>
      <c r="B399" s="33"/>
      <c r="C399" s="19"/>
      <c r="D399" s="19"/>
      <c r="E399" s="19"/>
      <c r="F399" s="19"/>
      <c r="G399" s="19"/>
      <c r="H399" s="20"/>
      <c r="I399" s="20"/>
      <c r="J399" s="20"/>
      <c r="K399" s="20"/>
      <c r="L399" s="20"/>
      <c r="M399" s="20"/>
      <c r="N399" s="20"/>
      <c r="O399" s="20"/>
      <c r="P399" s="20"/>
    </row>
    <row r="400" spans="1:16" s="21" customFormat="1" ht="18">
      <c r="A400" s="2"/>
      <c r="B400" s="33"/>
      <c r="C400" s="19"/>
      <c r="D400" s="19"/>
      <c r="E400" s="19"/>
      <c r="F400" s="19"/>
      <c r="G400" s="19"/>
      <c r="H400" s="20"/>
      <c r="I400" s="20"/>
      <c r="J400" s="20"/>
      <c r="K400" s="20"/>
      <c r="L400" s="20"/>
      <c r="M400" s="20"/>
      <c r="N400" s="20"/>
      <c r="O400" s="20"/>
      <c r="P400" s="20"/>
    </row>
    <row r="401" spans="1:16" s="21" customFormat="1" ht="18">
      <c r="A401" s="2"/>
      <c r="B401" s="33"/>
      <c r="C401" s="19"/>
      <c r="D401" s="19"/>
      <c r="E401" s="19"/>
      <c r="F401" s="19"/>
      <c r="G401" s="19"/>
      <c r="H401" s="20"/>
      <c r="I401" s="20"/>
      <c r="J401" s="20"/>
      <c r="K401" s="20"/>
      <c r="L401" s="20"/>
      <c r="M401" s="20"/>
      <c r="N401" s="20"/>
      <c r="O401" s="20"/>
      <c r="P401" s="20"/>
    </row>
    <row r="402" spans="1:16" s="21" customFormat="1" ht="18">
      <c r="A402" s="2"/>
      <c r="B402" s="33"/>
      <c r="C402" s="19"/>
      <c r="D402" s="19"/>
      <c r="E402" s="19"/>
      <c r="F402" s="19"/>
      <c r="G402" s="19"/>
      <c r="H402" s="20"/>
      <c r="I402" s="20"/>
      <c r="J402" s="20"/>
      <c r="K402" s="20"/>
      <c r="L402" s="20"/>
      <c r="M402" s="20"/>
      <c r="N402" s="20"/>
      <c r="O402" s="20"/>
      <c r="P402" s="20"/>
    </row>
    <row r="403" spans="1:16" s="21" customFormat="1" ht="18">
      <c r="A403" s="2"/>
      <c r="B403" s="33"/>
      <c r="C403" s="19"/>
      <c r="D403" s="19"/>
      <c r="E403" s="19"/>
      <c r="F403" s="19"/>
      <c r="G403" s="19"/>
      <c r="H403" s="20"/>
      <c r="I403" s="20"/>
      <c r="J403" s="20"/>
      <c r="K403" s="20"/>
      <c r="L403" s="20"/>
      <c r="M403" s="20"/>
      <c r="N403" s="20"/>
      <c r="O403" s="20"/>
      <c r="P403" s="20"/>
    </row>
    <row r="404" spans="1:16" s="21" customFormat="1" ht="18">
      <c r="A404" s="2"/>
      <c r="B404" s="33"/>
      <c r="C404" s="19"/>
      <c r="D404" s="19"/>
      <c r="E404" s="19"/>
      <c r="F404" s="19"/>
      <c r="G404" s="19"/>
      <c r="H404" s="20"/>
      <c r="I404" s="20"/>
      <c r="J404" s="20"/>
      <c r="K404" s="20"/>
      <c r="L404" s="20"/>
      <c r="M404" s="20"/>
      <c r="N404" s="20"/>
      <c r="O404" s="20"/>
      <c r="P404" s="20"/>
    </row>
    <row r="405" spans="1:16" s="21" customFormat="1" ht="18">
      <c r="A405" s="2"/>
      <c r="B405" s="33"/>
      <c r="C405" s="19"/>
      <c r="D405" s="19"/>
      <c r="E405" s="19"/>
      <c r="F405" s="19"/>
      <c r="G405" s="19"/>
      <c r="H405" s="20"/>
      <c r="I405" s="20"/>
      <c r="J405" s="20"/>
      <c r="K405" s="20"/>
      <c r="L405" s="20"/>
      <c r="M405" s="20"/>
      <c r="N405" s="20"/>
      <c r="O405" s="20"/>
      <c r="P405" s="20"/>
    </row>
    <row r="406" spans="1:16" s="21" customFormat="1" ht="18">
      <c r="A406" s="2"/>
      <c r="B406" s="33"/>
      <c r="C406" s="19"/>
      <c r="D406" s="19"/>
      <c r="E406" s="19"/>
      <c r="F406" s="19"/>
      <c r="G406" s="19"/>
      <c r="H406" s="20"/>
      <c r="I406" s="20"/>
      <c r="J406" s="20"/>
      <c r="K406" s="20"/>
      <c r="L406" s="20"/>
      <c r="M406" s="20"/>
      <c r="N406" s="20"/>
      <c r="O406" s="20"/>
      <c r="P406" s="20"/>
    </row>
    <row r="407" spans="1:16" s="21" customFormat="1" ht="18">
      <c r="A407" s="2"/>
      <c r="B407" s="33"/>
      <c r="C407" s="19"/>
      <c r="D407" s="19"/>
      <c r="E407" s="19"/>
      <c r="F407" s="19"/>
      <c r="G407" s="19"/>
      <c r="H407" s="20"/>
      <c r="I407" s="20"/>
      <c r="J407" s="20"/>
      <c r="K407" s="20"/>
      <c r="L407" s="20"/>
      <c r="M407" s="20"/>
      <c r="N407" s="20"/>
      <c r="O407" s="20"/>
      <c r="P407" s="20"/>
    </row>
    <row r="408" spans="1:16" s="21" customFormat="1" ht="18">
      <c r="A408" s="2"/>
      <c r="B408" s="33"/>
      <c r="C408" s="19"/>
      <c r="D408" s="19"/>
      <c r="E408" s="19"/>
      <c r="F408" s="19"/>
      <c r="G408" s="19"/>
      <c r="H408" s="20"/>
      <c r="I408" s="20"/>
      <c r="J408" s="20"/>
      <c r="K408" s="20"/>
      <c r="L408" s="20"/>
      <c r="M408" s="20"/>
      <c r="N408" s="20"/>
      <c r="O408" s="20"/>
      <c r="P408" s="20"/>
    </row>
    <row r="409" spans="1:16" s="21" customFormat="1" ht="18">
      <c r="A409" s="2"/>
      <c r="B409" s="33"/>
      <c r="C409" s="19"/>
      <c r="D409" s="19"/>
      <c r="E409" s="19"/>
      <c r="F409" s="19"/>
      <c r="G409" s="19"/>
      <c r="H409" s="20"/>
      <c r="I409" s="20"/>
      <c r="J409" s="20"/>
      <c r="K409" s="20"/>
      <c r="L409" s="20"/>
      <c r="M409" s="20"/>
      <c r="N409" s="20"/>
      <c r="O409" s="20"/>
      <c r="P409" s="20"/>
    </row>
    <row r="410" spans="1:16" s="21" customFormat="1" ht="18">
      <c r="A410" s="2"/>
      <c r="B410" s="33"/>
      <c r="C410" s="19"/>
      <c r="D410" s="19"/>
      <c r="E410" s="19"/>
      <c r="F410" s="19"/>
      <c r="G410" s="19"/>
      <c r="H410" s="20"/>
      <c r="I410" s="20"/>
      <c r="J410" s="20"/>
      <c r="K410" s="20"/>
      <c r="L410" s="20"/>
      <c r="M410" s="20"/>
      <c r="N410" s="20"/>
      <c r="O410" s="20"/>
      <c r="P410" s="20"/>
    </row>
    <row r="411" spans="1:16" s="21" customFormat="1" ht="18">
      <c r="A411" s="2"/>
      <c r="B411" s="33"/>
      <c r="C411" s="19"/>
      <c r="D411" s="19"/>
      <c r="E411" s="19"/>
      <c r="F411" s="19"/>
      <c r="G411" s="19"/>
      <c r="H411" s="20"/>
      <c r="I411" s="20"/>
      <c r="J411" s="20"/>
      <c r="K411" s="20"/>
      <c r="L411" s="20"/>
      <c r="M411" s="20"/>
      <c r="N411" s="20"/>
      <c r="O411" s="20"/>
      <c r="P411" s="20"/>
    </row>
    <row r="412" spans="1:16" s="21" customFormat="1" ht="18">
      <c r="A412" s="2"/>
      <c r="B412" s="33"/>
      <c r="C412" s="19"/>
      <c r="D412" s="19"/>
      <c r="E412" s="19"/>
      <c r="F412" s="19"/>
      <c r="G412" s="19"/>
      <c r="H412" s="20"/>
      <c r="I412" s="20"/>
      <c r="J412" s="20"/>
      <c r="K412" s="20"/>
      <c r="L412" s="20"/>
      <c r="M412" s="20"/>
      <c r="N412" s="20"/>
      <c r="O412" s="20"/>
      <c r="P412" s="20"/>
    </row>
    <row r="413" spans="1:16" s="21" customFormat="1" ht="18">
      <c r="A413" s="2"/>
      <c r="B413" s="33"/>
      <c r="C413" s="19"/>
      <c r="D413" s="19"/>
      <c r="E413" s="19"/>
      <c r="F413" s="19"/>
      <c r="G413" s="19"/>
      <c r="H413" s="20"/>
      <c r="I413" s="20"/>
      <c r="J413" s="20"/>
      <c r="K413" s="20"/>
      <c r="L413" s="20"/>
      <c r="M413" s="20"/>
      <c r="N413" s="20"/>
      <c r="O413" s="20"/>
      <c r="P413" s="20"/>
    </row>
    <row r="414" spans="1:16" s="21" customFormat="1" ht="18">
      <c r="A414" s="2"/>
      <c r="B414" s="33"/>
      <c r="C414" s="19"/>
      <c r="D414" s="19"/>
      <c r="E414" s="19"/>
      <c r="F414" s="19"/>
      <c r="G414" s="19"/>
      <c r="H414" s="20"/>
      <c r="I414" s="20"/>
      <c r="J414" s="20"/>
      <c r="K414" s="20"/>
      <c r="L414" s="20"/>
      <c r="M414" s="20"/>
      <c r="N414" s="20"/>
      <c r="O414" s="20"/>
      <c r="P414" s="20"/>
    </row>
    <row r="415" spans="1:16" s="21" customFormat="1" ht="18">
      <c r="A415" s="2"/>
      <c r="B415" s="33"/>
      <c r="C415" s="19"/>
      <c r="D415" s="19"/>
      <c r="E415" s="19"/>
      <c r="F415" s="19"/>
      <c r="G415" s="19"/>
      <c r="H415" s="20"/>
      <c r="I415" s="20"/>
      <c r="J415" s="20"/>
      <c r="K415" s="20"/>
      <c r="L415" s="20"/>
      <c r="M415" s="20"/>
      <c r="N415" s="20"/>
      <c r="O415" s="20"/>
      <c r="P415" s="20"/>
    </row>
    <row r="416" spans="1:16" s="21" customFormat="1" ht="18">
      <c r="A416" s="2"/>
      <c r="B416" s="33"/>
      <c r="C416" s="19"/>
      <c r="D416" s="19"/>
      <c r="E416" s="19"/>
      <c r="F416" s="19"/>
      <c r="G416" s="19"/>
      <c r="H416" s="20"/>
      <c r="I416" s="20"/>
      <c r="J416" s="20"/>
      <c r="K416" s="20"/>
      <c r="L416" s="20"/>
      <c r="M416" s="20"/>
      <c r="N416" s="20"/>
      <c r="O416" s="20"/>
      <c r="P416" s="20"/>
    </row>
    <row r="417" spans="1:16" s="21" customFormat="1" ht="18">
      <c r="A417" s="2"/>
      <c r="B417" s="33"/>
      <c r="C417" s="19"/>
      <c r="D417" s="19"/>
      <c r="E417" s="19"/>
      <c r="F417" s="19"/>
      <c r="G417" s="19"/>
      <c r="H417" s="20"/>
      <c r="I417" s="20"/>
      <c r="J417" s="20"/>
      <c r="K417" s="20"/>
      <c r="L417" s="20"/>
      <c r="M417" s="20"/>
      <c r="N417" s="20"/>
      <c r="O417" s="20"/>
      <c r="P417" s="20"/>
    </row>
    <row r="418" spans="1:16" s="21" customFormat="1" ht="18">
      <c r="A418" s="2"/>
      <c r="B418" s="33"/>
      <c r="C418" s="19"/>
      <c r="D418" s="19"/>
      <c r="E418" s="19"/>
      <c r="F418" s="19"/>
      <c r="G418" s="19"/>
      <c r="H418" s="20"/>
      <c r="I418" s="20"/>
      <c r="J418" s="20"/>
      <c r="K418" s="20"/>
      <c r="L418" s="20"/>
      <c r="M418" s="20"/>
      <c r="N418" s="20"/>
      <c r="O418" s="20"/>
      <c r="P418" s="20"/>
    </row>
    <row r="419" spans="1:16" s="21" customFormat="1" ht="18">
      <c r="A419" s="2"/>
      <c r="B419" s="33"/>
      <c r="C419" s="19"/>
      <c r="D419" s="19"/>
      <c r="E419" s="19"/>
      <c r="F419" s="19"/>
      <c r="G419" s="19"/>
      <c r="H419" s="20"/>
      <c r="I419" s="20"/>
      <c r="J419" s="20"/>
      <c r="K419" s="20"/>
      <c r="L419" s="20"/>
      <c r="M419" s="20"/>
      <c r="N419" s="20"/>
      <c r="O419" s="20"/>
      <c r="P419" s="20"/>
    </row>
    <row r="420" spans="1:16" s="21" customFormat="1" ht="18">
      <c r="A420" s="2"/>
      <c r="B420" s="33"/>
      <c r="C420" s="19"/>
      <c r="D420" s="19"/>
      <c r="E420" s="19"/>
      <c r="F420" s="19"/>
      <c r="G420" s="19"/>
      <c r="H420" s="20"/>
      <c r="I420" s="20"/>
      <c r="J420" s="20"/>
      <c r="K420" s="20"/>
      <c r="L420" s="20"/>
      <c r="M420" s="20"/>
      <c r="N420" s="20"/>
      <c r="O420" s="20"/>
      <c r="P420" s="20"/>
    </row>
    <row r="421" spans="1:16" s="21" customFormat="1" ht="18">
      <c r="A421" s="2"/>
      <c r="B421" s="33"/>
      <c r="C421" s="19"/>
      <c r="D421" s="19"/>
      <c r="E421" s="19"/>
      <c r="F421" s="19"/>
      <c r="G421" s="19"/>
      <c r="H421" s="20"/>
      <c r="I421" s="20"/>
      <c r="J421" s="20"/>
      <c r="K421" s="20"/>
      <c r="L421" s="20"/>
      <c r="M421" s="20"/>
      <c r="N421" s="20"/>
      <c r="O421" s="20"/>
      <c r="P421" s="20"/>
    </row>
    <row r="422" spans="1:16" s="21" customFormat="1" ht="18">
      <c r="A422" s="2"/>
      <c r="B422" s="33"/>
      <c r="C422" s="19"/>
      <c r="D422" s="19"/>
      <c r="E422" s="19"/>
      <c r="F422" s="19"/>
      <c r="G422" s="19"/>
      <c r="H422" s="20"/>
      <c r="I422" s="20"/>
      <c r="J422" s="20"/>
      <c r="K422" s="20"/>
      <c r="L422" s="20"/>
      <c r="M422" s="20"/>
      <c r="N422" s="20"/>
      <c r="O422" s="20"/>
      <c r="P422" s="20"/>
    </row>
    <row r="423" spans="1:16" s="21" customFormat="1" ht="18">
      <c r="A423" s="2"/>
      <c r="B423" s="33"/>
      <c r="C423" s="19"/>
      <c r="D423" s="19"/>
      <c r="E423" s="19"/>
      <c r="F423" s="19"/>
      <c r="G423" s="19"/>
      <c r="H423" s="20"/>
      <c r="I423" s="20"/>
      <c r="J423" s="20"/>
      <c r="K423" s="20"/>
      <c r="L423" s="20"/>
      <c r="M423" s="20"/>
      <c r="N423" s="20"/>
      <c r="O423" s="20"/>
      <c r="P423" s="20"/>
    </row>
    <row r="424" spans="1:16" s="21" customFormat="1" ht="18">
      <c r="A424" s="2"/>
      <c r="B424" s="33"/>
      <c r="C424" s="19"/>
      <c r="D424" s="19"/>
      <c r="E424" s="19"/>
      <c r="F424" s="19"/>
      <c r="G424" s="19"/>
      <c r="H424" s="20"/>
      <c r="I424" s="20"/>
      <c r="J424" s="20"/>
      <c r="K424" s="20"/>
      <c r="L424" s="20"/>
      <c r="M424" s="20"/>
      <c r="N424" s="20"/>
      <c r="O424" s="20"/>
      <c r="P424" s="20"/>
    </row>
    <row r="425" spans="1:16" s="21" customFormat="1" ht="18">
      <c r="A425" s="2"/>
      <c r="B425" s="33"/>
      <c r="C425" s="19"/>
      <c r="D425" s="19"/>
      <c r="E425" s="19"/>
      <c r="F425" s="19"/>
      <c r="G425" s="19"/>
      <c r="H425" s="20"/>
      <c r="I425" s="20"/>
      <c r="J425" s="20"/>
      <c r="K425" s="20"/>
      <c r="L425" s="20"/>
      <c r="M425" s="20"/>
      <c r="N425" s="20"/>
      <c r="O425" s="20"/>
      <c r="P425" s="20"/>
    </row>
    <row r="426" spans="1:16" s="21" customFormat="1" ht="18">
      <c r="A426" s="2"/>
      <c r="B426" s="33"/>
      <c r="C426" s="19"/>
      <c r="D426" s="19"/>
      <c r="E426" s="19"/>
      <c r="F426" s="19"/>
      <c r="G426" s="19"/>
      <c r="H426" s="20"/>
      <c r="I426" s="20"/>
      <c r="J426" s="20"/>
      <c r="K426" s="20"/>
      <c r="L426" s="20"/>
      <c r="M426" s="20"/>
      <c r="N426" s="20"/>
      <c r="O426" s="20"/>
      <c r="P426" s="20"/>
    </row>
    <row r="427" spans="1:16" s="21" customFormat="1" ht="18">
      <c r="A427" s="2"/>
      <c r="B427" s="33"/>
      <c r="C427" s="19"/>
      <c r="D427" s="19"/>
      <c r="E427" s="19"/>
      <c r="F427" s="19"/>
      <c r="G427" s="19"/>
      <c r="H427" s="20"/>
      <c r="I427" s="20"/>
      <c r="J427" s="20"/>
      <c r="K427" s="20"/>
      <c r="L427" s="20"/>
      <c r="M427" s="20"/>
      <c r="N427" s="20"/>
      <c r="O427" s="20"/>
      <c r="P427" s="20"/>
    </row>
    <row r="428" spans="1:16" s="21" customFormat="1" ht="18">
      <c r="A428" s="2"/>
      <c r="B428" s="33"/>
      <c r="C428" s="19"/>
      <c r="D428" s="19"/>
      <c r="E428" s="19"/>
      <c r="F428" s="19"/>
      <c r="G428" s="19"/>
      <c r="H428" s="20"/>
      <c r="I428" s="20"/>
      <c r="J428" s="20"/>
      <c r="K428" s="20"/>
      <c r="L428" s="20"/>
      <c r="M428" s="20"/>
      <c r="N428" s="20"/>
      <c r="O428" s="20"/>
      <c r="P428" s="20"/>
    </row>
    <row r="429" spans="1:16" s="21" customFormat="1" ht="18">
      <c r="A429" s="2"/>
      <c r="B429" s="33"/>
      <c r="C429" s="19"/>
      <c r="D429" s="19"/>
      <c r="E429" s="19"/>
      <c r="F429" s="19"/>
      <c r="G429" s="19"/>
      <c r="H429" s="20"/>
      <c r="I429" s="20"/>
      <c r="J429" s="20"/>
      <c r="K429" s="20"/>
      <c r="L429" s="20"/>
      <c r="M429" s="20"/>
      <c r="N429" s="20"/>
      <c r="O429" s="20"/>
      <c r="P429" s="20"/>
    </row>
    <row r="430" spans="1:16" s="21" customFormat="1" ht="18">
      <c r="A430" s="2"/>
      <c r="B430" s="33"/>
      <c r="C430" s="19"/>
      <c r="D430" s="19"/>
      <c r="E430" s="19"/>
      <c r="F430" s="19"/>
      <c r="G430" s="19"/>
      <c r="H430" s="20"/>
      <c r="I430" s="20"/>
      <c r="J430" s="20"/>
      <c r="K430" s="20"/>
      <c r="L430" s="20"/>
      <c r="M430" s="20"/>
      <c r="N430" s="20"/>
      <c r="O430" s="20"/>
      <c r="P430" s="20"/>
    </row>
    <row r="431" spans="1:16" s="21" customFormat="1" ht="18">
      <c r="A431" s="2"/>
      <c r="B431" s="33"/>
      <c r="C431" s="19"/>
      <c r="D431" s="19"/>
      <c r="E431" s="19"/>
      <c r="F431" s="19"/>
      <c r="G431" s="19"/>
      <c r="H431" s="20"/>
      <c r="I431" s="20"/>
      <c r="J431" s="20"/>
      <c r="K431" s="20"/>
      <c r="L431" s="20"/>
      <c r="M431" s="20"/>
      <c r="N431" s="20"/>
      <c r="O431" s="20"/>
      <c r="P431" s="20"/>
    </row>
    <row r="432" spans="1:16" s="21" customFormat="1" ht="18">
      <c r="A432" s="2"/>
      <c r="B432" s="33"/>
      <c r="C432" s="19"/>
      <c r="D432" s="19"/>
      <c r="E432" s="19"/>
      <c r="F432" s="19"/>
      <c r="G432" s="19"/>
      <c r="H432" s="20"/>
      <c r="I432" s="20"/>
      <c r="J432" s="20"/>
      <c r="K432" s="20"/>
      <c r="L432" s="20"/>
      <c r="M432" s="20"/>
      <c r="N432" s="20"/>
      <c r="O432" s="20"/>
      <c r="P432" s="20"/>
    </row>
    <row r="433" spans="1:16" s="21" customFormat="1" ht="18">
      <c r="A433" s="2"/>
      <c r="B433" s="33"/>
      <c r="C433" s="19"/>
      <c r="D433" s="19"/>
      <c r="E433" s="19"/>
      <c r="F433" s="19"/>
      <c r="G433" s="19"/>
      <c r="H433" s="20"/>
      <c r="I433" s="20"/>
      <c r="J433" s="20"/>
      <c r="K433" s="20"/>
      <c r="L433" s="20"/>
      <c r="M433" s="20"/>
      <c r="N433" s="20"/>
      <c r="O433" s="20"/>
      <c r="P433" s="20"/>
    </row>
    <row r="434" spans="1:16" s="21" customFormat="1" ht="18">
      <c r="A434" s="2"/>
      <c r="B434" s="33"/>
      <c r="C434" s="19"/>
      <c r="D434" s="19"/>
      <c r="E434" s="19"/>
      <c r="F434" s="19"/>
      <c r="G434" s="19"/>
      <c r="H434" s="20"/>
      <c r="I434" s="20"/>
      <c r="J434" s="20"/>
      <c r="K434" s="20"/>
      <c r="L434" s="20"/>
      <c r="M434" s="20"/>
      <c r="N434" s="20"/>
      <c r="O434" s="20"/>
      <c r="P434" s="20"/>
    </row>
    <row r="435" spans="1:16" s="21" customFormat="1" ht="18">
      <c r="A435" s="2"/>
      <c r="B435" s="33"/>
      <c r="C435" s="19"/>
      <c r="D435" s="19"/>
      <c r="E435" s="19"/>
      <c r="F435" s="19"/>
      <c r="G435" s="19"/>
      <c r="H435" s="20"/>
      <c r="I435" s="20"/>
      <c r="J435" s="20"/>
      <c r="K435" s="20"/>
      <c r="L435" s="20"/>
      <c r="M435" s="20"/>
      <c r="N435" s="20"/>
      <c r="O435" s="20"/>
      <c r="P435" s="20"/>
    </row>
    <row r="436" spans="1:16" s="21" customFormat="1" ht="18">
      <c r="A436" s="2"/>
      <c r="B436" s="33"/>
      <c r="C436" s="19"/>
      <c r="D436" s="19"/>
      <c r="E436" s="19"/>
      <c r="F436" s="19"/>
      <c r="G436" s="19"/>
      <c r="H436" s="20"/>
      <c r="I436" s="20"/>
      <c r="J436" s="20"/>
      <c r="K436" s="20"/>
      <c r="L436" s="20"/>
      <c r="M436" s="20"/>
      <c r="N436" s="20"/>
      <c r="O436" s="20"/>
      <c r="P436" s="20"/>
    </row>
    <row r="437" spans="1:16" s="21" customFormat="1" ht="18">
      <c r="A437" s="2"/>
      <c r="B437" s="33"/>
      <c r="C437" s="19"/>
      <c r="D437" s="19"/>
      <c r="E437" s="19"/>
      <c r="F437" s="19"/>
      <c r="G437" s="19"/>
      <c r="H437" s="20"/>
      <c r="I437" s="20"/>
      <c r="J437" s="20"/>
      <c r="K437" s="20"/>
      <c r="L437" s="20"/>
      <c r="M437" s="20"/>
      <c r="N437" s="20"/>
      <c r="O437" s="20"/>
      <c r="P437" s="20"/>
    </row>
    <row r="438" spans="1:16" s="21" customFormat="1" ht="18">
      <c r="A438" s="2"/>
      <c r="B438" s="33"/>
      <c r="C438" s="19"/>
      <c r="D438" s="19"/>
      <c r="E438" s="19"/>
      <c r="F438" s="19"/>
      <c r="G438" s="19"/>
      <c r="H438" s="20"/>
      <c r="I438" s="20"/>
      <c r="J438" s="20"/>
      <c r="K438" s="20"/>
      <c r="L438" s="20"/>
      <c r="M438" s="20"/>
      <c r="N438" s="20"/>
      <c r="O438" s="20"/>
      <c r="P438" s="20"/>
    </row>
    <row r="439" spans="1:16" s="21" customFormat="1" ht="18">
      <c r="A439" s="2"/>
      <c r="B439" s="33"/>
      <c r="C439" s="19"/>
      <c r="D439" s="19"/>
      <c r="E439" s="19"/>
      <c r="F439" s="19"/>
      <c r="G439" s="19"/>
      <c r="H439" s="20"/>
      <c r="I439" s="20"/>
      <c r="J439" s="20"/>
      <c r="K439" s="20"/>
      <c r="L439" s="20"/>
      <c r="M439" s="20"/>
      <c r="N439" s="20"/>
      <c r="O439" s="20"/>
      <c r="P439" s="20"/>
    </row>
    <row r="440" spans="1:16" s="21" customFormat="1" ht="18">
      <c r="A440" s="2"/>
      <c r="B440" s="33"/>
      <c r="C440" s="19"/>
      <c r="D440" s="19"/>
      <c r="E440" s="19"/>
      <c r="F440" s="19"/>
      <c r="G440" s="19"/>
      <c r="H440" s="20"/>
      <c r="I440" s="20"/>
      <c r="J440" s="20"/>
      <c r="K440" s="20"/>
      <c r="L440" s="20"/>
      <c r="M440" s="20"/>
      <c r="N440" s="20"/>
      <c r="O440" s="20"/>
      <c r="P440" s="20"/>
    </row>
    <row r="441" spans="1:16" s="21" customFormat="1" ht="18">
      <c r="A441" s="2"/>
      <c r="B441" s="33"/>
      <c r="C441" s="19"/>
      <c r="D441" s="19"/>
      <c r="E441" s="19"/>
      <c r="F441" s="19"/>
      <c r="G441" s="19"/>
      <c r="H441" s="20"/>
      <c r="I441" s="20"/>
      <c r="J441" s="20"/>
      <c r="K441" s="20"/>
      <c r="L441" s="20"/>
      <c r="M441" s="20"/>
      <c r="N441" s="20"/>
      <c r="O441" s="20"/>
      <c r="P441" s="20"/>
    </row>
    <row r="442" spans="1:16" s="21" customFormat="1" ht="18">
      <c r="A442" s="2"/>
      <c r="B442" s="33"/>
      <c r="C442" s="19"/>
      <c r="D442" s="19"/>
      <c r="E442" s="19"/>
      <c r="F442" s="19"/>
      <c r="G442" s="19"/>
      <c r="H442" s="20"/>
      <c r="I442" s="20"/>
      <c r="J442" s="20"/>
      <c r="K442" s="20"/>
      <c r="L442" s="20"/>
      <c r="M442" s="20"/>
      <c r="N442" s="20"/>
      <c r="O442" s="20"/>
      <c r="P442" s="20"/>
    </row>
    <row r="443" spans="1:16" s="21" customFormat="1" ht="18">
      <c r="A443" s="2"/>
      <c r="B443" s="33"/>
      <c r="C443" s="19"/>
      <c r="D443" s="19"/>
      <c r="E443" s="19"/>
      <c r="F443" s="19"/>
      <c r="G443" s="19"/>
      <c r="H443" s="20"/>
      <c r="I443" s="20"/>
      <c r="J443" s="20"/>
      <c r="K443" s="20"/>
      <c r="L443" s="20"/>
      <c r="M443" s="20"/>
      <c r="N443" s="20"/>
      <c r="O443" s="20"/>
      <c r="P443" s="20"/>
    </row>
    <row r="444" spans="1:16" s="21" customFormat="1" ht="18">
      <c r="A444" s="2"/>
      <c r="B444" s="33"/>
      <c r="C444" s="19"/>
      <c r="D444" s="19"/>
      <c r="E444" s="19"/>
      <c r="F444" s="19"/>
      <c r="G444" s="19"/>
      <c r="H444" s="20"/>
      <c r="I444" s="20"/>
      <c r="J444" s="20"/>
      <c r="K444" s="20"/>
      <c r="L444" s="20"/>
      <c r="M444" s="20"/>
      <c r="N444" s="20"/>
      <c r="O444" s="20"/>
      <c r="P444" s="20"/>
    </row>
    <row r="445" spans="1:16" s="21" customFormat="1" ht="18">
      <c r="A445" s="2"/>
      <c r="B445" s="33"/>
      <c r="C445" s="19"/>
      <c r="D445" s="19"/>
      <c r="E445" s="19"/>
      <c r="F445" s="19"/>
      <c r="G445" s="19"/>
      <c r="H445" s="20"/>
      <c r="I445" s="20"/>
      <c r="J445" s="20"/>
      <c r="K445" s="20"/>
      <c r="L445" s="20"/>
      <c r="M445" s="20"/>
      <c r="N445" s="20"/>
      <c r="O445" s="20"/>
      <c r="P445" s="20"/>
    </row>
    <row r="446" spans="1:16" s="21" customFormat="1" ht="18">
      <c r="A446" s="2"/>
      <c r="B446" s="33"/>
      <c r="C446" s="19"/>
      <c r="D446" s="19"/>
      <c r="E446" s="19"/>
      <c r="F446" s="19"/>
      <c r="G446" s="19"/>
      <c r="H446" s="20"/>
      <c r="I446" s="20"/>
      <c r="J446" s="20"/>
      <c r="K446" s="20"/>
      <c r="L446" s="20"/>
      <c r="M446" s="20"/>
      <c r="N446" s="20"/>
      <c r="O446" s="20"/>
      <c r="P446" s="20"/>
    </row>
    <row r="447" spans="1:16" s="21" customFormat="1" ht="18">
      <c r="A447" s="2"/>
      <c r="B447" s="33"/>
      <c r="C447" s="19"/>
      <c r="D447" s="19"/>
      <c r="E447" s="19"/>
      <c r="F447" s="19"/>
      <c r="G447" s="19"/>
      <c r="H447" s="20"/>
      <c r="I447" s="20"/>
      <c r="J447" s="20"/>
      <c r="K447" s="20"/>
      <c r="L447" s="20"/>
      <c r="M447" s="20"/>
      <c r="N447" s="20"/>
      <c r="O447" s="20"/>
      <c r="P447" s="20"/>
    </row>
    <row r="448" spans="1:16" s="21" customFormat="1" ht="18">
      <c r="A448" s="2"/>
      <c r="B448" s="33"/>
      <c r="C448" s="19"/>
      <c r="D448" s="19"/>
      <c r="E448" s="19"/>
      <c r="F448" s="19"/>
      <c r="G448" s="19"/>
      <c r="H448" s="20"/>
      <c r="I448" s="20"/>
      <c r="J448" s="20"/>
      <c r="K448" s="20"/>
      <c r="L448" s="20"/>
      <c r="M448" s="20"/>
      <c r="N448" s="20"/>
      <c r="O448" s="20"/>
      <c r="P448" s="20"/>
    </row>
    <row r="449" spans="1:16" s="21" customFormat="1" ht="18">
      <c r="A449" s="2"/>
      <c r="B449" s="33"/>
      <c r="C449" s="19"/>
      <c r="D449" s="19"/>
      <c r="E449" s="19"/>
      <c r="F449" s="19"/>
      <c r="G449" s="19"/>
      <c r="H449" s="20"/>
      <c r="I449" s="20"/>
      <c r="J449" s="20"/>
      <c r="K449" s="20"/>
      <c r="L449" s="20"/>
      <c r="M449" s="20"/>
      <c r="N449" s="20"/>
      <c r="O449" s="20"/>
      <c r="P449" s="20"/>
    </row>
    <row r="450" spans="1:16" s="21" customFormat="1" ht="18">
      <c r="A450" s="2"/>
      <c r="B450" s="33"/>
      <c r="C450" s="19"/>
      <c r="D450" s="19"/>
      <c r="E450" s="19"/>
      <c r="F450" s="19"/>
      <c r="G450" s="19"/>
      <c r="H450" s="20"/>
      <c r="I450" s="20"/>
      <c r="J450" s="20"/>
      <c r="K450" s="20"/>
      <c r="L450" s="20"/>
      <c r="M450" s="20"/>
      <c r="N450" s="20"/>
      <c r="O450" s="20"/>
      <c r="P450" s="20"/>
    </row>
    <row r="451" spans="1:16" s="21" customFormat="1" ht="18">
      <c r="A451" s="2"/>
      <c r="B451" s="33"/>
      <c r="C451" s="19"/>
      <c r="D451" s="19"/>
      <c r="E451" s="19"/>
      <c r="F451" s="19"/>
      <c r="G451" s="19"/>
      <c r="H451" s="20"/>
      <c r="I451" s="20"/>
      <c r="J451" s="20"/>
      <c r="K451" s="20"/>
      <c r="L451" s="20"/>
      <c r="M451" s="20"/>
      <c r="N451" s="20"/>
      <c r="O451" s="20"/>
      <c r="P451" s="20"/>
    </row>
    <row r="452" spans="1:16" s="21" customFormat="1" ht="18">
      <c r="A452" s="2"/>
      <c r="B452" s="33"/>
      <c r="C452" s="19"/>
      <c r="D452" s="19"/>
      <c r="E452" s="19"/>
      <c r="F452" s="19"/>
      <c r="G452" s="19"/>
      <c r="H452" s="20"/>
      <c r="I452" s="20"/>
      <c r="J452" s="20"/>
      <c r="K452" s="20"/>
      <c r="L452" s="20"/>
      <c r="M452" s="20"/>
      <c r="N452" s="20"/>
      <c r="O452" s="20"/>
      <c r="P452" s="20"/>
    </row>
    <row r="453" spans="1:16" s="21" customFormat="1" ht="18">
      <c r="A453" s="2"/>
      <c r="B453" s="33"/>
      <c r="C453" s="19"/>
      <c r="D453" s="19"/>
      <c r="E453" s="19"/>
      <c r="F453" s="19"/>
      <c r="G453" s="19"/>
      <c r="H453" s="20"/>
      <c r="I453" s="20"/>
      <c r="J453" s="20"/>
      <c r="K453" s="20"/>
      <c r="L453" s="20"/>
      <c r="M453" s="20"/>
      <c r="N453" s="20"/>
      <c r="O453" s="20"/>
      <c r="P453" s="20"/>
    </row>
    <row r="454" spans="1:16" s="21" customFormat="1" ht="18">
      <c r="A454" s="2"/>
      <c r="B454" s="33"/>
      <c r="C454" s="19"/>
      <c r="D454" s="19"/>
      <c r="E454" s="19"/>
      <c r="F454" s="19"/>
      <c r="G454" s="19"/>
      <c r="H454" s="20"/>
      <c r="I454" s="20"/>
      <c r="J454" s="20"/>
      <c r="K454" s="20"/>
      <c r="L454" s="20"/>
      <c r="M454" s="20"/>
      <c r="N454" s="20"/>
      <c r="O454" s="20"/>
      <c r="P454" s="20"/>
    </row>
    <row r="455" spans="1:16" s="21" customFormat="1" ht="18">
      <c r="A455" s="2"/>
      <c r="B455" s="33"/>
      <c r="C455" s="19"/>
      <c r="D455" s="19"/>
      <c r="E455" s="19"/>
      <c r="F455" s="19"/>
      <c r="G455" s="19"/>
      <c r="H455" s="20"/>
      <c r="I455" s="20"/>
      <c r="J455" s="20"/>
      <c r="K455" s="20"/>
      <c r="L455" s="20"/>
      <c r="M455" s="20"/>
      <c r="N455" s="20"/>
      <c r="O455" s="20"/>
      <c r="P455" s="20"/>
    </row>
    <row r="456" spans="1:16" s="21" customFormat="1" ht="18">
      <c r="A456" s="2"/>
      <c r="B456" s="33"/>
      <c r="C456" s="19"/>
      <c r="D456" s="19"/>
      <c r="E456" s="19"/>
      <c r="F456" s="19"/>
      <c r="G456" s="19"/>
      <c r="H456" s="20"/>
      <c r="I456" s="20"/>
      <c r="J456" s="20"/>
      <c r="K456" s="20"/>
      <c r="L456" s="20"/>
      <c r="M456" s="20"/>
      <c r="N456" s="20"/>
      <c r="O456" s="20"/>
      <c r="P456" s="20"/>
    </row>
    <row r="457" spans="1:16" s="21" customFormat="1" ht="18">
      <c r="A457" s="2"/>
      <c r="B457" s="33"/>
      <c r="C457" s="19"/>
      <c r="D457" s="19"/>
      <c r="E457" s="19"/>
      <c r="F457" s="19"/>
      <c r="G457" s="19"/>
      <c r="H457" s="20"/>
      <c r="I457" s="20"/>
      <c r="J457" s="20"/>
      <c r="K457" s="20"/>
      <c r="L457" s="20"/>
      <c r="M457" s="20"/>
      <c r="N457" s="20"/>
      <c r="O457" s="20"/>
      <c r="P457" s="20"/>
    </row>
    <row r="458" spans="1:16" s="21" customFormat="1" ht="18">
      <c r="A458" s="2"/>
      <c r="B458" s="33"/>
      <c r="C458" s="19"/>
      <c r="D458" s="19"/>
      <c r="E458" s="19"/>
      <c r="F458" s="19"/>
      <c r="G458" s="19"/>
      <c r="H458" s="20"/>
      <c r="I458" s="20"/>
      <c r="J458" s="20"/>
      <c r="K458" s="20"/>
      <c r="L458" s="20"/>
      <c r="M458" s="20"/>
      <c r="N458" s="20"/>
      <c r="O458" s="20"/>
      <c r="P458" s="20"/>
    </row>
    <row r="459" spans="1:16" s="21" customFormat="1" ht="18">
      <c r="A459" s="2"/>
      <c r="B459" s="33"/>
      <c r="C459" s="19"/>
      <c r="D459" s="19"/>
      <c r="E459" s="19"/>
      <c r="F459" s="19"/>
      <c r="G459" s="19"/>
      <c r="H459" s="20"/>
      <c r="I459" s="20"/>
      <c r="J459" s="20"/>
      <c r="K459" s="20"/>
      <c r="L459" s="20"/>
      <c r="M459" s="20"/>
      <c r="N459" s="20"/>
      <c r="O459" s="20"/>
      <c r="P459" s="20"/>
    </row>
    <row r="460" spans="1:16" s="21" customFormat="1" ht="18">
      <c r="A460" s="2"/>
      <c r="B460" s="33"/>
      <c r="C460" s="19"/>
      <c r="D460" s="19"/>
      <c r="E460" s="19"/>
      <c r="F460" s="19"/>
      <c r="G460" s="19"/>
      <c r="H460" s="20"/>
      <c r="I460" s="20"/>
      <c r="J460" s="20"/>
      <c r="K460" s="20"/>
      <c r="L460" s="20"/>
      <c r="M460" s="20"/>
      <c r="N460" s="20"/>
      <c r="O460" s="20"/>
      <c r="P460" s="20"/>
    </row>
    <row r="461" spans="1:16" s="21" customFormat="1" ht="18">
      <c r="A461" s="2"/>
      <c r="B461" s="33"/>
      <c r="C461" s="19"/>
      <c r="D461" s="19"/>
      <c r="E461" s="19"/>
      <c r="F461" s="19"/>
      <c r="G461" s="19"/>
      <c r="H461" s="20"/>
      <c r="I461" s="20"/>
      <c r="J461" s="20"/>
      <c r="K461" s="20"/>
      <c r="L461" s="20"/>
      <c r="M461" s="20"/>
      <c r="N461" s="20"/>
      <c r="O461" s="20"/>
      <c r="P461" s="20"/>
    </row>
    <row r="462" spans="1:16" s="21" customFormat="1" ht="18">
      <c r="A462" s="2"/>
      <c r="B462" s="33"/>
      <c r="C462" s="19"/>
      <c r="D462" s="19"/>
      <c r="E462" s="19"/>
      <c r="F462" s="19"/>
      <c r="G462" s="19"/>
      <c r="H462" s="20"/>
      <c r="I462" s="20"/>
      <c r="J462" s="20"/>
      <c r="K462" s="20"/>
      <c r="L462" s="20"/>
      <c r="M462" s="20"/>
      <c r="N462" s="20"/>
      <c r="O462" s="20"/>
      <c r="P462" s="20"/>
    </row>
    <row r="463" spans="1:16" s="21" customFormat="1" ht="18">
      <c r="A463" s="2"/>
      <c r="B463" s="33"/>
      <c r="C463" s="19"/>
      <c r="D463" s="19"/>
      <c r="E463" s="19"/>
      <c r="F463" s="19"/>
      <c r="G463" s="19"/>
      <c r="H463" s="20"/>
      <c r="I463" s="20"/>
      <c r="J463" s="20"/>
      <c r="K463" s="20"/>
      <c r="L463" s="20"/>
      <c r="M463" s="20"/>
      <c r="N463" s="20"/>
      <c r="O463" s="20"/>
      <c r="P463" s="20"/>
    </row>
    <row r="464" spans="1:16" s="21" customFormat="1" ht="18">
      <c r="A464" s="2"/>
      <c r="B464" s="33"/>
      <c r="C464" s="19"/>
      <c r="D464" s="19"/>
      <c r="E464" s="19"/>
      <c r="F464" s="19"/>
      <c r="G464" s="19"/>
      <c r="H464" s="20"/>
      <c r="I464" s="20"/>
      <c r="J464" s="20"/>
      <c r="K464" s="20"/>
      <c r="L464" s="20"/>
      <c r="M464" s="20"/>
      <c r="N464" s="20"/>
      <c r="O464" s="20"/>
      <c r="P464" s="20"/>
    </row>
    <row r="465" spans="1:16" s="21" customFormat="1" ht="18">
      <c r="A465" s="2"/>
      <c r="B465" s="33"/>
      <c r="C465" s="19"/>
      <c r="D465" s="19"/>
      <c r="E465" s="19"/>
      <c r="F465" s="19"/>
      <c r="G465" s="19"/>
      <c r="H465" s="20"/>
      <c r="I465" s="20"/>
      <c r="J465" s="20"/>
      <c r="K465" s="20"/>
      <c r="L465" s="20"/>
      <c r="M465" s="20"/>
      <c r="N465" s="20"/>
      <c r="O465" s="20"/>
      <c r="P465" s="20"/>
    </row>
    <row r="466" spans="1:16" s="21" customFormat="1" ht="18">
      <c r="A466" s="2"/>
      <c r="B466" s="33"/>
      <c r="C466" s="19"/>
      <c r="D466" s="19"/>
      <c r="E466" s="19"/>
      <c r="F466" s="19"/>
      <c r="G466" s="19"/>
      <c r="H466" s="20"/>
      <c r="I466" s="20"/>
      <c r="J466" s="20"/>
      <c r="K466" s="20"/>
      <c r="L466" s="20"/>
      <c r="M466" s="20"/>
      <c r="N466" s="20"/>
      <c r="O466" s="20"/>
      <c r="P466" s="20"/>
    </row>
    <row r="467" spans="1:16" s="21" customFormat="1" ht="18">
      <c r="A467" s="2"/>
      <c r="B467" s="33"/>
      <c r="C467" s="19"/>
      <c r="D467" s="19"/>
      <c r="E467" s="19"/>
      <c r="F467" s="19"/>
      <c r="G467" s="19"/>
      <c r="H467" s="20"/>
      <c r="I467" s="20"/>
      <c r="J467" s="20"/>
      <c r="K467" s="20"/>
      <c r="L467" s="20"/>
      <c r="M467" s="20"/>
      <c r="N467" s="20"/>
      <c r="O467" s="20"/>
      <c r="P467" s="20"/>
    </row>
    <row r="468" spans="1:16" s="21" customFormat="1" ht="18">
      <c r="A468" s="2"/>
      <c r="B468" s="33"/>
      <c r="C468" s="19"/>
      <c r="D468" s="19"/>
      <c r="E468" s="19"/>
      <c r="F468" s="19"/>
      <c r="G468" s="19"/>
      <c r="H468" s="20"/>
      <c r="I468" s="20"/>
      <c r="J468" s="20"/>
      <c r="K468" s="20"/>
      <c r="L468" s="20"/>
      <c r="M468" s="20"/>
      <c r="N468" s="20"/>
      <c r="O468" s="20"/>
      <c r="P468" s="20"/>
    </row>
    <row r="469" spans="1:16" s="21" customFormat="1" ht="18">
      <c r="A469" s="2"/>
      <c r="B469" s="33"/>
      <c r="C469" s="19"/>
      <c r="D469" s="19"/>
      <c r="E469" s="19"/>
      <c r="F469" s="19"/>
      <c r="G469" s="19"/>
      <c r="H469" s="20"/>
      <c r="I469" s="20"/>
      <c r="J469" s="20"/>
      <c r="K469" s="20"/>
      <c r="L469" s="20"/>
      <c r="M469" s="20"/>
      <c r="N469" s="20"/>
      <c r="O469" s="20"/>
      <c r="P469" s="20"/>
    </row>
    <row r="470" spans="1:16" s="21" customFormat="1" ht="18">
      <c r="A470" s="2"/>
      <c r="B470" s="33"/>
      <c r="C470" s="19"/>
      <c r="D470" s="19"/>
      <c r="E470" s="19"/>
      <c r="F470" s="19"/>
      <c r="G470" s="19"/>
      <c r="H470" s="20"/>
      <c r="I470" s="20"/>
      <c r="J470" s="20"/>
      <c r="K470" s="20"/>
      <c r="L470" s="20"/>
      <c r="M470" s="20"/>
      <c r="N470" s="20"/>
      <c r="O470" s="20"/>
      <c r="P470" s="20"/>
    </row>
    <row r="471" spans="1:16" s="21" customFormat="1" ht="18">
      <c r="A471" s="2"/>
      <c r="B471" s="33"/>
      <c r="C471" s="19"/>
      <c r="D471" s="19"/>
      <c r="E471" s="19"/>
      <c r="F471" s="19"/>
      <c r="G471" s="19"/>
      <c r="H471" s="20"/>
      <c r="I471" s="20"/>
      <c r="J471" s="20"/>
      <c r="K471" s="20"/>
      <c r="L471" s="20"/>
      <c r="M471" s="20"/>
      <c r="N471" s="20"/>
      <c r="O471" s="20"/>
      <c r="P471" s="20"/>
    </row>
    <row r="472" spans="1:16" s="21" customFormat="1" ht="18">
      <c r="A472" s="2"/>
      <c r="B472" s="33"/>
      <c r="C472" s="19"/>
      <c r="D472" s="19"/>
      <c r="E472" s="19"/>
      <c r="F472" s="19"/>
      <c r="G472" s="19"/>
      <c r="H472" s="20"/>
      <c r="I472" s="20"/>
      <c r="J472" s="20"/>
      <c r="K472" s="20"/>
      <c r="L472" s="20"/>
      <c r="M472" s="20"/>
      <c r="N472" s="20"/>
      <c r="O472" s="20"/>
      <c r="P472" s="20"/>
    </row>
    <row r="473" spans="1:16" s="21" customFormat="1" ht="18">
      <c r="A473" s="2"/>
      <c r="B473" s="33"/>
      <c r="C473" s="19"/>
      <c r="D473" s="19"/>
      <c r="E473" s="19"/>
      <c r="F473" s="19"/>
      <c r="G473" s="19"/>
      <c r="H473" s="20"/>
      <c r="I473" s="20"/>
      <c r="J473" s="20"/>
      <c r="K473" s="20"/>
      <c r="L473" s="20"/>
      <c r="M473" s="20"/>
      <c r="N473" s="20"/>
      <c r="O473" s="20"/>
      <c r="P473" s="20"/>
    </row>
    <row r="474" spans="1:16" s="21" customFormat="1" ht="18">
      <c r="A474" s="2"/>
      <c r="B474" s="33"/>
      <c r="C474" s="19"/>
      <c r="D474" s="19"/>
      <c r="E474" s="19"/>
      <c r="F474" s="19"/>
      <c r="G474" s="19"/>
      <c r="H474" s="20"/>
      <c r="I474" s="20"/>
      <c r="J474" s="20"/>
      <c r="K474" s="20"/>
      <c r="L474" s="20"/>
      <c r="M474" s="20"/>
      <c r="N474" s="20"/>
      <c r="O474" s="20"/>
      <c r="P474" s="20"/>
    </row>
    <row r="475" spans="1:16" s="21" customFormat="1" ht="18">
      <c r="A475" s="2"/>
      <c r="B475" s="33"/>
      <c r="C475" s="19"/>
      <c r="D475" s="19"/>
      <c r="E475" s="19"/>
      <c r="F475" s="19"/>
      <c r="G475" s="19"/>
      <c r="H475" s="20"/>
      <c r="I475" s="20"/>
      <c r="J475" s="20"/>
      <c r="K475" s="20"/>
      <c r="L475" s="20"/>
      <c r="M475" s="20"/>
      <c r="N475" s="20"/>
      <c r="O475" s="20"/>
      <c r="P475" s="20"/>
    </row>
    <row r="476" spans="1:16" s="21" customFormat="1" ht="18">
      <c r="A476" s="2"/>
      <c r="B476" s="33"/>
      <c r="C476" s="19"/>
      <c r="D476" s="19"/>
      <c r="E476" s="19"/>
      <c r="F476" s="19"/>
      <c r="G476" s="19"/>
      <c r="H476" s="20"/>
      <c r="I476" s="20"/>
      <c r="J476" s="20"/>
      <c r="K476" s="20"/>
      <c r="L476" s="20"/>
      <c r="M476" s="20"/>
      <c r="N476" s="20"/>
      <c r="O476" s="20"/>
      <c r="P476" s="20"/>
    </row>
    <row r="477" spans="1:16" s="21" customFormat="1" ht="18">
      <c r="A477" s="2"/>
      <c r="B477" s="33"/>
      <c r="C477" s="19"/>
      <c r="D477" s="19"/>
      <c r="E477" s="19"/>
      <c r="F477" s="19"/>
      <c r="G477" s="19"/>
      <c r="H477" s="20"/>
      <c r="I477" s="20"/>
      <c r="J477" s="20"/>
      <c r="K477" s="20"/>
      <c r="L477" s="20"/>
      <c r="M477" s="20"/>
      <c r="N477" s="20"/>
      <c r="O477" s="20"/>
      <c r="P477" s="20"/>
    </row>
    <row r="478" spans="1:16" s="21" customFormat="1" ht="18">
      <c r="A478" s="2"/>
      <c r="B478" s="33"/>
      <c r="C478" s="19"/>
      <c r="D478" s="19"/>
      <c r="E478" s="19"/>
      <c r="F478" s="19"/>
      <c r="G478" s="19"/>
      <c r="H478" s="20"/>
      <c r="I478" s="20"/>
      <c r="J478" s="20"/>
      <c r="K478" s="20"/>
      <c r="L478" s="20"/>
      <c r="M478" s="20"/>
      <c r="N478" s="20"/>
      <c r="O478" s="20"/>
      <c r="P478" s="20"/>
    </row>
    <row r="479" spans="1:16" s="21" customFormat="1" ht="18">
      <c r="A479" s="2"/>
      <c r="B479" s="33"/>
      <c r="C479" s="19"/>
      <c r="D479" s="19"/>
      <c r="E479" s="19"/>
      <c r="F479" s="19"/>
      <c r="G479" s="19"/>
      <c r="H479" s="20"/>
      <c r="I479" s="20"/>
      <c r="J479" s="20"/>
      <c r="K479" s="20"/>
      <c r="L479" s="20"/>
      <c r="M479" s="20"/>
      <c r="N479" s="20"/>
      <c r="O479" s="20"/>
      <c r="P479" s="20"/>
    </row>
    <row r="480" spans="1:16" s="21" customFormat="1" ht="18">
      <c r="A480" s="2"/>
      <c r="B480" s="33"/>
      <c r="C480" s="19"/>
      <c r="D480" s="19"/>
      <c r="E480" s="19"/>
      <c r="F480" s="19"/>
      <c r="G480" s="19"/>
      <c r="H480" s="20"/>
      <c r="I480" s="20"/>
      <c r="J480" s="20"/>
      <c r="K480" s="20"/>
      <c r="L480" s="20"/>
      <c r="M480" s="20"/>
      <c r="N480" s="20"/>
      <c r="O480" s="20"/>
      <c r="P480" s="20"/>
    </row>
    <row r="481" spans="1:16" s="21" customFormat="1" ht="18">
      <c r="A481" s="2"/>
      <c r="B481" s="33"/>
      <c r="C481" s="19"/>
      <c r="D481" s="19"/>
      <c r="E481" s="19"/>
      <c r="F481" s="19"/>
      <c r="G481" s="19"/>
      <c r="H481" s="20"/>
      <c r="I481" s="20"/>
      <c r="J481" s="20"/>
      <c r="K481" s="20"/>
      <c r="L481" s="20"/>
      <c r="M481" s="20"/>
      <c r="N481" s="20"/>
      <c r="O481" s="20"/>
      <c r="P481" s="20"/>
    </row>
    <row r="482" spans="1:16" s="21" customFormat="1" ht="18">
      <c r="A482" s="2"/>
      <c r="B482" s="33"/>
      <c r="C482" s="19"/>
      <c r="D482" s="19"/>
      <c r="E482" s="19"/>
      <c r="F482" s="19"/>
      <c r="G482" s="19"/>
      <c r="H482" s="20"/>
      <c r="I482" s="20"/>
      <c r="J482" s="20"/>
      <c r="K482" s="20"/>
      <c r="L482" s="20"/>
      <c r="M482" s="20"/>
      <c r="N482" s="20"/>
      <c r="O482" s="20"/>
      <c r="P482" s="20"/>
    </row>
    <row r="483" spans="1:16" s="21" customFormat="1" ht="18">
      <c r="A483" s="2"/>
      <c r="B483" s="33"/>
      <c r="C483" s="19"/>
      <c r="D483" s="19"/>
      <c r="E483" s="19"/>
      <c r="F483" s="19"/>
      <c r="G483" s="19"/>
      <c r="H483" s="20"/>
      <c r="I483" s="20"/>
      <c r="J483" s="20"/>
      <c r="K483" s="20"/>
      <c r="L483" s="20"/>
      <c r="M483" s="20"/>
      <c r="N483" s="20"/>
      <c r="O483" s="20"/>
      <c r="P483" s="20"/>
    </row>
    <row r="484" spans="1:16" s="21" customFormat="1" ht="18">
      <c r="A484" s="2"/>
      <c r="B484" s="33"/>
      <c r="C484" s="19"/>
      <c r="D484" s="19"/>
      <c r="E484" s="19"/>
      <c r="F484" s="19"/>
      <c r="G484" s="19"/>
      <c r="H484" s="20"/>
      <c r="I484" s="20"/>
      <c r="J484" s="20"/>
      <c r="K484" s="20"/>
      <c r="L484" s="20"/>
      <c r="M484" s="20"/>
      <c r="N484" s="20"/>
      <c r="O484" s="20"/>
      <c r="P484" s="20"/>
    </row>
    <row r="485" spans="1:16" s="21" customFormat="1" ht="18">
      <c r="A485" s="2"/>
      <c r="B485" s="33"/>
      <c r="C485" s="19"/>
      <c r="D485" s="19"/>
      <c r="E485" s="19"/>
      <c r="F485" s="19"/>
      <c r="G485" s="19"/>
      <c r="H485" s="20"/>
      <c r="I485" s="20"/>
      <c r="J485" s="20"/>
      <c r="K485" s="20"/>
      <c r="L485" s="20"/>
      <c r="M485" s="20"/>
      <c r="N485" s="20"/>
      <c r="O485" s="20"/>
      <c r="P485" s="20"/>
    </row>
    <row r="486" spans="1:16" s="21" customFormat="1" ht="18">
      <c r="A486" s="2"/>
      <c r="B486" s="33"/>
      <c r="C486" s="19"/>
      <c r="D486" s="19"/>
      <c r="E486" s="19"/>
      <c r="F486" s="19"/>
      <c r="G486" s="19"/>
      <c r="H486" s="20"/>
      <c r="I486" s="20"/>
      <c r="J486" s="20"/>
      <c r="K486" s="20"/>
      <c r="L486" s="20"/>
      <c r="M486" s="20"/>
      <c r="N486" s="20"/>
      <c r="O486" s="20"/>
      <c r="P486" s="20"/>
    </row>
    <row r="487" spans="1:16" s="21" customFormat="1" ht="18">
      <c r="A487" s="2"/>
      <c r="B487" s="33"/>
      <c r="C487" s="19"/>
      <c r="D487" s="19"/>
      <c r="E487" s="19"/>
      <c r="F487" s="19"/>
      <c r="G487" s="19"/>
      <c r="H487" s="20"/>
      <c r="I487" s="20"/>
      <c r="J487" s="20"/>
      <c r="K487" s="20"/>
      <c r="L487" s="20"/>
      <c r="M487" s="20"/>
      <c r="N487" s="20"/>
      <c r="O487" s="20"/>
      <c r="P487" s="20"/>
    </row>
    <row r="488" spans="1:16" s="21" customFormat="1" ht="18">
      <c r="A488" s="2"/>
      <c r="B488" s="33"/>
      <c r="C488" s="19"/>
      <c r="D488" s="19"/>
      <c r="E488" s="19"/>
      <c r="F488" s="19"/>
      <c r="G488" s="19"/>
      <c r="H488" s="20"/>
      <c r="I488" s="20"/>
      <c r="J488" s="20"/>
      <c r="K488" s="20"/>
      <c r="L488" s="20"/>
      <c r="M488" s="20"/>
      <c r="N488" s="20"/>
      <c r="O488" s="20"/>
      <c r="P488" s="20"/>
    </row>
    <row r="489" spans="1:16" s="21" customFormat="1" ht="18">
      <c r="A489" s="2"/>
      <c r="B489" s="33"/>
      <c r="C489" s="19"/>
      <c r="D489" s="19"/>
      <c r="E489" s="19"/>
      <c r="F489" s="19"/>
      <c r="G489" s="19"/>
      <c r="H489" s="20"/>
      <c r="I489" s="20"/>
      <c r="J489" s="20"/>
      <c r="K489" s="20"/>
      <c r="L489" s="20"/>
      <c r="M489" s="20"/>
      <c r="N489" s="20"/>
      <c r="O489" s="20"/>
      <c r="P489" s="20"/>
    </row>
    <row r="490" spans="1:16" s="21" customFormat="1" ht="18">
      <c r="A490" s="2"/>
      <c r="B490" s="33"/>
      <c r="C490" s="19"/>
      <c r="D490" s="19"/>
      <c r="E490" s="19"/>
      <c r="F490" s="19"/>
      <c r="G490" s="19"/>
      <c r="H490" s="20"/>
      <c r="I490" s="20"/>
      <c r="J490" s="20"/>
      <c r="K490" s="20"/>
      <c r="L490" s="20"/>
      <c r="M490" s="20"/>
      <c r="N490" s="20"/>
      <c r="O490" s="20"/>
      <c r="P490" s="20"/>
    </row>
    <row r="491" spans="1:16" s="21" customFormat="1" ht="18">
      <c r="A491" s="2"/>
      <c r="B491" s="33"/>
      <c r="C491" s="19"/>
      <c r="D491" s="19"/>
      <c r="E491" s="19"/>
      <c r="F491" s="19"/>
      <c r="G491" s="19"/>
      <c r="H491" s="20"/>
      <c r="I491" s="20"/>
      <c r="J491" s="20"/>
      <c r="K491" s="20"/>
      <c r="L491" s="20"/>
      <c r="M491" s="20"/>
      <c r="N491" s="20"/>
      <c r="O491" s="20"/>
      <c r="P491" s="20"/>
    </row>
    <row r="492" spans="1:16" s="21" customFormat="1" ht="18">
      <c r="A492" s="2"/>
      <c r="B492" s="33"/>
      <c r="C492" s="19"/>
      <c r="D492" s="19"/>
      <c r="E492" s="19"/>
      <c r="F492" s="19"/>
      <c r="G492" s="19"/>
      <c r="H492" s="20"/>
      <c r="I492" s="20"/>
      <c r="J492" s="20"/>
      <c r="K492" s="20"/>
      <c r="L492" s="20"/>
      <c r="M492" s="20"/>
      <c r="N492" s="20"/>
      <c r="O492" s="20"/>
      <c r="P492" s="20"/>
    </row>
    <row r="493" spans="1:16" s="21" customFormat="1" ht="18">
      <c r="A493" s="2"/>
      <c r="B493" s="33"/>
      <c r="C493" s="19"/>
      <c r="D493" s="19"/>
      <c r="E493" s="19"/>
      <c r="F493" s="19"/>
      <c r="G493" s="19"/>
      <c r="H493" s="20"/>
      <c r="I493" s="20"/>
      <c r="J493" s="20"/>
      <c r="K493" s="20"/>
      <c r="L493" s="20"/>
      <c r="M493" s="20"/>
      <c r="N493" s="20"/>
      <c r="O493" s="20"/>
      <c r="P493" s="20"/>
    </row>
    <row r="494" spans="1:16" s="21" customFormat="1" ht="18">
      <c r="A494" s="2"/>
      <c r="B494" s="33"/>
      <c r="C494" s="19"/>
      <c r="D494" s="19"/>
      <c r="E494" s="19"/>
      <c r="F494" s="19"/>
      <c r="G494" s="19"/>
      <c r="H494" s="20"/>
      <c r="I494" s="20"/>
      <c r="J494" s="20"/>
      <c r="K494" s="20"/>
      <c r="L494" s="20"/>
      <c r="M494" s="20"/>
      <c r="N494" s="20"/>
      <c r="O494" s="20"/>
      <c r="P494" s="20"/>
    </row>
    <row r="495" spans="1:16" s="21" customFormat="1" ht="18">
      <c r="A495" s="2"/>
      <c r="B495" s="33"/>
      <c r="C495" s="19"/>
      <c r="D495" s="19"/>
      <c r="E495" s="19"/>
      <c r="F495" s="19"/>
      <c r="G495" s="19"/>
      <c r="H495" s="20"/>
      <c r="I495" s="20"/>
      <c r="J495" s="20"/>
      <c r="K495" s="20"/>
      <c r="L495" s="20"/>
      <c r="M495" s="20"/>
      <c r="N495" s="20"/>
      <c r="O495" s="20"/>
      <c r="P495" s="20"/>
    </row>
    <row r="496" spans="1:16" s="21" customFormat="1" ht="18">
      <c r="A496" s="2"/>
      <c r="B496" s="33"/>
      <c r="C496" s="19"/>
      <c r="D496" s="19"/>
      <c r="E496" s="19"/>
      <c r="F496" s="19"/>
      <c r="G496" s="19"/>
      <c r="H496" s="20"/>
      <c r="I496" s="20"/>
      <c r="J496" s="20"/>
      <c r="K496" s="20"/>
      <c r="L496" s="20"/>
      <c r="M496" s="20"/>
      <c r="N496" s="20"/>
      <c r="O496" s="20"/>
      <c r="P496" s="20"/>
    </row>
    <row r="497" spans="1:16" s="21" customFormat="1" ht="18">
      <c r="A497" s="2"/>
      <c r="B497" s="33"/>
      <c r="C497" s="19"/>
      <c r="D497" s="19"/>
      <c r="E497" s="19"/>
      <c r="F497" s="19"/>
      <c r="G497" s="19"/>
      <c r="H497" s="20"/>
      <c r="I497" s="20"/>
      <c r="J497" s="20"/>
      <c r="K497" s="20"/>
      <c r="L497" s="20"/>
      <c r="M497" s="20"/>
      <c r="N497" s="20"/>
      <c r="O497" s="20"/>
      <c r="P497" s="20"/>
    </row>
    <row r="498" spans="1:16" s="21" customFormat="1" ht="18">
      <c r="A498" s="2"/>
      <c r="B498" s="33"/>
      <c r="C498" s="19"/>
      <c r="D498" s="19"/>
      <c r="E498" s="19"/>
      <c r="F498" s="19"/>
      <c r="G498" s="19"/>
      <c r="H498" s="20"/>
      <c r="I498" s="20"/>
      <c r="J498" s="20"/>
      <c r="K498" s="20"/>
      <c r="L498" s="20"/>
      <c r="M498" s="20"/>
      <c r="N498" s="20"/>
      <c r="O498" s="20"/>
      <c r="P498" s="20"/>
    </row>
    <row r="499" spans="1:16" s="21" customFormat="1" ht="18">
      <c r="A499" s="2"/>
      <c r="B499" s="33"/>
      <c r="C499" s="19"/>
      <c r="D499" s="19"/>
      <c r="E499" s="19"/>
      <c r="F499" s="19"/>
      <c r="G499" s="19"/>
      <c r="H499" s="20"/>
      <c r="I499" s="20"/>
      <c r="J499" s="20"/>
      <c r="K499" s="20"/>
      <c r="L499" s="20"/>
      <c r="M499" s="20"/>
      <c r="N499" s="20"/>
      <c r="O499" s="20"/>
      <c r="P499" s="20"/>
    </row>
    <row r="500" spans="1:16" s="21" customFormat="1" ht="18">
      <c r="A500" s="2"/>
      <c r="B500" s="33"/>
      <c r="C500" s="19"/>
      <c r="D500" s="19"/>
      <c r="E500" s="19"/>
      <c r="F500" s="19"/>
      <c r="G500" s="19"/>
      <c r="H500" s="20"/>
      <c r="I500" s="20"/>
      <c r="J500" s="20"/>
      <c r="K500" s="20"/>
      <c r="L500" s="20"/>
      <c r="M500" s="20"/>
      <c r="N500" s="20"/>
      <c r="O500" s="20"/>
      <c r="P500" s="20"/>
    </row>
    <row r="501" spans="1:16" s="21" customFormat="1" ht="18">
      <c r="A501" s="2"/>
      <c r="B501" s="33"/>
      <c r="C501" s="19"/>
      <c r="D501" s="19"/>
      <c r="E501" s="19"/>
      <c r="F501" s="19"/>
      <c r="G501" s="19"/>
      <c r="H501" s="20"/>
      <c r="I501" s="20"/>
      <c r="J501" s="20"/>
      <c r="K501" s="20"/>
      <c r="L501" s="20"/>
      <c r="M501" s="20"/>
      <c r="N501" s="20"/>
      <c r="O501" s="20"/>
      <c r="P501" s="20"/>
    </row>
    <row r="502" spans="1:16" s="21" customFormat="1" ht="18">
      <c r="A502" s="2"/>
      <c r="B502" s="33"/>
      <c r="C502" s="19"/>
      <c r="D502" s="19"/>
      <c r="E502" s="19"/>
      <c r="F502" s="19"/>
      <c r="G502" s="19"/>
      <c r="H502" s="20"/>
      <c r="I502" s="20"/>
      <c r="J502" s="20"/>
      <c r="K502" s="20"/>
      <c r="L502" s="20"/>
      <c r="M502" s="20"/>
      <c r="N502" s="20"/>
      <c r="O502" s="20"/>
      <c r="P502" s="20"/>
    </row>
    <row r="503" spans="1:16" s="21" customFormat="1" ht="18">
      <c r="A503" s="2"/>
      <c r="B503" s="33"/>
      <c r="C503" s="19"/>
      <c r="D503" s="19"/>
      <c r="E503" s="19"/>
      <c r="F503" s="19"/>
      <c r="G503" s="19"/>
      <c r="H503" s="20"/>
      <c r="I503" s="20"/>
      <c r="J503" s="20"/>
      <c r="K503" s="20"/>
      <c r="L503" s="20"/>
      <c r="M503" s="20"/>
      <c r="N503" s="20"/>
      <c r="O503" s="20"/>
      <c r="P503" s="20"/>
    </row>
    <row r="504" spans="1:16" s="21" customFormat="1" ht="18">
      <c r="A504" s="2"/>
      <c r="B504" s="33"/>
      <c r="C504" s="19"/>
      <c r="D504" s="19"/>
      <c r="E504" s="19"/>
      <c r="F504" s="19"/>
      <c r="G504" s="19"/>
      <c r="H504" s="20"/>
      <c r="I504" s="20"/>
      <c r="J504" s="20"/>
      <c r="K504" s="20"/>
      <c r="L504" s="20"/>
      <c r="M504" s="20"/>
      <c r="N504" s="20"/>
      <c r="O504" s="20"/>
      <c r="P504" s="20"/>
    </row>
    <row r="505" spans="1:16" s="21" customFormat="1" ht="18">
      <c r="A505" s="2"/>
      <c r="B505" s="33"/>
      <c r="C505" s="19"/>
      <c r="D505" s="19"/>
      <c r="E505" s="19"/>
      <c r="F505" s="19"/>
      <c r="G505" s="19"/>
      <c r="H505" s="20"/>
      <c r="I505" s="20"/>
      <c r="J505" s="20"/>
      <c r="K505" s="20"/>
      <c r="L505" s="20"/>
      <c r="M505" s="20"/>
      <c r="N505" s="20"/>
      <c r="O505" s="20"/>
      <c r="P505" s="20"/>
    </row>
    <row r="506" spans="1:16" s="21" customFormat="1" ht="18">
      <c r="A506" s="2"/>
      <c r="B506" s="33"/>
      <c r="C506" s="19"/>
      <c r="D506" s="19"/>
      <c r="E506" s="19"/>
      <c r="F506" s="19"/>
      <c r="G506" s="19"/>
      <c r="H506" s="20"/>
      <c r="I506" s="20"/>
      <c r="J506" s="20"/>
      <c r="K506" s="20"/>
      <c r="L506" s="20"/>
      <c r="M506" s="20"/>
      <c r="N506" s="20"/>
      <c r="O506" s="20"/>
      <c r="P506" s="20"/>
    </row>
    <row r="507" spans="1:16" s="21" customFormat="1" ht="18">
      <c r="A507" s="2"/>
      <c r="B507" s="33"/>
      <c r="C507" s="19"/>
      <c r="D507" s="19"/>
      <c r="E507" s="19"/>
      <c r="F507" s="19"/>
      <c r="G507" s="19"/>
      <c r="H507" s="20"/>
      <c r="I507" s="20"/>
      <c r="J507" s="20"/>
      <c r="K507" s="20"/>
      <c r="L507" s="20"/>
      <c r="M507" s="20"/>
      <c r="N507" s="20"/>
      <c r="O507" s="20"/>
      <c r="P507" s="20"/>
    </row>
    <row r="508" spans="1:16" s="21" customFormat="1" ht="18">
      <c r="A508" s="2"/>
      <c r="B508" s="33"/>
      <c r="C508" s="19"/>
      <c r="D508" s="19"/>
      <c r="E508" s="19"/>
      <c r="F508" s="19"/>
      <c r="G508" s="19"/>
      <c r="H508" s="20"/>
      <c r="I508" s="20"/>
      <c r="J508" s="20"/>
      <c r="K508" s="20"/>
      <c r="L508" s="20"/>
      <c r="M508" s="20"/>
      <c r="N508" s="20"/>
      <c r="O508" s="20"/>
      <c r="P508" s="20"/>
    </row>
    <row r="509" spans="1:16" s="21" customFormat="1" ht="18">
      <c r="A509" s="2"/>
      <c r="B509" s="33"/>
      <c r="C509" s="19"/>
      <c r="D509" s="19"/>
      <c r="E509" s="19"/>
      <c r="F509" s="19"/>
      <c r="G509" s="19"/>
      <c r="H509" s="20"/>
      <c r="I509" s="20"/>
      <c r="J509" s="20"/>
      <c r="K509" s="20"/>
      <c r="L509" s="20"/>
      <c r="M509" s="20"/>
      <c r="N509" s="20"/>
      <c r="O509" s="20"/>
      <c r="P509" s="20"/>
    </row>
    <row r="510" spans="1:16" s="21" customFormat="1" ht="18">
      <c r="A510" s="2"/>
      <c r="B510" s="33"/>
      <c r="C510" s="19"/>
      <c r="D510" s="19"/>
      <c r="E510" s="19"/>
      <c r="F510" s="19"/>
      <c r="G510" s="19"/>
      <c r="H510" s="20"/>
      <c r="I510" s="20"/>
      <c r="J510" s="20"/>
      <c r="K510" s="20"/>
      <c r="L510" s="20"/>
      <c r="M510" s="20"/>
      <c r="N510" s="20"/>
      <c r="O510" s="20"/>
      <c r="P510" s="20"/>
    </row>
    <row r="511" spans="1:16" s="21" customFormat="1" ht="18">
      <c r="A511" s="2"/>
      <c r="B511" s="33"/>
      <c r="C511" s="19"/>
      <c r="D511" s="19"/>
      <c r="E511" s="19"/>
      <c r="F511" s="19"/>
      <c r="G511" s="19"/>
      <c r="H511" s="20"/>
      <c r="I511" s="20"/>
      <c r="J511" s="20"/>
      <c r="K511" s="20"/>
      <c r="L511" s="20"/>
      <c r="M511" s="20"/>
      <c r="N511" s="20"/>
      <c r="O511" s="20"/>
      <c r="P511" s="20"/>
    </row>
    <row r="512" spans="1:16" s="21" customFormat="1" ht="18">
      <c r="A512" s="2"/>
      <c r="B512" s="33"/>
      <c r="C512" s="19"/>
      <c r="D512" s="19"/>
      <c r="E512" s="19"/>
      <c r="F512" s="19"/>
      <c r="G512" s="19"/>
      <c r="H512" s="20"/>
      <c r="I512" s="20"/>
      <c r="J512" s="20"/>
      <c r="K512" s="20"/>
      <c r="L512" s="20"/>
      <c r="M512" s="20"/>
      <c r="N512" s="20"/>
      <c r="O512" s="20"/>
      <c r="P512" s="20"/>
    </row>
    <row r="513" spans="1:16" s="21" customFormat="1" ht="18">
      <c r="A513" s="2"/>
      <c r="B513" s="33"/>
      <c r="C513" s="19"/>
      <c r="D513" s="19"/>
      <c r="E513" s="19"/>
      <c r="F513" s="19"/>
      <c r="G513" s="19"/>
      <c r="H513" s="20"/>
      <c r="I513" s="20"/>
      <c r="J513" s="20"/>
      <c r="K513" s="20"/>
      <c r="L513" s="20"/>
      <c r="M513" s="20"/>
      <c r="N513" s="20"/>
      <c r="O513" s="20"/>
      <c r="P513" s="20"/>
    </row>
    <row r="514" spans="1:16" s="21" customFormat="1" ht="18">
      <c r="A514" s="2"/>
      <c r="B514" s="33"/>
      <c r="C514" s="19"/>
      <c r="D514" s="19"/>
      <c r="E514" s="19"/>
      <c r="F514" s="19"/>
      <c r="G514" s="19"/>
      <c r="H514" s="20"/>
      <c r="I514" s="20"/>
      <c r="J514" s="20"/>
      <c r="K514" s="20"/>
      <c r="L514" s="20"/>
      <c r="M514" s="20"/>
      <c r="N514" s="20"/>
      <c r="O514" s="20"/>
      <c r="P514" s="20"/>
    </row>
    <row r="515" spans="1:16" s="21" customFormat="1" ht="18">
      <c r="A515" s="2"/>
      <c r="B515" s="33"/>
      <c r="C515" s="19"/>
      <c r="D515" s="19"/>
      <c r="E515" s="19"/>
      <c r="F515" s="19"/>
      <c r="G515" s="19"/>
      <c r="H515" s="20"/>
      <c r="I515" s="20"/>
      <c r="J515" s="20"/>
      <c r="K515" s="20"/>
      <c r="L515" s="20"/>
      <c r="M515" s="20"/>
      <c r="N515" s="20"/>
      <c r="O515" s="20"/>
      <c r="P515" s="20"/>
    </row>
    <row r="516" spans="1:16" s="21" customFormat="1" ht="18">
      <c r="A516" s="2"/>
      <c r="B516" s="33"/>
      <c r="C516" s="19"/>
      <c r="D516" s="19"/>
      <c r="E516" s="19"/>
      <c r="F516" s="19"/>
      <c r="G516" s="19"/>
      <c r="H516" s="20"/>
      <c r="I516" s="20"/>
      <c r="J516" s="20"/>
      <c r="K516" s="20"/>
      <c r="L516" s="20"/>
      <c r="M516" s="20"/>
      <c r="N516" s="20"/>
      <c r="O516" s="20"/>
      <c r="P516" s="20"/>
    </row>
    <row r="517" spans="1:16" s="21" customFormat="1" ht="18">
      <c r="A517" s="2"/>
      <c r="B517" s="33"/>
      <c r="C517" s="19"/>
      <c r="D517" s="19"/>
      <c r="E517" s="19"/>
      <c r="F517" s="19"/>
      <c r="G517" s="19"/>
      <c r="H517" s="20"/>
      <c r="I517" s="20"/>
      <c r="J517" s="20"/>
      <c r="K517" s="20"/>
      <c r="L517" s="20"/>
      <c r="M517" s="20"/>
      <c r="N517" s="20"/>
      <c r="O517" s="20"/>
      <c r="P517" s="20"/>
    </row>
    <row r="518" spans="1:16" s="21" customFormat="1" ht="18">
      <c r="A518" s="2"/>
      <c r="B518" s="33"/>
      <c r="C518" s="19"/>
      <c r="D518" s="19"/>
      <c r="E518" s="19"/>
      <c r="F518" s="19"/>
      <c r="G518" s="19"/>
      <c r="H518" s="20"/>
      <c r="I518" s="20"/>
      <c r="J518" s="20"/>
      <c r="K518" s="20"/>
      <c r="L518" s="20"/>
      <c r="M518" s="20"/>
      <c r="N518" s="20"/>
      <c r="O518" s="20"/>
      <c r="P518" s="20"/>
    </row>
    <row r="519" spans="1:16" s="21" customFormat="1" ht="18">
      <c r="A519" s="2"/>
      <c r="B519" s="33"/>
      <c r="C519" s="19"/>
      <c r="D519" s="19"/>
      <c r="E519" s="19"/>
      <c r="F519" s="19"/>
      <c r="G519" s="19"/>
      <c r="H519" s="20"/>
      <c r="I519" s="20"/>
      <c r="J519" s="20"/>
      <c r="K519" s="20"/>
      <c r="L519" s="20"/>
      <c r="M519" s="20"/>
      <c r="N519" s="20"/>
      <c r="O519" s="20"/>
      <c r="P519" s="20"/>
    </row>
    <row r="520" spans="1:16" s="21" customFormat="1" ht="18">
      <c r="A520" s="2"/>
      <c r="B520" s="33"/>
      <c r="C520" s="19"/>
      <c r="D520" s="19"/>
      <c r="E520" s="19"/>
      <c r="F520" s="19"/>
      <c r="G520" s="19"/>
      <c r="H520" s="20"/>
      <c r="I520" s="20"/>
      <c r="J520" s="20"/>
      <c r="K520" s="20"/>
      <c r="L520" s="20"/>
      <c r="M520" s="20"/>
      <c r="N520" s="20"/>
      <c r="O520" s="20"/>
      <c r="P520" s="20"/>
    </row>
    <row r="521" spans="1:16" s="21" customFormat="1" ht="18">
      <c r="A521" s="2"/>
      <c r="B521" s="33"/>
      <c r="C521" s="19"/>
      <c r="D521" s="19"/>
      <c r="E521" s="19"/>
      <c r="F521" s="19"/>
      <c r="G521" s="19"/>
      <c r="H521" s="20"/>
      <c r="I521" s="20"/>
      <c r="J521" s="20"/>
      <c r="K521" s="20"/>
      <c r="L521" s="20"/>
      <c r="M521" s="20"/>
      <c r="N521" s="20"/>
      <c r="O521" s="20"/>
      <c r="P521" s="20"/>
    </row>
    <row r="522" spans="1:16" s="21" customFormat="1" ht="18">
      <c r="A522" s="2"/>
      <c r="B522" s="33"/>
      <c r="C522" s="19"/>
      <c r="D522" s="19"/>
      <c r="E522" s="19"/>
      <c r="F522" s="19"/>
      <c r="G522" s="19"/>
      <c r="H522" s="20"/>
      <c r="I522" s="20"/>
      <c r="J522" s="20"/>
      <c r="K522" s="20"/>
      <c r="L522" s="20"/>
      <c r="M522" s="20"/>
      <c r="N522" s="20"/>
      <c r="O522" s="20"/>
      <c r="P522" s="20"/>
    </row>
    <row r="523" spans="1:16" s="21" customFormat="1" ht="18">
      <c r="A523" s="2"/>
      <c r="B523" s="33"/>
      <c r="C523" s="19"/>
      <c r="D523" s="19"/>
      <c r="E523" s="19"/>
      <c r="F523" s="19"/>
      <c r="G523" s="19"/>
      <c r="H523" s="20"/>
      <c r="I523" s="20"/>
      <c r="J523" s="20"/>
      <c r="K523" s="20"/>
      <c r="L523" s="20"/>
      <c r="M523" s="20"/>
      <c r="N523" s="20"/>
      <c r="O523" s="20"/>
      <c r="P523" s="20"/>
    </row>
    <row r="524" spans="1:16" s="21" customFormat="1" ht="18">
      <c r="A524" s="2"/>
      <c r="B524" s="33"/>
      <c r="C524" s="19"/>
      <c r="D524" s="19"/>
      <c r="E524" s="19"/>
      <c r="F524" s="19"/>
      <c r="G524" s="19"/>
      <c r="H524" s="20"/>
      <c r="I524" s="20"/>
      <c r="J524" s="20"/>
      <c r="K524" s="20"/>
      <c r="L524" s="20"/>
      <c r="M524" s="20"/>
      <c r="N524" s="20"/>
      <c r="O524" s="20"/>
      <c r="P524" s="20"/>
    </row>
    <row r="525" spans="1:16" s="21" customFormat="1" ht="18">
      <c r="A525" s="2"/>
      <c r="B525" s="33"/>
      <c r="C525" s="19"/>
      <c r="D525" s="19"/>
      <c r="E525" s="19"/>
      <c r="F525" s="19"/>
      <c r="G525" s="19"/>
      <c r="H525" s="20"/>
      <c r="I525" s="20"/>
      <c r="J525" s="20"/>
      <c r="K525" s="20"/>
      <c r="L525" s="20"/>
      <c r="M525" s="20"/>
      <c r="N525" s="20"/>
      <c r="O525" s="20"/>
      <c r="P525" s="20"/>
    </row>
    <row r="526" spans="1:16" s="21" customFormat="1" ht="18">
      <c r="A526" s="2"/>
      <c r="B526" s="33"/>
      <c r="C526" s="19"/>
      <c r="D526" s="19"/>
      <c r="E526" s="19"/>
      <c r="F526" s="19"/>
      <c r="G526" s="19"/>
      <c r="H526" s="20"/>
      <c r="I526" s="20"/>
      <c r="J526" s="20"/>
      <c r="K526" s="20"/>
      <c r="L526" s="20"/>
      <c r="M526" s="20"/>
      <c r="N526" s="20"/>
      <c r="O526" s="20"/>
      <c r="P526" s="20"/>
    </row>
    <row r="527" spans="1:16" s="21" customFormat="1" ht="18">
      <c r="A527" s="2"/>
      <c r="B527" s="33"/>
      <c r="C527" s="19"/>
      <c r="D527" s="19"/>
      <c r="E527" s="19"/>
      <c r="F527" s="19"/>
      <c r="G527" s="19"/>
      <c r="H527" s="20"/>
      <c r="I527" s="20"/>
      <c r="J527" s="20"/>
      <c r="K527" s="20"/>
      <c r="L527" s="20"/>
      <c r="M527" s="20"/>
      <c r="N527" s="20"/>
      <c r="O527" s="20"/>
      <c r="P527" s="20"/>
    </row>
    <row r="528" spans="1:16" s="21" customFormat="1" ht="18">
      <c r="A528" s="2"/>
      <c r="B528" s="33"/>
      <c r="C528" s="19"/>
      <c r="D528" s="19"/>
      <c r="E528" s="19"/>
      <c r="F528" s="19"/>
      <c r="G528" s="19"/>
      <c r="H528" s="20"/>
      <c r="I528" s="20"/>
      <c r="J528" s="20"/>
      <c r="K528" s="20"/>
      <c r="L528" s="20"/>
      <c r="M528" s="20"/>
      <c r="N528" s="20"/>
      <c r="O528" s="20"/>
      <c r="P528" s="20"/>
    </row>
    <row r="529" spans="1:16" s="21" customFormat="1" ht="18">
      <c r="A529" s="2"/>
      <c r="B529" s="33"/>
      <c r="C529" s="19"/>
      <c r="D529" s="19"/>
      <c r="E529" s="19"/>
      <c r="F529" s="19"/>
      <c r="G529" s="19"/>
      <c r="H529" s="20"/>
      <c r="I529" s="20"/>
      <c r="J529" s="20"/>
      <c r="K529" s="20"/>
      <c r="L529" s="20"/>
      <c r="M529" s="20"/>
      <c r="N529" s="20"/>
      <c r="O529" s="20"/>
      <c r="P529" s="20"/>
    </row>
    <row r="530" spans="1:16" s="21" customFormat="1" ht="18">
      <c r="A530" s="2"/>
      <c r="B530" s="33"/>
      <c r="C530" s="19"/>
      <c r="D530" s="19"/>
      <c r="E530" s="19"/>
      <c r="F530" s="19"/>
      <c r="G530" s="19"/>
      <c r="H530" s="20"/>
      <c r="I530" s="20"/>
      <c r="J530" s="20"/>
      <c r="K530" s="20"/>
      <c r="L530" s="20"/>
      <c r="M530" s="20"/>
      <c r="N530" s="20"/>
      <c r="O530" s="20"/>
      <c r="P530" s="20"/>
    </row>
    <row r="531" spans="1:16" s="21" customFormat="1" ht="18">
      <c r="A531" s="2"/>
      <c r="B531" s="33"/>
      <c r="C531" s="19"/>
      <c r="D531" s="19"/>
      <c r="E531" s="19"/>
      <c r="F531" s="19"/>
      <c r="G531" s="19"/>
      <c r="H531" s="20"/>
      <c r="I531" s="20"/>
      <c r="J531" s="20"/>
      <c r="K531" s="20"/>
      <c r="L531" s="20"/>
      <c r="M531" s="20"/>
      <c r="N531" s="20"/>
      <c r="O531" s="20"/>
      <c r="P531" s="20"/>
    </row>
    <row r="532" spans="1:16" s="21" customFormat="1" ht="18">
      <c r="A532" s="2"/>
      <c r="B532" s="33"/>
      <c r="C532" s="19"/>
      <c r="D532" s="19"/>
      <c r="E532" s="19"/>
      <c r="F532" s="19"/>
      <c r="G532" s="19"/>
      <c r="H532" s="20"/>
      <c r="I532" s="20"/>
      <c r="J532" s="20"/>
      <c r="K532" s="20"/>
      <c r="L532" s="20"/>
      <c r="M532" s="20"/>
      <c r="N532" s="20"/>
      <c r="O532" s="20"/>
      <c r="P532" s="20"/>
    </row>
    <row r="533" spans="1:16" s="21" customFormat="1" ht="18">
      <c r="A533" s="2"/>
      <c r="B533" s="33"/>
      <c r="C533" s="19"/>
      <c r="D533" s="19"/>
      <c r="E533" s="19"/>
      <c r="F533" s="19"/>
      <c r="G533" s="19"/>
      <c r="H533" s="20"/>
      <c r="I533" s="20"/>
      <c r="J533" s="20"/>
      <c r="K533" s="20"/>
      <c r="L533" s="20"/>
      <c r="M533" s="20"/>
      <c r="N533" s="20"/>
      <c r="O533" s="20"/>
      <c r="P533" s="20"/>
    </row>
    <row r="534" spans="1:16" s="21" customFormat="1" ht="18">
      <c r="A534" s="2"/>
      <c r="B534" s="33"/>
      <c r="C534" s="19"/>
      <c r="D534" s="19"/>
      <c r="E534" s="19"/>
      <c r="F534" s="19"/>
      <c r="G534" s="19"/>
      <c r="H534" s="20"/>
      <c r="I534" s="20"/>
      <c r="J534" s="20"/>
      <c r="K534" s="20"/>
      <c r="L534" s="20"/>
      <c r="M534" s="20"/>
      <c r="N534" s="20"/>
      <c r="O534" s="20"/>
      <c r="P534" s="20"/>
    </row>
    <row r="535" spans="1:16" s="21" customFormat="1" ht="18">
      <c r="A535" s="2"/>
      <c r="B535" s="33"/>
      <c r="C535" s="19"/>
      <c r="D535" s="19"/>
      <c r="E535" s="19"/>
      <c r="F535" s="19"/>
      <c r="G535" s="19"/>
      <c r="H535" s="20"/>
      <c r="I535" s="20"/>
      <c r="J535" s="20"/>
      <c r="K535" s="20"/>
      <c r="L535" s="20"/>
      <c r="M535" s="20"/>
      <c r="N535" s="20"/>
      <c r="O535" s="20"/>
      <c r="P535" s="20"/>
    </row>
    <row r="536" spans="1:16" s="21" customFormat="1" ht="18">
      <c r="A536" s="2"/>
      <c r="B536" s="33"/>
      <c r="C536" s="19"/>
      <c r="D536" s="19"/>
      <c r="E536" s="19"/>
      <c r="F536" s="19"/>
      <c r="G536" s="19"/>
      <c r="H536" s="20"/>
      <c r="I536" s="20"/>
      <c r="J536" s="20"/>
      <c r="K536" s="20"/>
      <c r="L536" s="20"/>
      <c r="M536" s="20"/>
      <c r="N536" s="20"/>
      <c r="O536" s="20"/>
      <c r="P536" s="20"/>
    </row>
    <row r="537" spans="1:16" s="21" customFormat="1" ht="18">
      <c r="A537" s="2"/>
      <c r="B537" s="33"/>
      <c r="C537" s="19"/>
      <c r="D537" s="19"/>
      <c r="E537" s="19"/>
      <c r="F537" s="19"/>
      <c r="G537" s="19"/>
      <c r="H537" s="20"/>
      <c r="I537" s="20"/>
      <c r="J537" s="20"/>
      <c r="K537" s="20"/>
      <c r="L537" s="20"/>
      <c r="M537" s="20"/>
      <c r="N537" s="20"/>
      <c r="O537" s="20"/>
      <c r="P537" s="20"/>
    </row>
    <row r="538" spans="1:16" s="21" customFormat="1" ht="18">
      <c r="A538" s="2"/>
      <c r="B538" s="33"/>
      <c r="C538" s="19"/>
      <c r="D538" s="19"/>
      <c r="E538" s="19"/>
      <c r="F538" s="19"/>
      <c r="G538" s="19"/>
      <c r="H538" s="20"/>
      <c r="I538" s="20"/>
      <c r="J538" s="20"/>
      <c r="K538" s="20"/>
      <c r="L538" s="20"/>
      <c r="M538" s="20"/>
      <c r="N538" s="20"/>
      <c r="O538" s="20"/>
      <c r="P538" s="20"/>
    </row>
    <row r="539" spans="1:16" s="21" customFormat="1" ht="18">
      <c r="A539" s="2"/>
      <c r="B539" s="33"/>
      <c r="C539" s="19"/>
      <c r="D539" s="19"/>
      <c r="E539" s="19"/>
      <c r="F539" s="19"/>
      <c r="G539" s="19"/>
      <c r="H539" s="20"/>
      <c r="I539" s="20"/>
      <c r="J539" s="20"/>
      <c r="K539" s="20"/>
      <c r="L539" s="20"/>
      <c r="M539" s="20"/>
      <c r="N539" s="20"/>
      <c r="O539" s="20"/>
      <c r="P539" s="20"/>
    </row>
    <row r="540" spans="1:16" s="21" customFormat="1" ht="18">
      <c r="A540" s="2"/>
      <c r="B540" s="33"/>
      <c r="C540" s="19"/>
      <c r="D540" s="19"/>
      <c r="E540" s="19"/>
      <c r="F540" s="19"/>
      <c r="G540" s="19"/>
      <c r="H540" s="20"/>
      <c r="I540" s="20"/>
      <c r="J540" s="20"/>
      <c r="K540" s="20"/>
      <c r="L540" s="20"/>
      <c r="M540" s="20"/>
      <c r="N540" s="20"/>
      <c r="O540" s="20"/>
      <c r="P540" s="20"/>
    </row>
    <row r="541" spans="1:16" s="21" customFormat="1" ht="18">
      <c r="A541" s="2"/>
      <c r="B541" s="33"/>
      <c r="C541" s="19"/>
      <c r="D541" s="19"/>
      <c r="E541" s="19"/>
      <c r="F541" s="19"/>
      <c r="G541" s="19"/>
      <c r="H541" s="20"/>
      <c r="I541" s="20"/>
      <c r="J541" s="20"/>
      <c r="K541" s="20"/>
      <c r="L541" s="20"/>
      <c r="M541" s="20"/>
      <c r="N541" s="20"/>
      <c r="O541" s="20"/>
      <c r="P541" s="20"/>
    </row>
    <row r="542" spans="1:16" s="21" customFormat="1" ht="18">
      <c r="A542" s="2"/>
      <c r="B542" s="33"/>
      <c r="C542" s="19"/>
      <c r="D542" s="19"/>
      <c r="E542" s="19"/>
      <c r="F542" s="19"/>
      <c r="G542" s="19"/>
      <c r="H542" s="20"/>
      <c r="I542" s="20"/>
      <c r="J542" s="20"/>
      <c r="K542" s="20"/>
      <c r="L542" s="20"/>
      <c r="M542" s="20"/>
      <c r="N542" s="20"/>
      <c r="O542" s="20"/>
      <c r="P542" s="20"/>
    </row>
    <row r="543" spans="1:16" s="21" customFormat="1" ht="18">
      <c r="A543" s="2"/>
      <c r="B543" s="33"/>
      <c r="C543" s="19"/>
      <c r="D543" s="19"/>
      <c r="E543" s="19"/>
      <c r="F543" s="19"/>
      <c r="G543" s="19"/>
      <c r="H543" s="20"/>
      <c r="I543" s="20"/>
      <c r="J543" s="20"/>
      <c r="K543" s="20"/>
      <c r="L543" s="20"/>
      <c r="M543" s="20"/>
      <c r="N543" s="20"/>
      <c r="O543" s="20"/>
      <c r="P543" s="20"/>
    </row>
    <row r="544" spans="1:16" s="21" customFormat="1" ht="18">
      <c r="A544" s="2"/>
      <c r="B544" s="33"/>
      <c r="C544" s="19"/>
      <c r="D544" s="19"/>
      <c r="E544" s="19"/>
      <c r="F544" s="19"/>
      <c r="G544" s="19"/>
      <c r="H544" s="20"/>
      <c r="I544" s="20"/>
      <c r="J544" s="20"/>
      <c r="K544" s="20"/>
      <c r="L544" s="20"/>
      <c r="M544" s="20"/>
      <c r="N544" s="20"/>
      <c r="O544" s="20"/>
      <c r="P544" s="20"/>
    </row>
    <row r="545" spans="1:16" s="21" customFormat="1" ht="18">
      <c r="A545" s="2"/>
      <c r="B545" s="33"/>
      <c r="C545" s="19"/>
      <c r="D545" s="19"/>
      <c r="E545" s="19"/>
      <c r="F545" s="19"/>
      <c r="G545" s="19"/>
      <c r="H545" s="20"/>
      <c r="I545" s="20"/>
      <c r="J545" s="20"/>
      <c r="K545" s="20"/>
      <c r="L545" s="20"/>
      <c r="M545" s="20"/>
      <c r="N545" s="20"/>
      <c r="O545" s="20"/>
      <c r="P545" s="20"/>
    </row>
    <row r="546" spans="1:16" s="21" customFormat="1" ht="18">
      <c r="A546" s="2"/>
      <c r="B546" s="33"/>
      <c r="C546" s="19"/>
      <c r="D546" s="19"/>
      <c r="E546" s="19"/>
      <c r="F546" s="19"/>
      <c r="G546" s="19"/>
      <c r="H546" s="20"/>
      <c r="I546" s="20"/>
      <c r="J546" s="20"/>
      <c r="K546" s="20"/>
      <c r="L546" s="20"/>
      <c r="M546" s="20"/>
      <c r="N546" s="20"/>
      <c r="O546" s="20"/>
      <c r="P546" s="20"/>
    </row>
    <row r="547" spans="1:16" s="21" customFormat="1" ht="18">
      <c r="A547" s="2"/>
      <c r="B547" s="33"/>
      <c r="C547" s="19"/>
      <c r="D547" s="19"/>
      <c r="E547" s="19"/>
      <c r="F547" s="19"/>
      <c r="G547" s="19"/>
      <c r="H547" s="20"/>
      <c r="I547" s="20"/>
      <c r="J547" s="20"/>
      <c r="K547" s="20"/>
      <c r="L547" s="20"/>
      <c r="M547" s="20"/>
      <c r="N547" s="20"/>
      <c r="O547" s="20"/>
      <c r="P547" s="20"/>
    </row>
    <row r="548" spans="1:16" s="21" customFormat="1" ht="18">
      <c r="A548" s="2"/>
      <c r="B548" s="33"/>
      <c r="C548" s="19"/>
      <c r="D548" s="19"/>
      <c r="E548" s="19"/>
      <c r="F548" s="19"/>
      <c r="G548" s="19"/>
      <c r="H548" s="20"/>
      <c r="I548" s="20"/>
      <c r="J548" s="20"/>
      <c r="K548" s="20"/>
      <c r="L548" s="20"/>
      <c r="M548" s="20"/>
      <c r="N548" s="20"/>
      <c r="O548" s="20"/>
      <c r="P548" s="20"/>
    </row>
    <row r="549" spans="1:16" s="21" customFormat="1" ht="18">
      <c r="A549" s="2"/>
      <c r="B549" s="33"/>
      <c r="C549" s="19"/>
      <c r="D549" s="19"/>
      <c r="E549" s="19"/>
      <c r="F549" s="19"/>
      <c r="G549" s="19"/>
      <c r="H549" s="20"/>
      <c r="I549" s="20"/>
      <c r="J549" s="20"/>
      <c r="K549" s="20"/>
      <c r="L549" s="20"/>
      <c r="M549" s="20"/>
      <c r="N549" s="20"/>
      <c r="O549" s="20"/>
      <c r="P549" s="20"/>
    </row>
    <row r="550" spans="1:16" s="21" customFormat="1" ht="18">
      <c r="A550" s="2"/>
      <c r="B550" s="33"/>
      <c r="C550" s="19"/>
      <c r="D550" s="19"/>
      <c r="E550" s="19"/>
      <c r="F550" s="19"/>
      <c r="G550" s="19"/>
      <c r="H550" s="20"/>
      <c r="I550" s="20"/>
      <c r="J550" s="20"/>
      <c r="K550" s="20"/>
      <c r="L550" s="20"/>
      <c r="M550" s="20"/>
      <c r="N550" s="20"/>
      <c r="O550" s="20"/>
      <c r="P550" s="20"/>
    </row>
    <row r="551" spans="1:16" s="21" customFormat="1" ht="18">
      <c r="A551" s="2"/>
      <c r="B551" s="33"/>
      <c r="C551" s="19"/>
      <c r="D551" s="19"/>
      <c r="E551" s="19"/>
      <c r="F551" s="19"/>
      <c r="G551" s="19"/>
      <c r="H551" s="20"/>
      <c r="I551" s="20"/>
      <c r="J551" s="20"/>
      <c r="K551" s="20"/>
      <c r="L551" s="20"/>
      <c r="M551" s="20"/>
      <c r="N551" s="20"/>
      <c r="O551" s="20"/>
      <c r="P551" s="20"/>
    </row>
    <row r="552" spans="1:16" s="21" customFormat="1" ht="18">
      <c r="A552" s="2"/>
      <c r="B552" s="33"/>
      <c r="C552" s="19"/>
      <c r="D552" s="19"/>
      <c r="E552" s="19"/>
      <c r="F552" s="19"/>
      <c r="G552" s="19"/>
      <c r="H552" s="20"/>
      <c r="I552" s="20"/>
      <c r="J552" s="20"/>
      <c r="K552" s="20"/>
      <c r="L552" s="20"/>
      <c r="M552" s="20"/>
      <c r="N552" s="20"/>
      <c r="O552" s="20"/>
      <c r="P552" s="20"/>
    </row>
    <row r="553" spans="1:16" s="21" customFormat="1" ht="18">
      <c r="A553" s="2"/>
      <c r="B553" s="33"/>
      <c r="C553" s="19"/>
      <c r="D553" s="19"/>
      <c r="E553" s="19"/>
      <c r="F553" s="19"/>
      <c r="G553" s="19"/>
      <c r="H553" s="20"/>
      <c r="I553" s="20"/>
      <c r="J553" s="20"/>
      <c r="K553" s="20"/>
      <c r="L553" s="20"/>
      <c r="M553" s="20"/>
      <c r="N553" s="20"/>
      <c r="O553" s="20"/>
      <c r="P553" s="20"/>
    </row>
    <row r="554" spans="1:16" s="21" customFormat="1" ht="18">
      <c r="A554" s="2"/>
      <c r="B554" s="33"/>
      <c r="C554" s="19"/>
      <c r="D554" s="19"/>
      <c r="E554" s="19"/>
      <c r="F554" s="19"/>
      <c r="G554" s="19"/>
      <c r="H554" s="20"/>
      <c r="I554" s="20"/>
      <c r="J554" s="20"/>
      <c r="K554" s="20"/>
      <c r="L554" s="20"/>
      <c r="M554" s="20"/>
      <c r="N554" s="20"/>
      <c r="O554" s="20"/>
      <c r="P554" s="20"/>
    </row>
    <row r="555" spans="1:16" s="21" customFormat="1" ht="18">
      <c r="A555" s="2"/>
      <c r="B555" s="33"/>
      <c r="C555" s="19"/>
      <c r="D555" s="19"/>
      <c r="E555" s="19"/>
      <c r="F555" s="19"/>
      <c r="G555" s="19"/>
      <c r="H555" s="20"/>
      <c r="I555" s="20"/>
      <c r="J555" s="20"/>
      <c r="K555" s="20"/>
      <c r="L555" s="20"/>
      <c r="M555" s="20"/>
      <c r="N555" s="20"/>
      <c r="O555" s="20"/>
      <c r="P555" s="20"/>
    </row>
    <row r="556" spans="1:16" s="21" customFormat="1" ht="18">
      <c r="A556" s="2"/>
      <c r="B556" s="33"/>
      <c r="C556" s="19"/>
      <c r="D556" s="19"/>
      <c r="E556" s="19"/>
      <c r="F556" s="19"/>
      <c r="G556" s="19"/>
      <c r="H556" s="20"/>
      <c r="I556" s="20"/>
      <c r="J556" s="20"/>
      <c r="K556" s="20"/>
      <c r="L556" s="20"/>
      <c r="M556" s="20"/>
      <c r="N556" s="20"/>
      <c r="O556" s="20"/>
      <c r="P556" s="20"/>
    </row>
    <row r="557" spans="1:16" s="21" customFormat="1" ht="18">
      <c r="A557" s="2"/>
      <c r="B557" s="33"/>
      <c r="C557" s="19"/>
      <c r="D557" s="19"/>
      <c r="E557" s="19"/>
      <c r="F557" s="19"/>
      <c r="G557" s="19"/>
      <c r="H557" s="20"/>
      <c r="I557" s="20"/>
      <c r="J557" s="20"/>
      <c r="K557" s="20"/>
      <c r="L557" s="20"/>
      <c r="M557" s="20"/>
      <c r="N557" s="20"/>
      <c r="O557" s="20"/>
      <c r="P557" s="20"/>
    </row>
    <row r="558" spans="1:16" s="21" customFormat="1" ht="18">
      <c r="A558" s="2"/>
      <c r="B558" s="33"/>
      <c r="C558" s="19"/>
      <c r="D558" s="19"/>
      <c r="E558" s="19"/>
      <c r="F558" s="19"/>
      <c r="G558" s="19"/>
      <c r="H558" s="20"/>
      <c r="I558" s="20"/>
      <c r="J558" s="20"/>
      <c r="K558" s="20"/>
      <c r="L558" s="20"/>
      <c r="M558" s="20"/>
      <c r="N558" s="20"/>
      <c r="O558" s="20"/>
      <c r="P558" s="20"/>
    </row>
    <row r="559" spans="1:16" s="21" customFormat="1" ht="18">
      <c r="A559" s="2"/>
      <c r="B559" s="33"/>
      <c r="C559" s="19"/>
      <c r="D559" s="19"/>
      <c r="E559" s="19"/>
      <c r="F559" s="19"/>
      <c r="G559" s="19"/>
      <c r="H559" s="20"/>
      <c r="I559" s="20"/>
      <c r="J559" s="20"/>
      <c r="K559" s="20"/>
      <c r="L559" s="20"/>
      <c r="M559" s="20"/>
      <c r="N559" s="20"/>
      <c r="O559" s="20"/>
      <c r="P559" s="20"/>
    </row>
    <row r="560" spans="1:16" s="21" customFormat="1" ht="18">
      <c r="A560" s="2"/>
      <c r="B560" s="33"/>
      <c r="C560" s="19"/>
      <c r="D560" s="19"/>
      <c r="E560" s="19"/>
      <c r="F560" s="19"/>
      <c r="G560" s="19"/>
      <c r="H560" s="20"/>
      <c r="I560" s="20"/>
      <c r="J560" s="20"/>
      <c r="K560" s="20"/>
      <c r="L560" s="20"/>
      <c r="M560" s="20"/>
      <c r="N560" s="20"/>
      <c r="O560" s="20"/>
      <c r="P560" s="20"/>
    </row>
    <row r="561" spans="1:16" s="21" customFormat="1" ht="18">
      <c r="A561" s="2"/>
      <c r="B561" s="33"/>
      <c r="C561" s="19"/>
      <c r="D561" s="19"/>
      <c r="E561" s="19"/>
      <c r="F561" s="19"/>
      <c r="G561" s="19"/>
      <c r="H561" s="20"/>
      <c r="I561" s="20"/>
      <c r="J561" s="20"/>
      <c r="K561" s="20"/>
      <c r="L561" s="20"/>
      <c r="M561" s="20"/>
      <c r="N561" s="20"/>
      <c r="O561" s="20"/>
      <c r="P561" s="20"/>
    </row>
    <row r="562" spans="1:16" s="21" customFormat="1" ht="18">
      <c r="A562" s="2"/>
      <c r="B562" s="33"/>
      <c r="C562" s="19"/>
      <c r="D562" s="19"/>
      <c r="E562" s="19"/>
      <c r="F562" s="19"/>
      <c r="G562" s="19"/>
      <c r="H562" s="20"/>
      <c r="I562" s="20"/>
      <c r="J562" s="20"/>
      <c r="K562" s="20"/>
      <c r="L562" s="20"/>
      <c r="M562" s="20"/>
      <c r="N562" s="20"/>
      <c r="O562" s="20"/>
      <c r="P562" s="20"/>
    </row>
    <row r="563" spans="1:16" s="21" customFormat="1" ht="18">
      <c r="A563" s="2"/>
      <c r="B563" s="33"/>
      <c r="C563" s="19"/>
      <c r="D563" s="19"/>
      <c r="E563" s="19"/>
      <c r="F563" s="19"/>
      <c r="G563" s="19"/>
      <c r="H563" s="20"/>
      <c r="I563" s="20"/>
      <c r="J563" s="20"/>
      <c r="K563" s="20"/>
      <c r="L563" s="20"/>
      <c r="M563" s="20"/>
      <c r="N563" s="20"/>
      <c r="O563" s="20"/>
      <c r="P563" s="20"/>
    </row>
    <row r="564" spans="1:16" s="21" customFormat="1" ht="18">
      <c r="A564" s="2"/>
      <c r="B564" s="33"/>
      <c r="C564" s="19"/>
      <c r="D564" s="19"/>
      <c r="E564" s="19"/>
      <c r="F564" s="19"/>
      <c r="G564" s="19"/>
      <c r="H564" s="20"/>
      <c r="I564" s="20"/>
      <c r="J564" s="20"/>
      <c r="K564" s="20"/>
      <c r="L564" s="20"/>
      <c r="M564" s="20"/>
      <c r="N564" s="20"/>
      <c r="O564" s="20"/>
      <c r="P564" s="20"/>
    </row>
    <row r="565" spans="1:16" s="21" customFormat="1" ht="18">
      <c r="A565" s="2"/>
      <c r="B565" s="33"/>
      <c r="C565" s="19"/>
      <c r="D565" s="19"/>
      <c r="E565" s="19"/>
      <c r="F565" s="19"/>
      <c r="G565" s="19"/>
      <c r="H565" s="20"/>
      <c r="I565" s="20"/>
      <c r="J565" s="20"/>
      <c r="K565" s="20"/>
      <c r="L565" s="20"/>
      <c r="M565" s="20"/>
      <c r="N565" s="20"/>
      <c r="O565" s="20"/>
      <c r="P565" s="20"/>
    </row>
    <row r="566" spans="1:16" s="21" customFormat="1" ht="18">
      <c r="A566" s="2"/>
      <c r="B566" s="33"/>
      <c r="C566" s="19"/>
      <c r="D566" s="19"/>
      <c r="E566" s="19"/>
      <c r="F566" s="19"/>
      <c r="G566" s="19"/>
      <c r="H566" s="20"/>
      <c r="I566" s="20"/>
      <c r="J566" s="20"/>
      <c r="K566" s="20"/>
      <c r="L566" s="20"/>
      <c r="M566" s="20"/>
      <c r="N566" s="20"/>
      <c r="O566" s="20"/>
      <c r="P566" s="20"/>
    </row>
    <row r="567" spans="1:16" s="21" customFormat="1" ht="18">
      <c r="A567" s="2"/>
      <c r="B567" s="33"/>
      <c r="C567" s="19"/>
      <c r="D567" s="19"/>
      <c r="E567" s="19"/>
      <c r="F567" s="19"/>
      <c r="G567" s="19"/>
      <c r="H567" s="20"/>
      <c r="I567" s="20"/>
      <c r="J567" s="20"/>
      <c r="K567" s="20"/>
      <c r="L567" s="20"/>
      <c r="M567" s="20"/>
      <c r="N567" s="20"/>
      <c r="O567" s="20"/>
      <c r="P567" s="20"/>
    </row>
    <row r="568" spans="1:16" s="21" customFormat="1" ht="18">
      <c r="A568" s="2"/>
      <c r="B568" s="33"/>
      <c r="C568" s="19"/>
      <c r="D568" s="19"/>
      <c r="E568" s="19"/>
      <c r="F568" s="19"/>
      <c r="G568" s="19"/>
      <c r="H568" s="20"/>
      <c r="I568" s="20"/>
      <c r="J568" s="20"/>
      <c r="K568" s="20"/>
      <c r="L568" s="20"/>
      <c r="M568" s="20"/>
      <c r="N568" s="20"/>
      <c r="O568" s="20"/>
      <c r="P568" s="20"/>
    </row>
    <row r="569" spans="1:16" s="21" customFormat="1" ht="18">
      <c r="A569" s="2"/>
      <c r="B569" s="33"/>
      <c r="C569" s="19"/>
      <c r="D569" s="19"/>
      <c r="E569" s="19"/>
      <c r="F569" s="19"/>
      <c r="G569" s="19"/>
      <c r="H569" s="20"/>
      <c r="I569" s="20"/>
      <c r="J569" s="20"/>
      <c r="K569" s="20"/>
      <c r="L569" s="20"/>
      <c r="M569" s="20"/>
      <c r="N569" s="20"/>
      <c r="O569" s="20"/>
      <c r="P569" s="20"/>
    </row>
    <row r="570" spans="1:16" s="21" customFormat="1" ht="18">
      <c r="A570" s="2"/>
      <c r="B570" s="33"/>
      <c r="C570" s="19"/>
      <c r="D570" s="19"/>
      <c r="E570" s="19"/>
      <c r="F570" s="19"/>
      <c r="G570" s="19"/>
      <c r="H570" s="20"/>
      <c r="I570" s="20"/>
      <c r="J570" s="20"/>
      <c r="K570" s="20"/>
      <c r="L570" s="20"/>
      <c r="M570" s="20"/>
      <c r="N570" s="20"/>
      <c r="O570" s="20"/>
      <c r="P570" s="20"/>
    </row>
    <row r="571" spans="1:16" s="21" customFormat="1" ht="18">
      <c r="A571" s="2"/>
      <c r="B571" s="33"/>
      <c r="C571" s="19"/>
      <c r="D571" s="19"/>
      <c r="E571" s="19"/>
      <c r="F571" s="19"/>
      <c r="G571" s="19"/>
      <c r="H571" s="20"/>
      <c r="I571" s="20"/>
      <c r="J571" s="20"/>
      <c r="K571" s="20"/>
      <c r="L571" s="20"/>
      <c r="M571" s="20"/>
      <c r="N571" s="20"/>
      <c r="O571" s="20"/>
      <c r="P571" s="20"/>
    </row>
    <row r="572" spans="1:16" s="21" customFormat="1" ht="18">
      <c r="A572" s="2"/>
      <c r="B572" s="33"/>
      <c r="C572" s="19"/>
      <c r="D572" s="19"/>
      <c r="E572" s="19"/>
      <c r="F572" s="19"/>
      <c r="G572" s="19"/>
      <c r="H572" s="20"/>
      <c r="I572" s="20"/>
      <c r="J572" s="20"/>
      <c r="K572" s="20"/>
      <c r="L572" s="20"/>
      <c r="M572" s="20"/>
      <c r="N572" s="20"/>
      <c r="O572" s="20"/>
      <c r="P572" s="20"/>
    </row>
    <row r="573" spans="1:16" s="21" customFormat="1" ht="18">
      <c r="A573" s="2"/>
      <c r="B573" s="33"/>
      <c r="C573" s="19"/>
      <c r="D573" s="19"/>
      <c r="E573" s="19"/>
      <c r="F573" s="19"/>
      <c r="G573" s="19"/>
      <c r="H573" s="20"/>
      <c r="I573" s="20"/>
      <c r="J573" s="20"/>
      <c r="K573" s="20"/>
      <c r="L573" s="20"/>
      <c r="M573" s="20"/>
      <c r="N573" s="20"/>
      <c r="O573" s="20"/>
      <c r="P573" s="20"/>
    </row>
    <row r="574" spans="1:16" s="21" customFormat="1" ht="18">
      <c r="A574" s="2"/>
      <c r="B574" s="33"/>
      <c r="C574" s="19"/>
      <c r="D574" s="19"/>
      <c r="E574" s="19"/>
      <c r="F574" s="19"/>
      <c r="G574" s="19"/>
      <c r="H574" s="20"/>
      <c r="I574" s="20"/>
      <c r="J574" s="20"/>
      <c r="K574" s="20"/>
      <c r="L574" s="20"/>
      <c r="M574" s="20"/>
      <c r="N574" s="20"/>
      <c r="O574" s="20"/>
      <c r="P574" s="20"/>
    </row>
    <row r="575" spans="1:16" s="21" customFormat="1" ht="18">
      <c r="A575" s="2"/>
      <c r="B575" s="33"/>
      <c r="C575" s="19"/>
      <c r="D575" s="19"/>
      <c r="E575" s="19"/>
      <c r="F575" s="19"/>
      <c r="G575" s="19"/>
      <c r="H575" s="20"/>
      <c r="I575" s="20"/>
      <c r="J575" s="20"/>
      <c r="K575" s="20"/>
      <c r="L575" s="20"/>
      <c r="M575" s="20"/>
      <c r="N575" s="20"/>
      <c r="O575" s="20"/>
      <c r="P575" s="20"/>
    </row>
    <row r="576" spans="1:16" s="21" customFormat="1" ht="18">
      <c r="A576" s="2"/>
      <c r="B576" s="33"/>
      <c r="C576" s="19"/>
      <c r="D576" s="19"/>
      <c r="E576" s="19"/>
      <c r="F576" s="19"/>
      <c r="G576" s="19"/>
      <c r="H576" s="20"/>
      <c r="I576" s="20"/>
      <c r="J576" s="20"/>
      <c r="K576" s="20"/>
      <c r="L576" s="20"/>
      <c r="M576" s="20"/>
      <c r="N576" s="20"/>
      <c r="O576" s="20"/>
      <c r="P576" s="20"/>
    </row>
    <row r="577" spans="1:16" s="21" customFormat="1" ht="18">
      <c r="A577" s="2"/>
      <c r="B577" s="33"/>
      <c r="C577" s="19"/>
      <c r="D577" s="19"/>
      <c r="E577" s="19"/>
      <c r="F577" s="19"/>
      <c r="G577" s="19"/>
      <c r="H577" s="20"/>
      <c r="I577" s="20"/>
      <c r="J577" s="20"/>
      <c r="K577" s="20"/>
      <c r="L577" s="20"/>
      <c r="M577" s="20"/>
      <c r="N577" s="20"/>
      <c r="O577" s="20"/>
      <c r="P577" s="20"/>
    </row>
    <row r="578" spans="1:16" s="21" customFormat="1" ht="18">
      <c r="A578" s="2"/>
      <c r="B578" s="33"/>
      <c r="C578" s="19"/>
      <c r="D578" s="19"/>
      <c r="E578" s="19"/>
      <c r="F578" s="19"/>
      <c r="G578" s="19"/>
      <c r="H578" s="20"/>
      <c r="I578" s="20"/>
      <c r="J578" s="20"/>
      <c r="K578" s="20"/>
      <c r="L578" s="20"/>
      <c r="M578" s="20"/>
      <c r="N578" s="20"/>
      <c r="O578" s="20"/>
      <c r="P578" s="20"/>
    </row>
    <row r="579" spans="1:16" s="21" customFormat="1" ht="18">
      <c r="A579" s="2"/>
      <c r="B579" s="33"/>
      <c r="C579" s="19"/>
      <c r="D579" s="19"/>
      <c r="E579" s="19"/>
      <c r="F579" s="19"/>
      <c r="G579" s="19"/>
      <c r="H579" s="20"/>
      <c r="I579" s="20"/>
      <c r="J579" s="20"/>
      <c r="K579" s="20"/>
      <c r="L579" s="20"/>
      <c r="M579" s="20"/>
      <c r="N579" s="20"/>
      <c r="O579" s="20"/>
      <c r="P579" s="20"/>
    </row>
    <row r="580" spans="1:16" s="21" customFormat="1" ht="18">
      <c r="A580" s="2"/>
      <c r="B580" s="33"/>
      <c r="C580" s="19"/>
      <c r="D580" s="19"/>
      <c r="E580" s="19"/>
      <c r="F580" s="19"/>
      <c r="G580" s="19"/>
      <c r="H580" s="20"/>
      <c r="I580" s="20"/>
      <c r="J580" s="20"/>
      <c r="K580" s="20"/>
      <c r="L580" s="20"/>
      <c r="M580" s="20"/>
      <c r="N580" s="20"/>
      <c r="O580" s="20"/>
      <c r="P580" s="20"/>
    </row>
    <row r="581" spans="1:16" s="21" customFormat="1" ht="18">
      <c r="A581" s="2"/>
      <c r="B581" s="33"/>
      <c r="C581" s="19"/>
      <c r="D581" s="19"/>
      <c r="E581" s="19"/>
      <c r="F581" s="19"/>
      <c r="G581" s="19"/>
      <c r="H581" s="20"/>
      <c r="I581" s="20"/>
      <c r="J581" s="20"/>
      <c r="K581" s="20"/>
      <c r="L581" s="20"/>
      <c r="M581" s="20"/>
      <c r="N581" s="20"/>
      <c r="O581" s="20"/>
      <c r="P581" s="20"/>
    </row>
    <row r="582" spans="1:16" s="21" customFormat="1" ht="18">
      <c r="A582" s="2"/>
      <c r="B582" s="33"/>
      <c r="C582" s="19"/>
      <c r="D582" s="19"/>
      <c r="E582" s="19"/>
      <c r="F582" s="19"/>
      <c r="G582" s="19"/>
      <c r="H582" s="20"/>
      <c r="I582" s="20"/>
      <c r="J582" s="20"/>
      <c r="K582" s="20"/>
      <c r="L582" s="20"/>
      <c r="M582" s="20"/>
      <c r="N582" s="20"/>
      <c r="O582" s="20"/>
      <c r="P582" s="20"/>
    </row>
    <row r="583" spans="1:16" s="21" customFormat="1" ht="18">
      <c r="A583" s="2"/>
      <c r="B583" s="33"/>
      <c r="C583" s="19"/>
      <c r="D583" s="19"/>
      <c r="E583" s="19"/>
      <c r="F583" s="19"/>
      <c r="G583" s="19"/>
      <c r="H583" s="20"/>
      <c r="I583" s="20"/>
      <c r="J583" s="20"/>
      <c r="K583" s="20"/>
      <c r="L583" s="20"/>
      <c r="M583" s="20"/>
      <c r="N583" s="20"/>
      <c r="O583" s="20"/>
      <c r="P583" s="20"/>
    </row>
    <row r="584" spans="1:16" s="21" customFormat="1" ht="18">
      <c r="A584" s="2"/>
      <c r="B584" s="33"/>
      <c r="C584" s="19"/>
      <c r="D584" s="19"/>
      <c r="E584" s="19"/>
      <c r="F584" s="19"/>
      <c r="G584" s="19"/>
      <c r="H584" s="20"/>
      <c r="I584" s="20"/>
      <c r="J584" s="20"/>
      <c r="K584" s="20"/>
      <c r="L584" s="20"/>
      <c r="M584" s="20"/>
      <c r="N584" s="20"/>
      <c r="O584" s="20"/>
      <c r="P584" s="20"/>
    </row>
    <row r="585" spans="1:16" s="21" customFormat="1" ht="18">
      <c r="A585" s="2"/>
      <c r="B585" s="33"/>
      <c r="C585" s="19"/>
      <c r="D585" s="19"/>
      <c r="E585" s="19"/>
      <c r="F585" s="19"/>
      <c r="G585" s="19"/>
      <c r="H585" s="20"/>
      <c r="I585" s="20"/>
      <c r="J585" s="20"/>
      <c r="K585" s="20"/>
      <c r="L585" s="20"/>
      <c r="M585" s="20"/>
      <c r="N585" s="20"/>
      <c r="O585" s="20"/>
      <c r="P585" s="20"/>
    </row>
    <row r="586" spans="1:16" s="21" customFormat="1" ht="18">
      <c r="A586" s="2"/>
      <c r="B586" s="33"/>
      <c r="C586" s="19"/>
      <c r="D586" s="19"/>
      <c r="E586" s="19"/>
      <c r="F586" s="19"/>
      <c r="G586" s="19"/>
      <c r="H586" s="20"/>
      <c r="I586" s="20"/>
      <c r="J586" s="20"/>
      <c r="K586" s="20"/>
      <c r="L586" s="20"/>
      <c r="M586" s="20"/>
      <c r="N586" s="20"/>
      <c r="O586" s="20"/>
      <c r="P586" s="20"/>
    </row>
    <row r="587" spans="1:16" s="21" customFormat="1" ht="18">
      <c r="A587" s="2"/>
      <c r="B587" s="33"/>
      <c r="C587" s="19"/>
      <c r="D587" s="19"/>
      <c r="E587" s="19"/>
      <c r="F587" s="19"/>
      <c r="G587" s="19"/>
      <c r="H587" s="20"/>
      <c r="I587" s="20"/>
      <c r="J587" s="20"/>
      <c r="K587" s="20"/>
      <c r="L587" s="20"/>
      <c r="M587" s="20"/>
      <c r="N587" s="20"/>
      <c r="O587" s="20"/>
      <c r="P587" s="20"/>
    </row>
    <row r="588" spans="1:16" s="21" customFormat="1" ht="18">
      <c r="A588" s="2"/>
      <c r="B588" s="33"/>
      <c r="C588" s="19"/>
      <c r="D588" s="19"/>
      <c r="E588" s="19"/>
      <c r="F588" s="19"/>
      <c r="G588" s="19"/>
      <c r="H588" s="20"/>
      <c r="I588" s="20"/>
      <c r="J588" s="20"/>
      <c r="K588" s="20"/>
      <c r="L588" s="20"/>
      <c r="M588" s="20"/>
      <c r="N588" s="20"/>
      <c r="O588" s="20"/>
      <c r="P588" s="20"/>
    </row>
    <row r="589" spans="1:16" s="21" customFormat="1" ht="18">
      <c r="A589" s="2"/>
      <c r="B589" s="33"/>
      <c r="C589" s="19"/>
      <c r="D589" s="19"/>
      <c r="E589" s="19"/>
      <c r="F589" s="19"/>
      <c r="G589" s="19"/>
      <c r="H589" s="20"/>
      <c r="I589" s="20"/>
      <c r="J589" s="20"/>
      <c r="K589" s="20"/>
      <c r="L589" s="20"/>
      <c r="M589" s="20"/>
      <c r="N589" s="20"/>
      <c r="O589" s="20"/>
      <c r="P589" s="20"/>
    </row>
    <row r="590" spans="1:16" s="21" customFormat="1" ht="18">
      <c r="A590" s="2"/>
      <c r="B590" s="33"/>
      <c r="C590" s="19"/>
      <c r="D590" s="19"/>
      <c r="E590" s="19"/>
      <c r="F590" s="19"/>
      <c r="G590" s="19"/>
      <c r="H590" s="20"/>
      <c r="I590" s="20"/>
      <c r="J590" s="20"/>
      <c r="K590" s="20"/>
      <c r="L590" s="20"/>
      <c r="M590" s="20"/>
      <c r="N590" s="20"/>
      <c r="O590" s="20"/>
      <c r="P590" s="20"/>
    </row>
    <row r="591" spans="1:16" s="21" customFormat="1" ht="18">
      <c r="A591" s="2"/>
      <c r="B591" s="33"/>
      <c r="C591" s="19"/>
      <c r="D591" s="19"/>
      <c r="E591" s="19"/>
      <c r="F591" s="19"/>
      <c r="G591" s="19"/>
      <c r="H591" s="20"/>
      <c r="I591" s="20"/>
      <c r="J591" s="20"/>
      <c r="K591" s="20"/>
      <c r="L591" s="20"/>
      <c r="M591" s="20"/>
      <c r="N591" s="20"/>
      <c r="O591" s="20"/>
      <c r="P591" s="20"/>
    </row>
    <row r="592" spans="1:16" s="21" customFormat="1" ht="18">
      <c r="A592" s="2"/>
      <c r="B592" s="33"/>
      <c r="C592" s="19"/>
      <c r="D592" s="19"/>
      <c r="E592" s="19"/>
      <c r="F592" s="19"/>
      <c r="G592" s="19"/>
      <c r="H592" s="20"/>
      <c r="I592" s="20"/>
      <c r="J592" s="20"/>
      <c r="K592" s="20"/>
      <c r="L592" s="20"/>
      <c r="M592" s="20"/>
      <c r="N592" s="20"/>
      <c r="O592" s="20"/>
      <c r="P592" s="20"/>
    </row>
    <row r="593" spans="1:16" s="21" customFormat="1" ht="18">
      <c r="A593" s="2"/>
      <c r="B593" s="33"/>
      <c r="C593" s="19"/>
      <c r="D593" s="19"/>
      <c r="E593" s="19"/>
      <c r="F593" s="19"/>
      <c r="G593" s="19"/>
      <c r="H593" s="20"/>
      <c r="I593" s="20"/>
      <c r="J593" s="20"/>
      <c r="K593" s="20"/>
      <c r="L593" s="20"/>
      <c r="M593" s="20"/>
      <c r="N593" s="20"/>
      <c r="O593" s="20"/>
      <c r="P593" s="20"/>
    </row>
    <row r="594" spans="1:16" s="21" customFormat="1" ht="18">
      <c r="A594" s="2"/>
      <c r="B594" s="33"/>
      <c r="C594" s="19"/>
      <c r="D594" s="19"/>
      <c r="E594" s="19"/>
      <c r="F594" s="19"/>
      <c r="G594" s="19"/>
      <c r="H594" s="20"/>
      <c r="I594" s="20"/>
      <c r="J594" s="20"/>
      <c r="K594" s="20"/>
      <c r="L594" s="20"/>
      <c r="M594" s="20"/>
      <c r="N594" s="20"/>
      <c r="O594" s="20"/>
      <c r="P594" s="20"/>
    </row>
    <row r="595" spans="1:16" s="21" customFormat="1" ht="18">
      <c r="A595" s="2"/>
      <c r="B595" s="33"/>
      <c r="C595" s="19"/>
      <c r="D595" s="19"/>
      <c r="E595" s="19"/>
      <c r="F595" s="19"/>
      <c r="G595" s="19"/>
      <c r="H595" s="20"/>
      <c r="I595" s="20"/>
      <c r="J595" s="20"/>
      <c r="K595" s="20"/>
      <c r="L595" s="20"/>
      <c r="M595" s="20"/>
      <c r="N595" s="20"/>
      <c r="O595" s="20"/>
      <c r="P595" s="20"/>
    </row>
    <row r="596" spans="1:16" s="21" customFormat="1" ht="18">
      <c r="A596" s="2"/>
      <c r="B596" s="33"/>
      <c r="C596" s="19"/>
      <c r="D596" s="19"/>
      <c r="E596" s="19"/>
      <c r="F596" s="19"/>
      <c r="G596" s="19"/>
      <c r="H596" s="20"/>
      <c r="I596" s="20"/>
      <c r="J596" s="20"/>
      <c r="K596" s="20"/>
      <c r="L596" s="20"/>
      <c r="M596" s="20"/>
      <c r="N596" s="20"/>
      <c r="O596" s="20"/>
      <c r="P596" s="20"/>
    </row>
    <row r="597" spans="1:16" s="21" customFormat="1" ht="18">
      <c r="A597" s="2"/>
      <c r="B597" s="33"/>
      <c r="C597" s="19"/>
      <c r="D597" s="19"/>
      <c r="E597" s="19"/>
      <c r="F597" s="19"/>
      <c r="G597" s="19"/>
      <c r="H597" s="20"/>
      <c r="I597" s="20"/>
      <c r="J597" s="20"/>
      <c r="K597" s="20"/>
      <c r="L597" s="20"/>
      <c r="M597" s="20"/>
      <c r="N597" s="20"/>
      <c r="O597" s="20"/>
      <c r="P597" s="20"/>
    </row>
    <row r="598" spans="1:16" s="21" customFormat="1" ht="18">
      <c r="A598" s="2"/>
      <c r="B598" s="33"/>
      <c r="C598" s="19"/>
      <c r="D598" s="19"/>
      <c r="E598" s="19"/>
      <c r="F598" s="19"/>
      <c r="G598" s="19"/>
      <c r="H598" s="20"/>
      <c r="I598" s="20"/>
      <c r="J598" s="20"/>
      <c r="K598" s="20"/>
      <c r="L598" s="20"/>
      <c r="M598" s="20"/>
      <c r="N598" s="20"/>
      <c r="O598" s="20"/>
      <c r="P598" s="20"/>
    </row>
    <row r="599" spans="1:16" s="21" customFormat="1" ht="18">
      <c r="A599" s="2"/>
      <c r="B599" s="33"/>
      <c r="C599" s="19"/>
      <c r="D599" s="19"/>
      <c r="E599" s="19"/>
      <c r="F599" s="19"/>
      <c r="G599" s="19"/>
      <c r="H599" s="20"/>
      <c r="I599" s="20"/>
      <c r="J599" s="20"/>
      <c r="K599" s="20"/>
      <c r="L599" s="20"/>
      <c r="M599" s="20"/>
      <c r="N599" s="20"/>
      <c r="O599" s="20"/>
      <c r="P599" s="20"/>
    </row>
    <row r="600" spans="1:16" s="21" customFormat="1" ht="18">
      <c r="A600" s="2"/>
      <c r="B600" s="33"/>
      <c r="C600" s="19"/>
      <c r="D600" s="19"/>
      <c r="E600" s="19"/>
      <c r="F600" s="19"/>
      <c r="G600" s="19"/>
      <c r="H600" s="20"/>
      <c r="I600" s="20"/>
      <c r="J600" s="20"/>
      <c r="K600" s="20"/>
      <c r="L600" s="20"/>
      <c r="M600" s="20"/>
      <c r="N600" s="20"/>
      <c r="O600" s="20"/>
      <c r="P600" s="20"/>
    </row>
    <row r="601" spans="1:16" s="21" customFormat="1" ht="18">
      <c r="A601" s="2"/>
      <c r="B601" s="33"/>
      <c r="C601" s="19"/>
      <c r="D601" s="19"/>
      <c r="E601" s="19"/>
      <c r="F601" s="19"/>
      <c r="G601" s="19"/>
      <c r="H601" s="20"/>
      <c r="I601" s="20"/>
      <c r="J601" s="20"/>
      <c r="K601" s="20"/>
      <c r="L601" s="20"/>
      <c r="M601" s="20"/>
      <c r="N601" s="20"/>
      <c r="O601" s="20"/>
      <c r="P601" s="20"/>
    </row>
    <row r="602" spans="1:16" s="21" customFormat="1" ht="18">
      <c r="A602" s="2"/>
      <c r="B602" s="33"/>
      <c r="C602" s="19"/>
      <c r="D602" s="19"/>
      <c r="E602" s="19"/>
      <c r="F602" s="19"/>
      <c r="G602" s="19"/>
      <c r="H602" s="20"/>
      <c r="I602" s="20"/>
      <c r="J602" s="20"/>
      <c r="K602" s="20"/>
      <c r="L602" s="20"/>
      <c r="M602" s="20"/>
      <c r="N602" s="20"/>
      <c r="O602" s="20"/>
      <c r="P602" s="20"/>
    </row>
    <row r="603" spans="1:16" s="21" customFormat="1" ht="18">
      <c r="A603" s="2"/>
      <c r="B603" s="33"/>
      <c r="C603" s="19"/>
      <c r="D603" s="19"/>
      <c r="E603" s="19"/>
      <c r="F603" s="19"/>
      <c r="G603" s="19"/>
      <c r="H603" s="20"/>
      <c r="I603" s="20"/>
      <c r="J603" s="20"/>
      <c r="K603" s="20"/>
      <c r="L603" s="20"/>
      <c r="M603" s="20"/>
      <c r="N603" s="20"/>
      <c r="O603" s="20"/>
      <c r="P603" s="20"/>
    </row>
    <row r="604" spans="1:16" s="21" customFormat="1" ht="18">
      <c r="A604" s="2"/>
      <c r="B604" s="33"/>
      <c r="C604" s="19"/>
      <c r="D604" s="19"/>
      <c r="E604" s="19"/>
      <c r="F604" s="19"/>
      <c r="G604" s="19"/>
      <c r="H604" s="20"/>
      <c r="I604" s="20"/>
      <c r="J604" s="20"/>
      <c r="K604" s="20"/>
      <c r="L604" s="20"/>
      <c r="M604" s="20"/>
      <c r="N604" s="20"/>
      <c r="O604" s="20"/>
      <c r="P604" s="20"/>
    </row>
    <row r="605" spans="1:16" s="21" customFormat="1" ht="18">
      <c r="A605" s="2"/>
      <c r="B605" s="33"/>
      <c r="C605" s="19"/>
      <c r="D605" s="19"/>
      <c r="E605" s="19"/>
      <c r="F605" s="19"/>
      <c r="G605" s="19"/>
      <c r="H605" s="20"/>
      <c r="I605" s="20"/>
      <c r="J605" s="20"/>
      <c r="K605" s="20"/>
      <c r="L605" s="20"/>
      <c r="M605" s="20"/>
      <c r="N605" s="20"/>
      <c r="O605" s="20"/>
      <c r="P605" s="20"/>
    </row>
    <row r="606" spans="1:16" s="21" customFormat="1" ht="18">
      <c r="A606" s="2"/>
      <c r="B606" s="33"/>
      <c r="C606" s="19"/>
      <c r="D606" s="19"/>
      <c r="E606" s="19"/>
      <c r="F606" s="19"/>
      <c r="G606" s="19"/>
      <c r="H606" s="20"/>
      <c r="I606" s="20"/>
      <c r="J606" s="20"/>
      <c r="K606" s="20"/>
      <c r="L606" s="20"/>
      <c r="M606" s="20"/>
      <c r="N606" s="20"/>
      <c r="O606" s="20"/>
      <c r="P606" s="20"/>
    </row>
    <row r="607" spans="1:16" s="21" customFormat="1" ht="18">
      <c r="A607" s="2"/>
      <c r="B607" s="33"/>
      <c r="C607" s="19"/>
      <c r="D607" s="19"/>
      <c r="E607" s="19"/>
      <c r="F607" s="19"/>
      <c r="G607" s="19"/>
      <c r="H607" s="20"/>
      <c r="I607" s="20"/>
      <c r="J607" s="20"/>
      <c r="K607" s="20"/>
      <c r="L607" s="20"/>
      <c r="M607" s="20"/>
      <c r="N607" s="20"/>
      <c r="O607" s="20"/>
      <c r="P607" s="20"/>
    </row>
    <row r="608" spans="1:16" s="21" customFormat="1" ht="18">
      <c r="A608" s="2"/>
      <c r="B608" s="33"/>
      <c r="C608" s="19"/>
      <c r="D608" s="19"/>
      <c r="E608" s="19"/>
      <c r="F608" s="19"/>
      <c r="G608" s="19"/>
      <c r="H608" s="20"/>
      <c r="I608" s="20"/>
      <c r="J608" s="20"/>
      <c r="K608" s="20"/>
      <c r="L608" s="20"/>
      <c r="M608" s="20"/>
      <c r="N608" s="20"/>
      <c r="O608" s="20"/>
      <c r="P608" s="20"/>
    </row>
    <row r="609" spans="1:16" s="21" customFormat="1" ht="18">
      <c r="A609" s="2"/>
      <c r="B609" s="33"/>
      <c r="C609" s="19"/>
      <c r="D609" s="19"/>
      <c r="E609" s="19"/>
      <c r="F609" s="19"/>
      <c r="G609" s="19"/>
      <c r="H609" s="20"/>
      <c r="I609" s="20"/>
      <c r="J609" s="20"/>
      <c r="K609" s="20"/>
      <c r="L609" s="20"/>
      <c r="M609" s="20"/>
      <c r="N609" s="20"/>
      <c r="O609" s="20"/>
      <c r="P609" s="20"/>
    </row>
    <row r="610" spans="1:16" s="21" customFormat="1" ht="18">
      <c r="A610" s="2"/>
      <c r="B610" s="33"/>
      <c r="C610" s="19"/>
      <c r="D610" s="19"/>
      <c r="E610" s="19"/>
      <c r="F610" s="19"/>
      <c r="G610" s="19"/>
      <c r="H610" s="20"/>
      <c r="I610" s="20"/>
      <c r="J610" s="20"/>
      <c r="K610" s="20"/>
      <c r="L610" s="20"/>
      <c r="M610" s="20"/>
      <c r="N610" s="20"/>
      <c r="O610" s="20"/>
      <c r="P610" s="20"/>
    </row>
    <row r="611" spans="1:16" s="21" customFormat="1" ht="18">
      <c r="A611" s="2"/>
      <c r="B611" s="33"/>
      <c r="C611" s="19"/>
      <c r="D611" s="19"/>
      <c r="E611" s="19"/>
      <c r="F611" s="19"/>
      <c r="G611" s="19"/>
      <c r="H611" s="20"/>
      <c r="I611" s="20"/>
      <c r="J611" s="20"/>
      <c r="K611" s="20"/>
      <c r="L611" s="20"/>
      <c r="M611" s="20"/>
      <c r="N611" s="20"/>
      <c r="O611" s="20"/>
      <c r="P611" s="20"/>
    </row>
    <row r="612" spans="1:16" s="21" customFormat="1" ht="18">
      <c r="A612" s="2"/>
      <c r="B612" s="33"/>
      <c r="C612" s="19"/>
      <c r="D612" s="19"/>
      <c r="E612" s="19"/>
      <c r="F612" s="19"/>
      <c r="G612" s="19"/>
      <c r="H612" s="20"/>
      <c r="I612" s="20"/>
      <c r="J612" s="20"/>
      <c r="K612" s="20"/>
      <c r="L612" s="20"/>
      <c r="M612" s="20"/>
      <c r="N612" s="20"/>
      <c r="O612" s="20"/>
      <c r="P612" s="20"/>
    </row>
    <row r="613" spans="1:16" s="21" customFormat="1" ht="18">
      <c r="A613" s="2"/>
      <c r="B613" s="33"/>
      <c r="C613" s="19"/>
      <c r="D613" s="19"/>
      <c r="E613" s="19"/>
      <c r="F613" s="19"/>
      <c r="G613" s="19"/>
      <c r="H613" s="20"/>
      <c r="I613" s="20"/>
      <c r="J613" s="20"/>
      <c r="K613" s="20"/>
      <c r="L613" s="20"/>
      <c r="M613" s="20"/>
      <c r="N613" s="20"/>
      <c r="O613" s="20"/>
      <c r="P613" s="20"/>
    </row>
    <row r="614" spans="1:16" s="21" customFormat="1" ht="18">
      <c r="A614" s="2"/>
      <c r="B614" s="33"/>
      <c r="C614" s="19"/>
      <c r="D614" s="19"/>
      <c r="E614" s="19"/>
      <c r="F614" s="19"/>
      <c r="G614" s="19"/>
      <c r="H614" s="20"/>
      <c r="I614" s="20"/>
      <c r="J614" s="20"/>
      <c r="K614" s="20"/>
      <c r="L614" s="20"/>
      <c r="M614" s="20"/>
      <c r="N614" s="20"/>
      <c r="O614" s="20"/>
      <c r="P614" s="20"/>
    </row>
    <row r="615" spans="1:16" s="21" customFormat="1" ht="18">
      <c r="A615" s="2"/>
      <c r="B615" s="33"/>
      <c r="C615" s="19"/>
      <c r="D615" s="19"/>
      <c r="E615" s="19"/>
      <c r="F615" s="19"/>
      <c r="G615" s="19"/>
      <c r="H615" s="20"/>
      <c r="I615" s="20"/>
      <c r="J615" s="20"/>
      <c r="K615" s="20"/>
      <c r="L615" s="20"/>
      <c r="M615" s="20"/>
      <c r="N615" s="20"/>
      <c r="O615" s="20"/>
      <c r="P615" s="20"/>
    </row>
    <row r="616" spans="1:16" s="21" customFormat="1" ht="18">
      <c r="A616" s="2"/>
      <c r="B616" s="33"/>
      <c r="C616" s="19"/>
      <c r="D616" s="19"/>
      <c r="E616" s="19"/>
      <c r="F616" s="19"/>
      <c r="G616" s="19"/>
      <c r="H616" s="20"/>
      <c r="I616" s="20"/>
      <c r="J616" s="20"/>
      <c r="K616" s="20"/>
      <c r="L616" s="20"/>
      <c r="M616" s="20"/>
      <c r="N616" s="20"/>
      <c r="O616" s="20"/>
      <c r="P616" s="20"/>
    </row>
    <row r="617" spans="1:16" s="21" customFormat="1" ht="18">
      <c r="A617" s="2"/>
      <c r="B617" s="33"/>
      <c r="C617" s="19"/>
      <c r="D617" s="19"/>
      <c r="E617" s="19"/>
      <c r="F617" s="19"/>
      <c r="G617" s="19"/>
      <c r="H617" s="20"/>
      <c r="I617" s="20"/>
      <c r="J617" s="20"/>
      <c r="K617" s="20"/>
      <c r="L617" s="20"/>
      <c r="M617" s="20"/>
      <c r="N617" s="20"/>
      <c r="O617" s="20"/>
      <c r="P617" s="20"/>
    </row>
    <row r="618" spans="1:16" s="21" customFormat="1" ht="18">
      <c r="A618" s="2"/>
      <c r="B618" s="33"/>
      <c r="C618" s="19"/>
      <c r="D618" s="19"/>
      <c r="E618" s="19"/>
      <c r="F618" s="19"/>
      <c r="G618" s="19"/>
      <c r="H618" s="20"/>
      <c r="I618" s="20"/>
      <c r="J618" s="20"/>
      <c r="K618" s="20"/>
      <c r="L618" s="20"/>
      <c r="M618" s="20"/>
      <c r="N618" s="20"/>
      <c r="O618" s="20"/>
      <c r="P618" s="20"/>
    </row>
    <row r="619" spans="1:16" s="21" customFormat="1" ht="18">
      <c r="A619" s="2"/>
      <c r="B619" s="33"/>
      <c r="C619" s="19"/>
      <c r="D619" s="19"/>
      <c r="E619" s="19"/>
      <c r="F619" s="19"/>
      <c r="G619" s="19"/>
      <c r="H619" s="20"/>
      <c r="I619" s="20"/>
      <c r="J619" s="20"/>
      <c r="K619" s="20"/>
      <c r="L619" s="20"/>
      <c r="M619" s="20"/>
      <c r="N619" s="20"/>
      <c r="O619" s="20"/>
      <c r="P619" s="20"/>
    </row>
    <row r="620" spans="1:16" s="21" customFormat="1" ht="18">
      <c r="A620" s="2"/>
      <c r="B620" s="33"/>
      <c r="C620" s="19"/>
      <c r="D620" s="19"/>
      <c r="E620" s="19"/>
      <c r="F620" s="19"/>
      <c r="G620" s="19"/>
      <c r="H620" s="20"/>
      <c r="I620" s="20"/>
      <c r="J620" s="20"/>
      <c r="K620" s="20"/>
      <c r="L620" s="20"/>
      <c r="M620" s="20"/>
      <c r="N620" s="20"/>
      <c r="O620" s="20"/>
      <c r="P620" s="20"/>
    </row>
    <row r="621" spans="1:16" s="21" customFormat="1" ht="18">
      <c r="A621" s="2"/>
      <c r="B621" s="33"/>
      <c r="C621" s="19"/>
      <c r="D621" s="19"/>
      <c r="E621" s="19"/>
      <c r="F621" s="19"/>
      <c r="G621" s="19"/>
      <c r="H621" s="20"/>
      <c r="I621" s="20"/>
      <c r="J621" s="20"/>
      <c r="K621" s="20"/>
      <c r="L621" s="20"/>
      <c r="M621" s="20"/>
      <c r="N621" s="20"/>
      <c r="O621" s="20"/>
      <c r="P621" s="20"/>
    </row>
    <row r="622" spans="1:16" s="21" customFormat="1" ht="18">
      <c r="A622" s="2"/>
      <c r="B622" s="33"/>
      <c r="C622" s="19"/>
      <c r="D622" s="19"/>
      <c r="E622" s="19"/>
      <c r="F622" s="19"/>
      <c r="G622" s="19"/>
      <c r="H622" s="20"/>
      <c r="I622" s="20"/>
      <c r="J622" s="20"/>
      <c r="K622" s="20"/>
      <c r="L622" s="20"/>
      <c r="M622" s="20"/>
      <c r="N622" s="20"/>
      <c r="O622" s="20"/>
      <c r="P622" s="20"/>
    </row>
    <row r="623" spans="1:16" s="21" customFormat="1" ht="18">
      <c r="A623" s="2"/>
      <c r="B623" s="33"/>
      <c r="C623" s="19"/>
      <c r="D623" s="19"/>
      <c r="E623" s="19"/>
      <c r="F623" s="19"/>
      <c r="G623" s="19"/>
      <c r="H623" s="20"/>
      <c r="I623" s="20"/>
      <c r="J623" s="20"/>
      <c r="K623" s="20"/>
      <c r="L623" s="20"/>
      <c r="M623" s="20"/>
      <c r="N623" s="20"/>
      <c r="O623" s="20"/>
      <c r="P623" s="20"/>
    </row>
    <row r="624" spans="1:16" s="21" customFormat="1" ht="18">
      <c r="A624" s="2"/>
      <c r="B624" s="33"/>
      <c r="C624" s="19"/>
      <c r="D624" s="19"/>
      <c r="E624" s="19"/>
      <c r="F624" s="19"/>
      <c r="G624" s="19"/>
      <c r="H624" s="20"/>
      <c r="I624" s="20"/>
      <c r="J624" s="20"/>
      <c r="K624" s="20"/>
      <c r="L624" s="20"/>
      <c r="M624" s="20"/>
      <c r="N624" s="20"/>
      <c r="O624" s="20"/>
      <c r="P624" s="20"/>
    </row>
    <row r="625" spans="1:16" s="21" customFormat="1" ht="18">
      <c r="A625" s="2"/>
      <c r="B625" s="33"/>
      <c r="C625" s="19"/>
      <c r="D625" s="19"/>
      <c r="E625" s="19"/>
      <c r="F625" s="19"/>
      <c r="G625" s="19"/>
      <c r="H625" s="20"/>
      <c r="I625" s="20"/>
      <c r="J625" s="20"/>
      <c r="K625" s="20"/>
      <c r="L625" s="20"/>
      <c r="M625" s="20"/>
      <c r="N625" s="20"/>
      <c r="O625" s="20"/>
      <c r="P625" s="20"/>
    </row>
    <row r="626" spans="1:16" s="21" customFormat="1" ht="18">
      <c r="A626" s="2"/>
      <c r="B626" s="33"/>
      <c r="C626" s="19"/>
      <c r="D626" s="19"/>
      <c r="E626" s="19"/>
      <c r="F626" s="19"/>
      <c r="G626" s="19"/>
      <c r="H626" s="20"/>
      <c r="I626" s="20"/>
      <c r="J626" s="20"/>
      <c r="K626" s="20"/>
      <c r="L626" s="20"/>
      <c r="M626" s="20"/>
      <c r="N626" s="20"/>
      <c r="O626" s="20"/>
      <c r="P626" s="20"/>
    </row>
    <row r="627" spans="1:16" s="21" customFormat="1" ht="18">
      <c r="A627" s="2"/>
      <c r="B627" s="33"/>
      <c r="C627" s="19"/>
      <c r="D627" s="19"/>
      <c r="E627" s="19"/>
      <c r="F627" s="19"/>
      <c r="G627" s="19"/>
      <c r="H627" s="20"/>
      <c r="I627" s="20"/>
      <c r="J627" s="20"/>
      <c r="K627" s="20"/>
      <c r="L627" s="20"/>
      <c r="M627" s="20"/>
      <c r="N627" s="20"/>
      <c r="O627" s="20"/>
      <c r="P627" s="20"/>
    </row>
    <row r="628" spans="1:16" s="21" customFormat="1" ht="18">
      <c r="A628" s="2"/>
      <c r="B628" s="33"/>
      <c r="C628" s="19"/>
      <c r="D628" s="19"/>
      <c r="E628" s="19"/>
      <c r="F628" s="19"/>
      <c r="G628" s="19"/>
      <c r="H628" s="20"/>
      <c r="I628" s="20"/>
      <c r="J628" s="20"/>
      <c r="K628" s="20"/>
      <c r="L628" s="20"/>
      <c r="M628" s="20"/>
      <c r="N628" s="20"/>
      <c r="O628" s="20"/>
      <c r="P628" s="20"/>
    </row>
    <row r="629" spans="1:16" s="21" customFormat="1" ht="18">
      <c r="A629" s="2"/>
      <c r="B629" s="33"/>
      <c r="C629" s="19"/>
      <c r="D629" s="19"/>
      <c r="E629" s="19"/>
      <c r="F629" s="19"/>
      <c r="G629" s="19"/>
      <c r="H629" s="20"/>
      <c r="I629" s="20"/>
      <c r="J629" s="20"/>
      <c r="K629" s="20"/>
      <c r="L629" s="20"/>
      <c r="M629" s="20"/>
      <c r="N629" s="20"/>
      <c r="O629" s="20"/>
      <c r="P629" s="20"/>
    </row>
    <row r="630" spans="1:16" s="21" customFormat="1" ht="18">
      <c r="A630" s="2"/>
      <c r="B630" s="33"/>
      <c r="C630" s="19"/>
      <c r="D630" s="19"/>
      <c r="E630" s="19"/>
      <c r="F630" s="19"/>
      <c r="G630" s="19"/>
      <c r="H630" s="20"/>
      <c r="I630" s="20"/>
      <c r="J630" s="20"/>
      <c r="K630" s="20"/>
      <c r="L630" s="20"/>
      <c r="M630" s="20"/>
      <c r="N630" s="20"/>
      <c r="O630" s="20"/>
      <c r="P630" s="20"/>
    </row>
    <row r="631" spans="1:16" s="21" customFormat="1" ht="18">
      <c r="A631" s="2"/>
      <c r="B631" s="33"/>
      <c r="C631" s="19"/>
      <c r="D631" s="19"/>
      <c r="E631" s="19"/>
      <c r="F631" s="19"/>
      <c r="G631" s="19"/>
      <c r="H631" s="20"/>
      <c r="I631" s="20"/>
      <c r="J631" s="20"/>
      <c r="K631" s="20"/>
      <c r="L631" s="20"/>
      <c r="M631" s="20"/>
      <c r="N631" s="20"/>
      <c r="O631" s="20"/>
      <c r="P631" s="20"/>
    </row>
    <row r="632" spans="1:16" s="21" customFormat="1" ht="18">
      <c r="A632" s="2"/>
      <c r="B632" s="33"/>
      <c r="C632" s="19"/>
      <c r="D632" s="19"/>
      <c r="E632" s="19"/>
      <c r="F632" s="19"/>
      <c r="G632" s="19"/>
      <c r="H632" s="20"/>
      <c r="I632" s="20"/>
      <c r="J632" s="20"/>
      <c r="K632" s="20"/>
      <c r="L632" s="20"/>
      <c r="M632" s="20"/>
      <c r="N632" s="20"/>
      <c r="O632" s="20"/>
      <c r="P632" s="20"/>
    </row>
    <row r="633" spans="1:16" s="21" customFormat="1" ht="18">
      <c r="A633" s="2"/>
      <c r="B633" s="33"/>
      <c r="C633" s="19"/>
      <c r="D633" s="19"/>
      <c r="E633" s="19"/>
      <c r="F633" s="19"/>
      <c r="G633" s="19"/>
      <c r="H633" s="20"/>
      <c r="I633" s="20"/>
      <c r="J633" s="20"/>
      <c r="K633" s="20"/>
      <c r="L633" s="20"/>
      <c r="M633" s="20"/>
      <c r="N633" s="20"/>
      <c r="O633" s="20"/>
      <c r="P633" s="20"/>
    </row>
    <row r="634" spans="1:16" s="21" customFormat="1" ht="18">
      <c r="A634" s="2"/>
      <c r="B634" s="33"/>
      <c r="C634" s="19"/>
      <c r="D634" s="19"/>
      <c r="E634" s="19"/>
      <c r="F634" s="19"/>
      <c r="G634" s="19"/>
      <c r="H634" s="20"/>
      <c r="I634" s="20"/>
      <c r="J634" s="20"/>
      <c r="K634" s="20"/>
      <c r="L634" s="20"/>
      <c r="M634" s="20"/>
      <c r="N634" s="20"/>
      <c r="O634" s="20"/>
      <c r="P634" s="20"/>
    </row>
    <row r="635" spans="1:16" s="21" customFormat="1" ht="18">
      <c r="A635" s="2"/>
      <c r="B635" s="33"/>
      <c r="C635" s="19"/>
      <c r="D635" s="19"/>
      <c r="E635" s="19"/>
      <c r="F635" s="19"/>
      <c r="G635" s="19"/>
      <c r="H635" s="20"/>
      <c r="I635" s="20"/>
      <c r="J635" s="20"/>
      <c r="K635" s="20"/>
      <c r="L635" s="20"/>
      <c r="M635" s="20"/>
      <c r="N635" s="20"/>
      <c r="O635" s="20"/>
      <c r="P635" s="20"/>
    </row>
    <row r="636" spans="1:16" s="21" customFormat="1" ht="18">
      <c r="A636" s="2"/>
      <c r="B636" s="33"/>
      <c r="C636" s="19"/>
      <c r="D636" s="19"/>
      <c r="E636" s="19"/>
      <c r="F636" s="19"/>
      <c r="G636" s="19"/>
      <c r="H636" s="20"/>
      <c r="I636" s="20"/>
      <c r="J636" s="20"/>
      <c r="K636" s="20"/>
      <c r="L636" s="20"/>
      <c r="M636" s="20"/>
      <c r="N636" s="20"/>
      <c r="O636" s="20"/>
      <c r="P636" s="20"/>
    </row>
    <row r="637" spans="1:16" s="21" customFormat="1" ht="18">
      <c r="A637" s="2"/>
      <c r="B637" s="33"/>
      <c r="C637" s="19"/>
      <c r="D637" s="19"/>
      <c r="E637" s="19"/>
      <c r="F637" s="19"/>
      <c r="G637" s="19"/>
      <c r="H637" s="20"/>
      <c r="I637" s="20"/>
      <c r="J637" s="20"/>
      <c r="K637" s="20"/>
      <c r="L637" s="20"/>
      <c r="M637" s="20"/>
      <c r="N637" s="20"/>
      <c r="O637" s="20"/>
      <c r="P637" s="20"/>
    </row>
    <row r="638" spans="1:16" s="21" customFormat="1" ht="18">
      <c r="A638" s="2"/>
      <c r="B638" s="33"/>
      <c r="C638" s="19"/>
      <c r="D638" s="19"/>
      <c r="E638" s="19"/>
      <c r="F638" s="19"/>
      <c r="G638" s="19"/>
      <c r="H638" s="20"/>
      <c r="I638" s="20"/>
      <c r="J638" s="20"/>
      <c r="K638" s="20"/>
      <c r="L638" s="20"/>
      <c r="M638" s="20"/>
      <c r="N638" s="20"/>
      <c r="O638" s="20"/>
      <c r="P638" s="20"/>
    </row>
    <row r="639" spans="1:16" s="21" customFormat="1" ht="18">
      <c r="A639" s="2"/>
      <c r="B639" s="33"/>
      <c r="C639" s="19"/>
      <c r="D639" s="19"/>
      <c r="E639" s="19"/>
      <c r="F639" s="19"/>
      <c r="G639" s="19"/>
      <c r="H639" s="20"/>
      <c r="I639" s="20"/>
      <c r="J639" s="20"/>
      <c r="K639" s="20"/>
      <c r="L639" s="20"/>
      <c r="M639" s="20"/>
      <c r="N639" s="20"/>
      <c r="O639" s="20"/>
      <c r="P639" s="20"/>
    </row>
    <row r="640" spans="1:16" s="21" customFormat="1" ht="18">
      <c r="A640" s="2"/>
      <c r="B640" s="33"/>
      <c r="C640" s="19"/>
      <c r="D640" s="19"/>
      <c r="E640" s="19"/>
      <c r="F640" s="19"/>
      <c r="G640" s="19"/>
      <c r="H640" s="20"/>
      <c r="I640" s="20"/>
      <c r="J640" s="20"/>
      <c r="K640" s="20"/>
      <c r="L640" s="20"/>
      <c r="M640" s="20"/>
      <c r="N640" s="20"/>
      <c r="O640" s="20"/>
      <c r="P640" s="20"/>
    </row>
    <row r="641" spans="1:16" s="21" customFormat="1" ht="18">
      <c r="A641" s="2"/>
      <c r="B641" s="33"/>
      <c r="C641" s="19"/>
      <c r="D641" s="19"/>
      <c r="E641" s="19"/>
      <c r="F641" s="19"/>
      <c r="G641" s="19"/>
      <c r="H641" s="20"/>
      <c r="I641" s="20"/>
      <c r="J641" s="20"/>
      <c r="K641" s="20"/>
      <c r="L641" s="20"/>
      <c r="M641" s="20"/>
      <c r="N641" s="20"/>
      <c r="O641" s="20"/>
      <c r="P641" s="20"/>
    </row>
    <row r="642" spans="1:16" s="21" customFormat="1" ht="18">
      <c r="A642" s="2"/>
      <c r="B642" s="33"/>
      <c r="C642" s="19"/>
      <c r="D642" s="19"/>
      <c r="E642" s="19"/>
      <c r="F642" s="19"/>
      <c r="G642" s="19"/>
      <c r="H642" s="20"/>
      <c r="I642" s="20"/>
      <c r="J642" s="20"/>
      <c r="K642" s="20"/>
      <c r="L642" s="20"/>
      <c r="M642" s="20"/>
      <c r="N642" s="20"/>
      <c r="O642" s="20"/>
      <c r="P642" s="20"/>
    </row>
    <row r="643" spans="1:16" s="21" customFormat="1" ht="18">
      <c r="A643" s="2"/>
      <c r="B643" s="33"/>
      <c r="C643" s="19"/>
      <c r="D643" s="19"/>
      <c r="E643" s="19"/>
      <c r="F643" s="19"/>
      <c r="G643" s="19"/>
      <c r="H643" s="20"/>
      <c r="I643" s="20"/>
      <c r="J643" s="20"/>
      <c r="K643" s="20"/>
      <c r="L643" s="20"/>
      <c r="M643" s="20"/>
      <c r="N643" s="20"/>
      <c r="O643" s="20"/>
      <c r="P643" s="20"/>
    </row>
    <row r="644" spans="1:16" s="21" customFormat="1" ht="18">
      <c r="A644" s="2"/>
      <c r="B644" s="33"/>
      <c r="C644" s="19"/>
      <c r="D644" s="19"/>
      <c r="E644" s="19"/>
      <c r="F644" s="19"/>
      <c r="G644" s="19"/>
      <c r="H644" s="20"/>
      <c r="I644" s="20"/>
      <c r="J644" s="20"/>
      <c r="K644" s="20"/>
      <c r="L644" s="20"/>
      <c r="M644" s="20"/>
      <c r="N644" s="20"/>
      <c r="O644" s="20"/>
      <c r="P644" s="20"/>
    </row>
    <row r="645" spans="1:16" s="21" customFormat="1" ht="18">
      <c r="A645" s="2"/>
      <c r="B645" s="33"/>
      <c r="C645" s="19"/>
      <c r="D645" s="19"/>
      <c r="E645" s="19"/>
      <c r="F645" s="19"/>
      <c r="G645" s="19"/>
      <c r="H645" s="20"/>
      <c r="I645" s="20"/>
      <c r="J645" s="20"/>
      <c r="K645" s="20"/>
      <c r="L645" s="20"/>
      <c r="M645" s="20"/>
      <c r="N645" s="20"/>
      <c r="O645" s="20"/>
      <c r="P645" s="20"/>
    </row>
    <row r="646" spans="1:16" s="21" customFormat="1" ht="18">
      <c r="A646" s="2"/>
      <c r="B646" s="33"/>
      <c r="C646" s="19"/>
      <c r="D646" s="19"/>
      <c r="E646" s="19"/>
      <c r="F646" s="19"/>
      <c r="G646" s="19"/>
      <c r="H646" s="20"/>
      <c r="I646" s="20"/>
      <c r="J646" s="20"/>
      <c r="K646" s="20"/>
      <c r="L646" s="20"/>
      <c r="M646" s="20"/>
      <c r="N646" s="20"/>
      <c r="O646" s="20"/>
      <c r="P646" s="20"/>
    </row>
    <row r="647" spans="1:16" s="21" customFormat="1" ht="18">
      <c r="A647" s="2"/>
      <c r="B647" s="33"/>
      <c r="C647" s="19"/>
      <c r="D647" s="19"/>
      <c r="E647" s="19"/>
      <c r="F647" s="19"/>
      <c r="G647" s="19"/>
      <c r="H647" s="20"/>
      <c r="I647" s="20"/>
      <c r="J647" s="20"/>
      <c r="K647" s="20"/>
      <c r="L647" s="20"/>
      <c r="M647" s="20"/>
      <c r="N647" s="20"/>
      <c r="O647" s="20"/>
      <c r="P647" s="20"/>
    </row>
    <row r="648" spans="1:16" s="21" customFormat="1" ht="18">
      <c r="A648" s="2"/>
      <c r="B648" s="33"/>
      <c r="C648" s="19"/>
      <c r="D648" s="19"/>
      <c r="E648" s="19"/>
      <c r="F648" s="19"/>
      <c r="G648" s="19"/>
      <c r="H648" s="20"/>
      <c r="I648" s="20"/>
      <c r="J648" s="20"/>
      <c r="K648" s="20"/>
      <c r="L648" s="20"/>
      <c r="M648" s="20"/>
      <c r="N648" s="20"/>
      <c r="O648" s="20"/>
      <c r="P648" s="20"/>
    </row>
    <row r="649" spans="1:16" s="21" customFormat="1" ht="18">
      <c r="A649" s="2"/>
      <c r="B649" s="33"/>
      <c r="C649" s="19"/>
      <c r="D649" s="19"/>
      <c r="E649" s="19"/>
      <c r="F649" s="19"/>
      <c r="G649" s="19"/>
      <c r="H649" s="20"/>
      <c r="I649" s="20"/>
      <c r="J649" s="20"/>
      <c r="K649" s="20"/>
      <c r="L649" s="20"/>
      <c r="M649" s="20"/>
      <c r="N649" s="20"/>
      <c r="O649" s="20"/>
      <c r="P649" s="20"/>
    </row>
    <row r="650" spans="1:16" s="21" customFormat="1" ht="18">
      <c r="A650" s="2"/>
      <c r="B650" s="33"/>
      <c r="C650" s="19"/>
      <c r="D650" s="19"/>
      <c r="E650" s="19"/>
      <c r="F650" s="19"/>
      <c r="G650" s="19"/>
      <c r="H650" s="20"/>
      <c r="I650" s="20"/>
      <c r="J650" s="20"/>
      <c r="K650" s="20"/>
      <c r="L650" s="20"/>
      <c r="M650" s="20"/>
      <c r="N650" s="20"/>
      <c r="O650" s="20"/>
      <c r="P650" s="20"/>
    </row>
    <row r="651" spans="1:16" s="21" customFormat="1" ht="18">
      <c r="A651" s="2"/>
      <c r="B651" s="33"/>
      <c r="C651" s="19"/>
      <c r="D651" s="19"/>
      <c r="E651" s="19"/>
      <c r="F651" s="19"/>
      <c r="G651" s="19"/>
      <c r="H651" s="20"/>
      <c r="I651" s="20"/>
      <c r="J651" s="20"/>
      <c r="K651" s="20"/>
      <c r="L651" s="20"/>
      <c r="M651" s="20"/>
      <c r="N651" s="20"/>
      <c r="O651" s="20"/>
      <c r="P651" s="20"/>
    </row>
    <row r="652" spans="1:16" s="21" customFormat="1" ht="18">
      <c r="A652" s="2"/>
      <c r="B652" s="33"/>
      <c r="C652" s="19"/>
      <c r="D652" s="19"/>
      <c r="E652" s="19"/>
      <c r="F652" s="19"/>
      <c r="G652" s="19"/>
      <c r="H652" s="20"/>
      <c r="I652" s="20"/>
      <c r="J652" s="20"/>
      <c r="K652" s="20"/>
      <c r="L652" s="20"/>
      <c r="M652" s="20"/>
      <c r="N652" s="20"/>
      <c r="O652" s="20"/>
      <c r="P652" s="20"/>
    </row>
    <row r="653" spans="1:16" s="21" customFormat="1" ht="18">
      <c r="A653" s="2"/>
      <c r="B653" s="33"/>
      <c r="C653" s="19"/>
      <c r="D653" s="19"/>
      <c r="E653" s="19"/>
      <c r="F653" s="19"/>
      <c r="G653" s="19"/>
      <c r="H653" s="20"/>
      <c r="I653" s="20"/>
      <c r="J653" s="20"/>
      <c r="K653" s="20"/>
      <c r="L653" s="20"/>
      <c r="M653" s="20"/>
      <c r="N653" s="20"/>
      <c r="O653" s="20"/>
      <c r="P653" s="20"/>
    </row>
    <row r="654" spans="1:16" s="21" customFormat="1" ht="18">
      <c r="A654" s="2"/>
      <c r="B654" s="33"/>
      <c r="C654" s="19"/>
      <c r="D654" s="19"/>
      <c r="E654" s="19"/>
      <c r="F654" s="19"/>
      <c r="G654" s="19"/>
      <c r="H654" s="20"/>
      <c r="I654" s="20"/>
      <c r="J654" s="20"/>
      <c r="K654" s="20"/>
      <c r="L654" s="20"/>
      <c r="M654" s="20"/>
      <c r="N654" s="20"/>
      <c r="O654" s="20"/>
      <c r="P654" s="20"/>
    </row>
    <row r="655" spans="1:16" s="21" customFormat="1" ht="18">
      <c r="A655" s="2"/>
      <c r="B655" s="33"/>
      <c r="C655" s="19"/>
      <c r="D655" s="19"/>
      <c r="E655" s="19"/>
      <c r="F655" s="19"/>
      <c r="G655" s="19"/>
      <c r="H655" s="20"/>
      <c r="I655" s="20"/>
      <c r="J655" s="20"/>
      <c r="K655" s="20"/>
      <c r="L655" s="20"/>
      <c r="M655" s="20"/>
      <c r="N655" s="20"/>
      <c r="O655" s="20"/>
      <c r="P655" s="20"/>
    </row>
    <row r="656" spans="1:16" s="21" customFormat="1" ht="18">
      <c r="A656" s="2"/>
      <c r="B656" s="33"/>
      <c r="C656" s="19"/>
      <c r="D656" s="19"/>
      <c r="E656" s="19"/>
      <c r="F656" s="19"/>
      <c r="G656" s="19"/>
      <c r="H656" s="20"/>
      <c r="I656" s="20"/>
      <c r="J656" s="20"/>
      <c r="K656" s="20"/>
      <c r="L656" s="20"/>
      <c r="M656" s="20"/>
      <c r="N656" s="20"/>
      <c r="O656" s="20"/>
      <c r="P656" s="20"/>
    </row>
    <row r="657" spans="1:16" s="21" customFormat="1" ht="18">
      <c r="A657" s="2"/>
      <c r="B657" s="33"/>
      <c r="C657" s="19"/>
      <c r="D657" s="19"/>
      <c r="E657" s="19"/>
      <c r="F657" s="19"/>
      <c r="G657" s="19"/>
      <c r="H657" s="20"/>
      <c r="I657" s="20"/>
      <c r="J657" s="20"/>
      <c r="K657" s="20"/>
      <c r="L657" s="20"/>
      <c r="M657" s="20"/>
      <c r="N657" s="20"/>
      <c r="O657" s="20"/>
      <c r="P657" s="20"/>
    </row>
    <row r="658" spans="1:16" s="21" customFormat="1" ht="18">
      <c r="A658" s="2"/>
      <c r="B658" s="33"/>
      <c r="C658" s="19"/>
      <c r="D658" s="19"/>
      <c r="E658" s="19"/>
      <c r="F658" s="19"/>
      <c r="G658" s="19"/>
      <c r="H658" s="20"/>
      <c r="I658" s="20"/>
      <c r="J658" s="20"/>
      <c r="K658" s="20"/>
      <c r="L658" s="20"/>
      <c r="M658" s="20"/>
      <c r="N658" s="20"/>
      <c r="O658" s="20"/>
      <c r="P658" s="20"/>
    </row>
    <row r="659" spans="1:16" s="21" customFormat="1" ht="18">
      <c r="A659" s="2"/>
      <c r="B659" s="33"/>
      <c r="C659" s="19"/>
      <c r="D659" s="19"/>
      <c r="E659" s="19"/>
      <c r="F659" s="19"/>
      <c r="G659" s="19"/>
      <c r="H659" s="20"/>
      <c r="I659" s="20"/>
      <c r="J659" s="20"/>
      <c r="K659" s="20"/>
      <c r="L659" s="20"/>
      <c r="M659" s="20"/>
      <c r="N659" s="20"/>
      <c r="O659" s="20"/>
      <c r="P659" s="20"/>
    </row>
    <row r="660" spans="1:16" s="21" customFormat="1" ht="18">
      <c r="A660" s="2"/>
      <c r="B660" s="33"/>
      <c r="C660" s="19"/>
      <c r="D660" s="19"/>
      <c r="E660" s="19"/>
      <c r="F660" s="19"/>
      <c r="G660" s="19"/>
      <c r="H660" s="20"/>
      <c r="I660" s="20"/>
      <c r="J660" s="20"/>
      <c r="K660" s="20"/>
      <c r="L660" s="20"/>
      <c r="M660" s="20"/>
      <c r="N660" s="20"/>
      <c r="O660" s="20"/>
      <c r="P660" s="20"/>
    </row>
    <row r="661" spans="1:16" s="21" customFormat="1" ht="18">
      <c r="A661" s="2"/>
      <c r="B661" s="33"/>
      <c r="C661" s="19"/>
      <c r="D661" s="19"/>
      <c r="E661" s="19"/>
      <c r="F661" s="19"/>
      <c r="G661" s="19"/>
      <c r="H661" s="20"/>
      <c r="I661" s="20"/>
      <c r="J661" s="20"/>
      <c r="K661" s="20"/>
      <c r="L661" s="20"/>
      <c r="M661" s="20"/>
      <c r="N661" s="20"/>
      <c r="O661" s="20"/>
      <c r="P661" s="20"/>
    </row>
    <row r="662" spans="1:16" s="21" customFormat="1" ht="18">
      <c r="A662" s="2"/>
      <c r="B662" s="33"/>
      <c r="C662" s="19"/>
      <c r="D662" s="19"/>
      <c r="E662" s="19"/>
      <c r="F662" s="19"/>
      <c r="G662" s="19"/>
      <c r="H662" s="20"/>
      <c r="I662" s="20"/>
      <c r="J662" s="20"/>
      <c r="K662" s="20"/>
      <c r="L662" s="20"/>
      <c r="M662" s="20"/>
      <c r="N662" s="20"/>
      <c r="O662" s="20"/>
      <c r="P662" s="20"/>
    </row>
    <row r="663" spans="1:16" s="21" customFormat="1" ht="18">
      <c r="A663" s="2"/>
      <c r="B663" s="33"/>
      <c r="C663" s="19"/>
      <c r="D663" s="19"/>
      <c r="E663" s="19"/>
      <c r="F663" s="19"/>
      <c r="G663" s="19"/>
      <c r="H663" s="20"/>
      <c r="I663" s="20"/>
      <c r="J663" s="20"/>
      <c r="K663" s="20"/>
      <c r="L663" s="20"/>
      <c r="M663" s="20"/>
      <c r="N663" s="20"/>
      <c r="O663" s="20"/>
      <c r="P663" s="20"/>
    </row>
    <row r="664" spans="1:16" s="21" customFormat="1" ht="18">
      <c r="A664" s="2"/>
      <c r="B664" s="33"/>
      <c r="C664" s="19"/>
      <c r="D664" s="19"/>
      <c r="E664" s="19"/>
      <c r="F664" s="19"/>
      <c r="G664" s="19"/>
      <c r="H664" s="20"/>
      <c r="I664" s="20"/>
      <c r="J664" s="20"/>
      <c r="K664" s="20"/>
      <c r="L664" s="20"/>
      <c r="M664" s="20"/>
      <c r="N664" s="20"/>
      <c r="O664" s="20"/>
      <c r="P664" s="20"/>
    </row>
    <row r="665" spans="1:16" s="21" customFormat="1" ht="18">
      <c r="A665" s="2"/>
      <c r="B665" s="33"/>
      <c r="C665" s="19"/>
      <c r="D665" s="19"/>
      <c r="E665" s="19"/>
      <c r="F665" s="19"/>
      <c r="G665" s="19"/>
      <c r="H665" s="20"/>
      <c r="I665" s="20"/>
      <c r="J665" s="20"/>
      <c r="K665" s="20"/>
      <c r="L665" s="20"/>
      <c r="M665" s="20"/>
      <c r="N665" s="20"/>
      <c r="O665" s="20"/>
      <c r="P665" s="20"/>
    </row>
    <row r="666" spans="1:16" s="21" customFormat="1" ht="18">
      <c r="A666" s="2"/>
      <c r="B666" s="33"/>
      <c r="C666" s="19"/>
      <c r="D666" s="19"/>
      <c r="E666" s="19"/>
      <c r="F666" s="19"/>
      <c r="G666" s="19"/>
      <c r="H666" s="20"/>
      <c r="I666" s="20"/>
      <c r="J666" s="20"/>
      <c r="K666" s="20"/>
      <c r="L666" s="20"/>
      <c r="M666" s="20"/>
      <c r="N666" s="20"/>
      <c r="O666" s="20"/>
      <c r="P666" s="20"/>
    </row>
    <row r="667" spans="1:16" s="21" customFormat="1" ht="18">
      <c r="A667" s="2"/>
      <c r="B667" s="33"/>
      <c r="C667" s="19"/>
      <c r="D667" s="19"/>
      <c r="E667" s="19"/>
      <c r="F667" s="19"/>
      <c r="G667" s="19"/>
      <c r="H667" s="20"/>
      <c r="I667" s="20"/>
      <c r="J667" s="20"/>
      <c r="K667" s="20"/>
      <c r="L667" s="20"/>
      <c r="M667" s="20"/>
      <c r="N667" s="20"/>
      <c r="O667" s="20"/>
      <c r="P667" s="20"/>
    </row>
    <row r="668" spans="1:16" s="21" customFormat="1" ht="18">
      <c r="A668" s="2"/>
      <c r="B668" s="33"/>
      <c r="C668" s="19"/>
      <c r="D668" s="19"/>
      <c r="E668" s="19"/>
      <c r="F668" s="19"/>
      <c r="G668" s="19"/>
      <c r="H668" s="20"/>
      <c r="I668" s="20"/>
      <c r="J668" s="20"/>
      <c r="K668" s="20"/>
      <c r="L668" s="20"/>
      <c r="M668" s="20"/>
      <c r="N668" s="20"/>
      <c r="O668" s="20"/>
      <c r="P668" s="20"/>
    </row>
    <row r="669" spans="1:16" s="21" customFormat="1" ht="18">
      <c r="A669" s="2"/>
      <c r="B669" s="33"/>
      <c r="C669" s="19"/>
      <c r="D669" s="19"/>
      <c r="E669" s="19"/>
      <c r="F669" s="19"/>
      <c r="G669" s="19"/>
      <c r="H669" s="20"/>
      <c r="I669" s="20"/>
      <c r="J669" s="20"/>
      <c r="K669" s="20"/>
      <c r="L669" s="20"/>
      <c r="M669" s="20"/>
      <c r="N669" s="20"/>
      <c r="O669" s="20"/>
      <c r="P669" s="20"/>
    </row>
    <row r="670" spans="1:16" s="21" customFormat="1" ht="18">
      <c r="A670" s="2"/>
      <c r="B670" s="33"/>
      <c r="C670" s="19"/>
      <c r="D670" s="19"/>
      <c r="E670" s="19"/>
      <c r="F670" s="19"/>
      <c r="G670" s="19"/>
      <c r="H670" s="20"/>
      <c r="I670" s="20"/>
      <c r="J670" s="20"/>
      <c r="K670" s="20"/>
      <c r="L670" s="20"/>
      <c r="M670" s="20"/>
      <c r="N670" s="20"/>
      <c r="O670" s="20"/>
      <c r="P670" s="20"/>
    </row>
    <row r="671" spans="1:16" s="21" customFormat="1" ht="18">
      <c r="A671" s="2"/>
      <c r="B671" s="33"/>
      <c r="C671" s="19"/>
      <c r="D671" s="19"/>
      <c r="E671" s="19"/>
      <c r="F671" s="19"/>
      <c r="G671" s="19"/>
      <c r="H671" s="20"/>
      <c r="I671" s="20"/>
      <c r="J671" s="20"/>
      <c r="K671" s="20"/>
      <c r="L671" s="20"/>
      <c r="M671" s="20"/>
      <c r="N671" s="20"/>
      <c r="O671" s="20"/>
      <c r="P671" s="20"/>
    </row>
    <row r="672" spans="1:16" s="21" customFormat="1" ht="18">
      <c r="A672" s="2"/>
      <c r="B672" s="33"/>
      <c r="C672" s="19"/>
      <c r="D672" s="19"/>
      <c r="E672" s="19"/>
      <c r="F672" s="19"/>
      <c r="G672" s="19"/>
      <c r="H672" s="20"/>
      <c r="I672" s="20"/>
      <c r="J672" s="20"/>
      <c r="K672" s="20"/>
      <c r="L672" s="20"/>
      <c r="M672" s="20"/>
      <c r="N672" s="20"/>
      <c r="O672" s="20"/>
      <c r="P672" s="20"/>
    </row>
    <row r="673" spans="1:16" s="21" customFormat="1" ht="18">
      <c r="A673" s="2"/>
      <c r="B673" s="33"/>
      <c r="C673" s="19"/>
      <c r="D673" s="19"/>
      <c r="E673" s="19"/>
      <c r="F673" s="19"/>
      <c r="G673" s="19"/>
      <c r="H673" s="20"/>
      <c r="I673" s="20"/>
      <c r="J673" s="20"/>
      <c r="K673" s="20"/>
      <c r="L673" s="20"/>
      <c r="M673" s="20"/>
      <c r="N673" s="20"/>
      <c r="O673" s="20"/>
      <c r="P673" s="20"/>
    </row>
    <row r="674" spans="1:16" s="21" customFormat="1" ht="18">
      <c r="A674" s="2"/>
      <c r="B674" s="33"/>
      <c r="C674" s="19"/>
      <c r="D674" s="19"/>
      <c r="E674" s="19"/>
      <c r="F674" s="19"/>
      <c r="G674" s="19"/>
      <c r="H674" s="20"/>
      <c r="I674" s="20"/>
      <c r="J674" s="20"/>
      <c r="K674" s="20"/>
      <c r="L674" s="20"/>
      <c r="M674" s="20"/>
      <c r="N674" s="20"/>
      <c r="O674" s="20"/>
      <c r="P674" s="20"/>
    </row>
    <row r="675" spans="1:16" s="21" customFormat="1" ht="18">
      <c r="A675" s="2"/>
      <c r="B675" s="33"/>
      <c r="C675" s="19"/>
      <c r="D675" s="19"/>
      <c r="E675" s="19"/>
      <c r="F675" s="19"/>
      <c r="G675" s="19"/>
      <c r="H675" s="20"/>
      <c r="I675" s="20"/>
      <c r="J675" s="20"/>
      <c r="K675" s="20"/>
      <c r="L675" s="20"/>
      <c r="M675" s="20"/>
      <c r="N675" s="20"/>
      <c r="O675" s="20"/>
      <c r="P675" s="20"/>
    </row>
    <row r="676" spans="1:16" s="21" customFormat="1" ht="18">
      <c r="A676" s="2"/>
      <c r="B676" s="33"/>
      <c r="C676" s="19"/>
      <c r="D676" s="19"/>
      <c r="E676" s="19"/>
      <c r="F676" s="19"/>
      <c r="G676" s="19"/>
      <c r="H676" s="20"/>
      <c r="I676" s="20"/>
      <c r="J676" s="20"/>
      <c r="K676" s="20"/>
      <c r="L676" s="20"/>
      <c r="M676" s="20"/>
      <c r="N676" s="20"/>
      <c r="O676" s="20"/>
      <c r="P676" s="20"/>
    </row>
    <row r="677" spans="1:16" s="21" customFormat="1" ht="18">
      <c r="A677" s="2"/>
      <c r="B677" s="33"/>
      <c r="C677" s="19"/>
      <c r="D677" s="19"/>
      <c r="E677" s="19"/>
      <c r="F677" s="19"/>
      <c r="G677" s="19"/>
      <c r="H677" s="20"/>
      <c r="I677" s="20"/>
      <c r="J677" s="20"/>
      <c r="K677" s="20"/>
      <c r="L677" s="20"/>
      <c r="M677" s="20"/>
      <c r="N677" s="20"/>
      <c r="O677" s="20"/>
      <c r="P677" s="20"/>
    </row>
    <row r="678" spans="1:16" s="21" customFormat="1" ht="18">
      <c r="A678" s="2"/>
      <c r="B678" s="33"/>
      <c r="C678" s="19"/>
      <c r="D678" s="19"/>
      <c r="E678" s="19"/>
      <c r="F678" s="19"/>
      <c r="G678" s="19"/>
      <c r="H678" s="20"/>
      <c r="I678" s="20"/>
      <c r="J678" s="20"/>
      <c r="K678" s="20"/>
      <c r="L678" s="20"/>
      <c r="M678" s="20"/>
      <c r="N678" s="20"/>
      <c r="O678" s="20"/>
      <c r="P678" s="20"/>
    </row>
    <row r="679" spans="1:16" s="21" customFormat="1" ht="18">
      <c r="A679" s="2"/>
      <c r="B679" s="33"/>
      <c r="C679" s="19"/>
      <c r="D679" s="19"/>
      <c r="E679" s="19"/>
      <c r="F679" s="19"/>
      <c r="G679" s="19"/>
      <c r="H679" s="20"/>
      <c r="I679" s="20"/>
      <c r="J679" s="20"/>
      <c r="K679" s="20"/>
      <c r="L679" s="20"/>
      <c r="M679" s="20"/>
      <c r="N679" s="20"/>
      <c r="O679" s="20"/>
      <c r="P679" s="20"/>
    </row>
    <row r="680" spans="1:16" s="21" customFormat="1" ht="18">
      <c r="A680" s="2"/>
      <c r="B680" s="33"/>
      <c r="C680" s="19"/>
      <c r="D680" s="19"/>
      <c r="E680" s="19"/>
      <c r="F680" s="19"/>
      <c r="G680" s="19"/>
      <c r="H680" s="20"/>
      <c r="I680" s="20"/>
      <c r="J680" s="20"/>
      <c r="K680" s="20"/>
      <c r="L680" s="20"/>
      <c r="M680" s="20"/>
      <c r="N680" s="20"/>
      <c r="O680" s="20"/>
      <c r="P680" s="20"/>
    </row>
    <row r="681" spans="1:16" s="21" customFormat="1" ht="18">
      <c r="A681" s="2"/>
      <c r="B681" s="33"/>
      <c r="C681" s="19"/>
      <c r="D681" s="19"/>
      <c r="E681" s="19"/>
      <c r="F681" s="19"/>
      <c r="G681" s="19"/>
      <c r="H681" s="20"/>
      <c r="I681" s="20"/>
      <c r="J681" s="20"/>
      <c r="K681" s="20"/>
      <c r="L681" s="20"/>
      <c r="M681" s="20"/>
      <c r="N681" s="20"/>
      <c r="O681" s="20"/>
      <c r="P681" s="20"/>
    </row>
    <row r="682" spans="1:16" s="21" customFormat="1" ht="18">
      <c r="A682" s="2"/>
      <c r="B682" s="33"/>
      <c r="C682" s="19"/>
      <c r="D682" s="19"/>
      <c r="E682" s="19"/>
      <c r="F682" s="19"/>
      <c r="G682" s="19"/>
      <c r="H682" s="20"/>
      <c r="I682" s="20"/>
      <c r="J682" s="20"/>
      <c r="K682" s="20"/>
      <c r="L682" s="20"/>
      <c r="M682" s="20"/>
      <c r="N682" s="20"/>
      <c r="O682" s="20"/>
      <c r="P682" s="20"/>
    </row>
    <row r="683" spans="1:16" s="21" customFormat="1" ht="18">
      <c r="A683" s="2"/>
      <c r="B683" s="33"/>
      <c r="C683" s="19"/>
      <c r="D683" s="19"/>
      <c r="E683" s="19"/>
      <c r="F683" s="19"/>
      <c r="G683" s="19"/>
      <c r="H683" s="20"/>
      <c r="I683" s="20"/>
      <c r="J683" s="20"/>
      <c r="K683" s="20"/>
      <c r="L683" s="20"/>
      <c r="M683" s="20"/>
      <c r="N683" s="20"/>
      <c r="O683" s="20"/>
      <c r="P683" s="20"/>
    </row>
    <row r="684" spans="1:16" s="21" customFormat="1" ht="18">
      <c r="A684" s="2"/>
      <c r="B684" s="33"/>
      <c r="C684" s="19"/>
      <c r="D684" s="19"/>
      <c r="E684" s="19"/>
      <c r="F684" s="19"/>
      <c r="G684" s="19"/>
      <c r="H684" s="20"/>
      <c r="I684" s="20"/>
      <c r="J684" s="20"/>
      <c r="K684" s="20"/>
      <c r="L684" s="20"/>
      <c r="M684" s="20"/>
      <c r="N684" s="20"/>
      <c r="O684" s="20"/>
      <c r="P684" s="20"/>
    </row>
    <row r="685" spans="1:16" s="21" customFormat="1" ht="18">
      <c r="A685" s="2"/>
      <c r="B685" s="33"/>
      <c r="C685" s="19"/>
      <c r="D685" s="19"/>
      <c r="E685" s="19"/>
      <c r="F685" s="19"/>
      <c r="G685" s="19"/>
      <c r="H685" s="20"/>
      <c r="I685" s="20"/>
      <c r="J685" s="20"/>
      <c r="K685" s="20"/>
      <c r="L685" s="20"/>
      <c r="M685" s="20"/>
      <c r="N685" s="20"/>
      <c r="O685" s="20"/>
      <c r="P685" s="20"/>
    </row>
    <row r="686" spans="1:16" s="21" customFormat="1" ht="18">
      <c r="A686" s="2"/>
      <c r="B686" s="33"/>
      <c r="C686" s="19"/>
      <c r="D686" s="19"/>
      <c r="E686" s="19"/>
      <c r="F686" s="19"/>
      <c r="G686" s="19"/>
      <c r="H686" s="20"/>
      <c r="I686" s="20"/>
      <c r="J686" s="20"/>
      <c r="K686" s="20"/>
      <c r="L686" s="20"/>
      <c r="M686" s="20"/>
      <c r="N686" s="20"/>
      <c r="O686" s="20"/>
      <c r="P686" s="20"/>
    </row>
    <row r="687" spans="1:16" s="21" customFormat="1" ht="18">
      <c r="A687" s="2"/>
      <c r="B687" s="33"/>
      <c r="C687" s="19"/>
      <c r="D687" s="19"/>
      <c r="E687" s="19"/>
      <c r="F687" s="19"/>
      <c r="G687" s="19"/>
      <c r="H687" s="20"/>
      <c r="I687" s="20"/>
      <c r="J687" s="20"/>
      <c r="K687" s="20"/>
      <c r="L687" s="20"/>
      <c r="M687" s="20"/>
      <c r="N687" s="20"/>
      <c r="O687" s="20"/>
      <c r="P687" s="20"/>
    </row>
    <row r="688" spans="1:16" s="21" customFormat="1" ht="18">
      <c r="A688" s="2"/>
      <c r="B688" s="33"/>
      <c r="C688" s="19"/>
      <c r="D688" s="19"/>
      <c r="E688" s="19"/>
      <c r="F688" s="19"/>
      <c r="G688" s="19"/>
      <c r="H688" s="20"/>
      <c r="I688" s="20"/>
      <c r="J688" s="20"/>
      <c r="K688" s="20"/>
      <c r="L688" s="20"/>
      <c r="M688" s="20"/>
      <c r="N688" s="20"/>
      <c r="O688" s="20"/>
      <c r="P688" s="20"/>
    </row>
    <row r="689" spans="1:16" s="21" customFormat="1" ht="18">
      <c r="A689" s="2"/>
      <c r="B689" s="33"/>
      <c r="C689" s="19"/>
      <c r="D689" s="19"/>
      <c r="E689" s="19"/>
      <c r="F689" s="19"/>
      <c r="G689" s="19"/>
      <c r="H689" s="20"/>
      <c r="I689" s="20"/>
      <c r="J689" s="20"/>
      <c r="K689" s="20"/>
      <c r="L689" s="20"/>
      <c r="M689" s="20"/>
      <c r="N689" s="20"/>
      <c r="O689" s="20"/>
      <c r="P689" s="20"/>
    </row>
    <row r="690" spans="1:16" s="21" customFormat="1" ht="18">
      <c r="A690" s="2"/>
      <c r="B690" s="33"/>
      <c r="C690" s="19"/>
      <c r="D690" s="19"/>
      <c r="E690" s="19"/>
      <c r="F690" s="19"/>
      <c r="G690" s="19"/>
      <c r="H690" s="20"/>
      <c r="I690" s="20"/>
      <c r="J690" s="20"/>
      <c r="K690" s="20"/>
      <c r="L690" s="20"/>
      <c r="M690" s="20"/>
      <c r="N690" s="20"/>
      <c r="O690" s="20"/>
      <c r="P690" s="20"/>
    </row>
    <row r="691" spans="1:16" s="21" customFormat="1" ht="18">
      <c r="A691" s="2"/>
      <c r="B691" s="33"/>
      <c r="C691" s="19"/>
      <c r="D691" s="19"/>
      <c r="E691" s="19"/>
      <c r="F691" s="19"/>
      <c r="G691" s="19"/>
      <c r="H691" s="20"/>
      <c r="I691" s="20"/>
      <c r="J691" s="20"/>
      <c r="K691" s="20"/>
      <c r="L691" s="20"/>
      <c r="M691" s="20"/>
      <c r="N691" s="20"/>
      <c r="O691" s="20"/>
      <c r="P691" s="20"/>
    </row>
    <row r="692" spans="1:16" s="21" customFormat="1" ht="18">
      <c r="A692" s="2"/>
      <c r="B692" s="33"/>
      <c r="C692" s="19"/>
      <c r="D692" s="19"/>
      <c r="E692" s="19"/>
      <c r="F692" s="19"/>
      <c r="G692" s="19"/>
      <c r="H692" s="20"/>
      <c r="I692" s="20"/>
      <c r="J692" s="20"/>
      <c r="K692" s="20"/>
      <c r="L692" s="20"/>
      <c r="M692" s="20"/>
      <c r="N692" s="20"/>
      <c r="O692" s="20"/>
      <c r="P692" s="20"/>
    </row>
    <row r="693" spans="1:16" s="21" customFormat="1" ht="18">
      <c r="A693" s="2"/>
      <c r="B693" s="33"/>
      <c r="C693" s="19"/>
      <c r="D693" s="19"/>
      <c r="E693" s="19"/>
      <c r="F693" s="19"/>
      <c r="G693" s="19"/>
      <c r="H693" s="20"/>
      <c r="I693" s="20"/>
      <c r="J693" s="20"/>
      <c r="K693" s="20"/>
      <c r="L693" s="20"/>
      <c r="M693" s="20"/>
      <c r="N693" s="20"/>
      <c r="O693" s="20"/>
      <c r="P693" s="20"/>
    </row>
    <row r="694" spans="1:16" s="21" customFormat="1" ht="18">
      <c r="A694" s="2"/>
      <c r="B694" s="33"/>
      <c r="C694" s="19"/>
      <c r="D694" s="19"/>
      <c r="E694" s="19"/>
      <c r="F694" s="19"/>
      <c r="G694" s="19"/>
      <c r="H694" s="20"/>
      <c r="I694" s="20"/>
      <c r="J694" s="20"/>
      <c r="K694" s="20"/>
      <c r="L694" s="20"/>
      <c r="M694" s="20"/>
      <c r="N694" s="20"/>
      <c r="O694" s="20"/>
      <c r="P694" s="20"/>
    </row>
    <row r="695" spans="1:16" s="21" customFormat="1" ht="18">
      <c r="A695" s="2"/>
      <c r="B695" s="33"/>
      <c r="C695" s="19"/>
      <c r="D695" s="19"/>
      <c r="E695" s="19"/>
      <c r="F695" s="19"/>
      <c r="G695" s="19"/>
      <c r="H695" s="20"/>
      <c r="I695" s="20"/>
      <c r="J695" s="20"/>
      <c r="K695" s="20"/>
      <c r="L695" s="20"/>
      <c r="M695" s="20"/>
      <c r="N695" s="20"/>
      <c r="O695" s="20"/>
      <c r="P695" s="20"/>
    </row>
    <row r="696" spans="1:16" s="21" customFormat="1" ht="18">
      <c r="A696" s="2"/>
      <c r="B696" s="33"/>
      <c r="C696" s="19"/>
      <c r="D696" s="19"/>
      <c r="E696" s="19"/>
      <c r="F696" s="19"/>
      <c r="G696" s="19"/>
      <c r="H696" s="20"/>
      <c r="I696" s="20"/>
      <c r="J696" s="20"/>
      <c r="K696" s="20"/>
      <c r="L696" s="20"/>
      <c r="M696" s="20"/>
      <c r="N696" s="20"/>
      <c r="O696" s="20"/>
      <c r="P696" s="20"/>
    </row>
    <row r="697" spans="1:16" s="21" customFormat="1" ht="18">
      <c r="A697" s="2"/>
      <c r="B697" s="33"/>
      <c r="C697" s="19"/>
      <c r="D697" s="19"/>
      <c r="E697" s="19"/>
      <c r="F697" s="19"/>
      <c r="G697" s="19"/>
      <c r="H697" s="20"/>
      <c r="I697" s="20"/>
      <c r="J697" s="20"/>
      <c r="K697" s="20"/>
      <c r="L697" s="20"/>
      <c r="M697" s="20"/>
      <c r="N697" s="20"/>
      <c r="O697" s="20"/>
      <c r="P697" s="20"/>
    </row>
    <row r="698" spans="1:16" s="21" customFormat="1" ht="18">
      <c r="A698" s="2"/>
      <c r="B698" s="33"/>
      <c r="C698" s="19"/>
      <c r="D698" s="19"/>
      <c r="E698" s="19"/>
      <c r="F698" s="19"/>
      <c r="G698" s="19"/>
      <c r="H698" s="20"/>
      <c r="I698" s="20"/>
      <c r="J698" s="20"/>
      <c r="K698" s="20"/>
      <c r="L698" s="20"/>
      <c r="M698" s="20"/>
      <c r="N698" s="20"/>
      <c r="O698" s="20"/>
      <c r="P698" s="20"/>
    </row>
    <row r="699" spans="1:16" s="21" customFormat="1" ht="18">
      <c r="A699" s="2"/>
      <c r="B699" s="33"/>
      <c r="C699" s="19"/>
      <c r="D699" s="19"/>
      <c r="E699" s="19"/>
      <c r="F699" s="19"/>
      <c r="G699" s="19"/>
      <c r="H699" s="20"/>
      <c r="I699" s="20"/>
      <c r="J699" s="20"/>
      <c r="K699" s="20"/>
      <c r="L699" s="20"/>
      <c r="M699" s="20"/>
      <c r="N699" s="20"/>
      <c r="O699" s="20"/>
      <c r="P699" s="20"/>
    </row>
    <row r="700" spans="1:16" s="21" customFormat="1" ht="18">
      <c r="A700" s="2"/>
      <c r="B700" s="33"/>
      <c r="C700" s="19"/>
      <c r="D700" s="19"/>
      <c r="E700" s="19"/>
      <c r="F700" s="19"/>
      <c r="G700" s="19"/>
      <c r="H700" s="20"/>
      <c r="I700" s="20"/>
      <c r="J700" s="20"/>
      <c r="K700" s="20"/>
      <c r="L700" s="20"/>
      <c r="M700" s="20"/>
      <c r="N700" s="20"/>
      <c r="O700" s="20"/>
      <c r="P700" s="20"/>
    </row>
    <row r="701" spans="1:16" s="21" customFormat="1" ht="18">
      <c r="A701" s="2"/>
      <c r="B701" s="33"/>
      <c r="C701" s="19"/>
      <c r="D701" s="19"/>
      <c r="E701" s="19"/>
      <c r="F701" s="19"/>
      <c r="G701" s="19"/>
      <c r="H701" s="20"/>
      <c r="I701" s="20"/>
      <c r="J701" s="20"/>
      <c r="K701" s="20"/>
      <c r="L701" s="20"/>
      <c r="M701" s="20"/>
      <c r="N701" s="20"/>
      <c r="O701" s="20"/>
      <c r="P701" s="20"/>
    </row>
    <row r="702" spans="1:16" s="21" customFormat="1" ht="18">
      <c r="A702" s="2"/>
      <c r="B702" s="33"/>
      <c r="C702" s="19"/>
      <c r="D702" s="19"/>
      <c r="E702" s="19"/>
      <c r="F702" s="19"/>
      <c r="G702" s="19"/>
      <c r="H702" s="20"/>
      <c r="I702" s="20"/>
      <c r="J702" s="20"/>
      <c r="K702" s="20"/>
      <c r="L702" s="20"/>
      <c r="M702" s="20"/>
      <c r="N702" s="20"/>
      <c r="O702" s="20"/>
      <c r="P702" s="20"/>
    </row>
    <row r="703" spans="1:16" s="21" customFormat="1" ht="18">
      <c r="A703" s="2"/>
      <c r="B703" s="33"/>
      <c r="C703" s="19"/>
      <c r="D703" s="19"/>
      <c r="E703" s="19"/>
      <c r="F703" s="19"/>
      <c r="G703" s="19"/>
      <c r="H703" s="20"/>
      <c r="I703" s="20"/>
      <c r="J703" s="20"/>
      <c r="K703" s="20"/>
      <c r="L703" s="20"/>
      <c r="M703" s="20"/>
      <c r="N703" s="20"/>
      <c r="O703" s="20"/>
      <c r="P703" s="20"/>
    </row>
    <row r="704" spans="1:16" s="21" customFormat="1" ht="18">
      <c r="A704" s="2"/>
      <c r="B704" s="33"/>
      <c r="C704" s="19"/>
      <c r="D704" s="19"/>
      <c r="E704" s="19"/>
      <c r="F704" s="19"/>
      <c r="G704" s="19"/>
      <c r="H704" s="20"/>
      <c r="I704" s="20"/>
      <c r="J704" s="20"/>
      <c r="K704" s="20"/>
      <c r="L704" s="20"/>
      <c r="M704" s="20"/>
      <c r="N704" s="20"/>
      <c r="O704" s="20"/>
      <c r="P704" s="20"/>
    </row>
    <row r="705" spans="1:16" s="21" customFormat="1" ht="18">
      <c r="A705" s="2"/>
      <c r="B705" s="33"/>
      <c r="C705" s="19"/>
      <c r="D705" s="19"/>
      <c r="E705" s="19"/>
      <c r="F705" s="19"/>
      <c r="G705" s="19"/>
      <c r="H705" s="20"/>
      <c r="I705" s="20"/>
      <c r="J705" s="20"/>
      <c r="K705" s="20"/>
      <c r="L705" s="20"/>
      <c r="M705" s="20"/>
      <c r="N705" s="20"/>
      <c r="O705" s="20"/>
      <c r="P705" s="20"/>
    </row>
    <row r="706" spans="1:16" s="21" customFormat="1" ht="18">
      <c r="A706" s="2"/>
      <c r="B706" s="33"/>
      <c r="C706" s="19"/>
      <c r="D706" s="19"/>
      <c r="E706" s="19"/>
      <c r="F706" s="19"/>
      <c r="G706" s="19"/>
      <c r="H706" s="20"/>
      <c r="I706" s="20"/>
      <c r="J706" s="20"/>
      <c r="K706" s="20"/>
      <c r="L706" s="20"/>
      <c r="M706" s="20"/>
      <c r="N706" s="20"/>
      <c r="O706" s="20"/>
      <c r="P706" s="20"/>
    </row>
    <row r="707" spans="1:16" s="21" customFormat="1" ht="18">
      <c r="A707" s="2"/>
      <c r="B707" s="33"/>
      <c r="C707" s="19"/>
      <c r="D707" s="19"/>
      <c r="E707" s="19"/>
      <c r="F707" s="19"/>
      <c r="G707" s="19"/>
      <c r="H707" s="20"/>
      <c r="I707" s="20"/>
      <c r="J707" s="20"/>
      <c r="K707" s="20"/>
      <c r="L707" s="20"/>
      <c r="M707" s="20"/>
      <c r="N707" s="20"/>
      <c r="O707" s="20"/>
      <c r="P707" s="20"/>
    </row>
    <row r="708" spans="1:16" s="21" customFormat="1" ht="18">
      <c r="A708" s="2"/>
      <c r="B708" s="33"/>
      <c r="C708" s="19"/>
      <c r="D708" s="19"/>
      <c r="E708" s="19"/>
      <c r="F708" s="19"/>
      <c r="G708" s="19"/>
      <c r="H708" s="20"/>
      <c r="I708" s="20"/>
      <c r="J708" s="20"/>
      <c r="K708" s="20"/>
      <c r="L708" s="20"/>
      <c r="M708" s="20"/>
      <c r="N708" s="20"/>
      <c r="O708" s="20"/>
      <c r="P708" s="20"/>
    </row>
    <row r="709" spans="1:16" s="21" customFormat="1" ht="18">
      <c r="A709" s="2"/>
      <c r="B709" s="33"/>
      <c r="C709" s="19"/>
      <c r="D709" s="19"/>
      <c r="E709" s="19"/>
      <c r="F709" s="19"/>
      <c r="G709" s="19"/>
      <c r="H709" s="20"/>
      <c r="I709" s="20"/>
      <c r="J709" s="20"/>
      <c r="K709" s="20"/>
      <c r="L709" s="20"/>
      <c r="M709" s="20"/>
      <c r="N709" s="20"/>
      <c r="O709" s="20"/>
      <c r="P709" s="20"/>
    </row>
    <row r="710" spans="1:16" s="21" customFormat="1" ht="18">
      <c r="A710" s="2"/>
      <c r="B710" s="33"/>
      <c r="C710" s="19"/>
      <c r="D710" s="19"/>
      <c r="E710" s="19"/>
      <c r="F710" s="19"/>
      <c r="G710" s="19"/>
      <c r="H710" s="20"/>
      <c r="I710" s="20"/>
      <c r="J710" s="20"/>
      <c r="K710" s="20"/>
      <c r="L710" s="20"/>
      <c r="M710" s="20"/>
      <c r="N710" s="20"/>
      <c r="O710" s="20"/>
      <c r="P710" s="20"/>
    </row>
    <row r="711" spans="1:16" s="21" customFormat="1" ht="18">
      <c r="A711" s="2"/>
      <c r="B711" s="33"/>
      <c r="C711" s="19"/>
      <c r="D711" s="19"/>
      <c r="E711" s="19"/>
      <c r="F711" s="19"/>
      <c r="G711" s="19"/>
      <c r="H711" s="20"/>
      <c r="I711" s="20"/>
      <c r="J711" s="20"/>
      <c r="K711" s="20"/>
      <c r="L711" s="20"/>
      <c r="M711" s="20"/>
      <c r="N711" s="20"/>
      <c r="O711" s="20"/>
      <c r="P711" s="20"/>
    </row>
    <row r="712" spans="1:16" s="21" customFormat="1" ht="18">
      <c r="A712" s="2"/>
      <c r="B712" s="33"/>
      <c r="C712" s="19"/>
      <c r="D712" s="19"/>
      <c r="E712" s="19"/>
      <c r="F712" s="19"/>
      <c r="G712" s="19"/>
      <c r="H712" s="20"/>
      <c r="I712" s="20"/>
      <c r="J712" s="20"/>
      <c r="K712" s="20"/>
      <c r="L712" s="20"/>
      <c r="M712" s="20"/>
      <c r="N712" s="20"/>
      <c r="O712" s="20"/>
      <c r="P712" s="20"/>
    </row>
    <row r="713" spans="1:16" s="21" customFormat="1" ht="18">
      <c r="A713" s="2"/>
      <c r="B713" s="33"/>
      <c r="C713" s="19"/>
      <c r="D713" s="19"/>
      <c r="E713" s="19"/>
      <c r="F713" s="19"/>
      <c r="G713" s="19"/>
      <c r="H713" s="20"/>
      <c r="I713" s="20"/>
      <c r="J713" s="20"/>
      <c r="K713" s="20"/>
      <c r="L713" s="20"/>
      <c r="M713" s="20"/>
      <c r="N713" s="20"/>
      <c r="O713" s="20"/>
      <c r="P713" s="20"/>
    </row>
    <row r="714" spans="1:16" s="21" customFormat="1" ht="18">
      <c r="A714" s="2"/>
      <c r="B714" s="33"/>
      <c r="C714" s="19"/>
      <c r="D714" s="19"/>
      <c r="E714" s="19"/>
      <c r="F714" s="19"/>
      <c r="G714" s="19"/>
      <c r="H714" s="20"/>
      <c r="I714" s="20"/>
      <c r="J714" s="20"/>
      <c r="K714" s="20"/>
      <c r="L714" s="20"/>
      <c r="M714" s="20"/>
      <c r="N714" s="20"/>
      <c r="O714" s="20"/>
      <c r="P714" s="20"/>
    </row>
    <row r="715" spans="1:16" s="21" customFormat="1" ht="18">
      <c r="A715" s="2"/>
      <c r="B715" s="33"/>
      <c r="C715" s="19"/>
      <c r="D715" s="19"/>
      <c r="E715" s="19"/>
      <c r="F715" s="19"/>
      <c r="G715" s="19"/>
      <c r="H715" s="20"/>
      <c r="I715" s="20"/>
      <c r="J715" s="20"/>
      <c r="K715" s="20"/>
      <c r="L715" s="20"/>
      <c r="M715" s="20"/>
      <c r="N715" s="20"/>
      <c r="O715" s="20"/>
      <c r="P715" s="20"/>
    </row>
    <row r="716" spans="1:16" s="21" customFormat="1" ht="18">
      <c r="A716" s="2"/>
      <c r="B716" s="33"/>
      <c r="C716" s="19"/>
      <c r="D716" s="19"/>
      <c r="E716" s="19"/>
      <c r="F716" s="19"/>
      <c r="G716" s="19"/>
      <c r="H716" s="20"/>
      <c r="I716" s="20"/>
      <c r="J716" s="20"/>
      <c r="K716" s="20"/>
      <c r="L716" s="20"/>
      <c r="M716" s="20"/>
      <c r="N716" s="20"/>
      <c r="O716" s="20"/>
      <c r="P716" s="20"/>
    </row>
    <row r="717" spans="1:16" s="21" customFormat="1" ht="18">
      <c r="A717" s="2"/>
      <c r="B717" s="33"/>
      <c r="C717" s="19"/>
      <c r="D717" s="19"/>
      <c r="E717" s="19"/>
      <c r="F717" s="19"/>
      <c r="G717" s="19"/>
      <c r="H717" s="20"/>
      <c r="I717" s="20"/>
      <c r="J717" s="20"/>
      <c r="K717" s="20"/>
      <c r="L717" s="20"/>
      <c r="M717" s="20"/>
      <c r="N717" s="20"/>
      <c r="O717" s="20"/>
      <c r="P717" s="20"/>
    </row>
    <row r="718" spans="1:16" s="21" customFormat="1" ht="18">
      <c r="A718" s="2"/>
      <c r="B718" s="33"/>
      <c r="C718" s="19"/>
      <c r="D718" s="19"/>
      <c r="E718" s="19"/>
      <c r="F718" s="19"/>
      <c r="G718" s="19"/>
      <c r="H718" s="20"/>
      <c r="I718" s="20"/>
      <c r="J718" s="20"/>
      <c r="K718" s="20"/>
      <c r="L718" s="20"/>
      <c r="M718" s="20"/>
      <c r="N718" s="20"/>
      <c r="O718" s="20"/>
      <c r="P718" s="20"/>
    </row>
    <row r="719" spans="1:16" s="21" customFormat="1" ht="18">
      <c r="A719" s="2"/>
      <c r="B719" s="33"/>
      <c r="C719" s="19"/>
      <c r="D719" s="19"/>
      <c r="E719" s="19"/>
      <c r="F719" s="19"/>
      <c r="G719" s="19"/>
      <c r="H719" s="20"/>
      <c r="I719" s="20"/>
      <c r="J719" s="20"/>
      <c r="K719" s="20"/>
      <c r="L719" s="20"/>
      <c r="M719" s="20"/>
      <c r="N719" s="20"/>
      <c r="O719" s="20"/>
      <c r="P719" s="20"/>
    </row>
    <row r="720" spans="1:16" s="21" customFormat="1" ht="18">
      <c r="A720" s="2"/>
      <c r="B720" s="33"/>
      <c r="C720" s="19"/>
      <c r="D720" s="19"/>
      <c r="E720" s="19"/>
      <c r="F720" s="19"/>
      <c r="G720" s="19"/>
      <c r="H720" s="20"/>
      <c r="I720" s="20"/>
      <c r="J720" s="20"/>
      <c r="K720" s="20"/>
      <c r="L720" s="20"/>
      <c r="M720" s="20"/>
      <c r="N720" s="20"/>
      <c r="O720" s="20"/>
      <c r="P720" s="20"/>
    </row>
    <row r="721" spans="1:16" s="21" customFormat="1" ht="18">
      <c r="A721" s="2"/>
      <c r="B721" s="33"/>
      <c r="C721" s="19"/>
      <c r="D721" s="19"/>
      <c r="E721" s="19"/>
      <c r="F721" s="19"/>
      <c r="G721" s="19"/>
      <c r="H721" s="20"/>
      <c r="I721" s="20"/>
      <c r="J721" s="20"/>
      <c r="K721" s="20"/>
      <c r="L721" s="20"/>
      <c r="M721" s="20"/>
      <c r="N721" s="20"/>
      <c r="O721" s="20"/>
      <c r="P721" s="20"/>
    </row>
    <row r="722" spans="1:16" s="21" customFormat="1" ht="18">
      <c r="A722" s="2"/>
      <c r="B722" s="33"/>
      <c r="C722" s="19"/>
      <c r="D722" s="19"/>
      <c r="E722" s="19"/>
      <c r="F722" s="19"/>
      <c r="G722" s="19"/>
      <c r="H722" s="20"/>
      <c r="I722" s="20"/>
      <c r="J722" s="20"/>
      <c r="K722" s="20"/>
      <c r="L722" s="20"/>
      <c r="M722" s="20"/>
      <c r="N722" s="20"/>
      <c r="O722" s="20"/>
      <c r="P722" s="20"/>
    </row>
    <row r="723" spans="1:16" s="21" customFormat="1" ht="18">
      <c r="A723" s="2"/>
      <c r="B723" s="33"/>
      <c r="C723" s="19"/>
      <c r="D723" s="19"/>
      <c r="E723" s="19"/>
      <c r="F723" s="19"/>
      <c r="G723" s="19"/>
      <c r="H723" s="20"/>
      <c r="I723" s="20"/>
      <c r="J723" s="20"/>
      <c r="K723" s="20"/>
      <c r="L723" s="20"/>
      <c r="M723" s="20"/>
      <c r="N723" s="20"/>
      <c r="O723" s="20"/>
      <c r="P723" s="20"/>
    </row>
    <row r="724" spans="1:16" s="21" customFormat="1" ht="18">
      <c r="A724" s="2"/>
      <c r="B724" s="33"/>
      <c r="C724" s="19"/>
      <c r="D724" s="19"/>
      <c r="E724" s="19"/>
      <c r="F724" s="19"/>
      <c r="G724" s="19"/>
      <c r="H724" s="20"/>
      <c r="I724" s="20"/>
      <c r="J724" s="20"/>
      <c r="K724" s="20"/>
      <c r="L724" s="20"/>
      <c r="M724" s="20"/>
      <c r="N724" s="20"/>
      <c r="O724" s="20"/>
      <c r="P724" s="20"/>
    </row>
    <row r="725" spans="1:16" s="21" customFormat="1" ht="18">
      <c r="A725" s="2"/>
      <c r="B725" s="33"/>
      <c r="C725" s="19"/>
      <c r="D725" s="19"/>
      <c r="E725" s="19"/>
      <c r="F725" s="19"/>
      <c r="G725" s="19"/>
      <c r="H725" s="20"/>
      <c r="I725" s="20"/>
      <c r="J725" s="20"/>
      <c r="K725" s="20"/>
      <c r="L725" s="20"/>
      <c r="M725" s="20"/>
      <c r="N725" s="20"/>
      <c r="O725" s="20"/>
      <c r="P725" s="20"/>
    </row>
    <row r="726" spans="1:16" s="21" customFormat="1" ht="18">
      <c r="A726" s="2"/>
      <c r="B726" s="33"/>
      <c r="C726" s="19"/>
      <c r="D726" s="19"/>
      <c r="E726" s="19"/>
      <c r="F726" s="19"/>
      <c r="G726" s="19"/>
      <c r="H726" s="20"/>
      <c r="I726" s="20"/>
      <c r="J726" s="20"/>
      <c r="K726" s="20"/>
      <c r="L726" s="20"/>
      <c r="M726" s="20"/>
      <c r="N726" s="20"/>
      <c r="O726" s="20"/>
      <c r="P726" s="20"/>
    </row>
    <row r="727" spans="1:16" s="21" customFormat="1" ht="18">
      <c r="A727" s="2"/>
      <c r="B727" s="33"/>
      <c r="C727" s="19"/>
      <c r="D727" s="19"/>
      <c r="E727" s="19"/>
      <c r="F727" s="19"/>
      <c r="G727" s="19"/>
      <c r="H727" s="20"/>
      <c r="I727" s="20"/>
      <c r="J727" s="20"/>
      <c r="K727" s="20"/>
      <c r="L727" s="20"/>
      <c r="M727" s="20"/>
      <c r="N727" s="20"/>
      <c r="O727" s="20"/>
      <c r="P727" s="20"/>
    </row>
    <row r="728" spans="1:16" s="21" customFormat="1" ht="18">
      <c r="A728" s="2"/>
      <c r="B728" s="33"/>
      <c r="C728" s="19"/>
      <c r="D728" s="19"/>
      <c r="E728" s="19"/>
      <c r="F728" s="19"/>
      <c r="G728" s="19"/>
      <c r="H728" s="20"/>
      <c r="I728" s="20"/>
      <c r="J728" s="20"/>
      <c r="K728" s="20"/>
      <c r="L728" s="20"/>
      <c r="M728" s="20"/>
      <c r="N728" s="20"/>
      <c r="O728" s="20"/>
      <c r="P728" s="20"/>
    </row>
    <row r="729" spans="1:16" s="21" customFormat="1" ht="18">
      <c r="A729" s="2"/>
      <c r="B729" s="33"/>
      <c r="C729" s="19"/>
      <c r="D729" s="19"/>
      <c r="E729" s="19"/>
      <c r="F729" s="19"/>
      <c r="G729" s="19"/>
      <c r="H729" s="20"/>
      <c r="I729" s="20"/>
      <c r="J729" s="20"/>
      <c r="K729" s="20"/>
      <c r="L729" s="20"/>
      <c r="M729" s="20"/>
      <c r="N729" s="20"/>
      <c r="O729" s="20"/>
      <c r="P729" s="20"/>
    </row>
    <row r="730" spans="1:16" s="21" customFormat="1" ht="18">
      <c r="A730" s="2"/>
      <c r="B730" s="33"/>
      <c r="C730" s="19"/>
      <c r="D730" s="19"/>
      <c r="E730" s="19"/>
      <c r="F730" s="19"/>
      <c r="G730" s="19"/>
      <c r="H730" s="20"/>
      <c r="I730" s="20"/>
      <c r="J730" s="20"/>
      <c r="K730" s="20"/>
      <c r="L730" s="20"/>
      <c r="M730" s="20"/>
      <c r="N730" s="20"/>
      <c r="O730" s="20"/>
      <c r="P730" s="20"/>
    </row>
    <row r="731" spans="1:16" s="21" customFormat="1" ht="18">
      <c r="A731" s="2"/>
      <c r="B731" s="33"/>
      <c r="C731" s="19"/>
      <c r="D731" s="19"/>
      <c r="E731" s="19"/>
      <c r="F731" s="19"/>
      <c r="G731" s="19"/>
      <c r="H731" s="20"/>
      <c r="I731" s="20"/>
      <c r="J731" s="20"/>
      <c r="K731" s="20"/>
      <c r="L731" s="20"/>
      <c r="M731" s="20"/>
      <c r="N731" s="20"/>
      <c r="O731" s="20"/>
      <c r="P731" s="20"/>
    </row>
    <row r="732" spans="1:16" s="21" customFormat="1" ht="18">
      <c r="A732" s="2"/>
      <c r="B732" s="33"/>
      <c r="C732" s="19"/>
      <c r="D732" s="19"/>
      <c r="E732" s="19"/>
      <c r="F732" s="19"/>
      <c r="G732" s="19"/>
      <c r="H732" s="20"/>
      <c r="I732" s="20"/>
      <c r="J732" s="20"/>
      <c r="K732" s="20"/>
      <c r="L732" s="20"/>
      <c r="M732" s="20"/>
      <c r="N732" s="20"/>
      <c r="O732" s="20"/>
      <c r="P732" s="20"/>
    </row>
    <row r="733" spans="1:16" s="21" customFormat="1" ht="18">
      <c r="A733" s="2"/>
      <c r="B733" s="33"/>
      <c r="C733" s="19"/>
      <c r="D733" s="19"/>
      <c r="E733" s="19"/>
      <c r="F733" s="19"/>
      <c r="G733" s="19"/>
      <c r="H733" s="20"/>
      <c r="I733" s="20"/>
      <c r="J733" s="20"/>
      <c r="K733" s="20"/>
      <c r="L733" s="20"/>
      <c r="M733" s="20"/>
      <c r="N733" s="20"/>
      <c r="O733" s="20"/>
      <c r="P733" s="20"/>
    </row>
    <row r="734" spans="1:16" s="21" customFormat="1" ht="18">
      <c r="A734" s="2"/>
      <c r="B734" s="33"/>
      <c r="C734" s="19"/>
      <c r="D734" s="19"/>
      <c r="E734" s="19"/>
      <c r="F734" s="19"/>
      <c r="G734" s="19"/>
      <c r="H734" s="20"/>
      <c r="I734" s="20"/>
      <c r="J734" s="20"/>
      <c r="K734" s="20"/>
      <c r="L734" s="20"/>
      <c r="M734" s="20"/>
      <c r="N734" s="20"/>
      <c r="O734" s="20"/>
      <c r="P734" s="20"/>
    </row>
    <row r="735" spans="1:16" s="21" customFormat="1" ht="18">
      <c r="A735" s="2"/>
      <c r="B735" s="33"/>
      <c r="C735" s="19"/>
      <c r="D735" s="19"/>
      <c r="E735" s="19"/>
      <c r="F735" s="19"/>
      <c r="G735" s="19"/>
      <c r="H735" s="20"/>
      <c r="I735" s="20"/>
      <c r="J735" s="20"/>
      <c r="K735" s="20"/>
      <c r="L735" s="20"/>
      <c r="M735" s="20"/>
      <c r="N735" s="20"/>
      <c r="O735" s="20"/>
      <c r="P735" s="20"/>
    </row>
    <row r="736" spans="1:16" s="21" customFormat="1" ht="18">
      <c r="A736" s="2"/>
      <c r="B736" s="33"/>
      <c r="C736" s="19"/>
      <c r="D736" s="19"/>
      <c r="E736" s="19"/>
      <c r="F736" s="19"/>
      <c r="G736" s="19"/>
      <c r="H736" s="20"/>
      <c r="I736" s="20"/>
      <c r="J736" s="20"/>
      <c r="K736" s="20"/>
      <c r="L736" s="20"/>
      <c r="M736" s="20"/>
      <c r="N736" s="20"/>
      <c r="O736" s="20"/>
      <c r="P736" s="20"/>
    </row>
    <row r="737" spans="1:16" s="21" customFormat="1" ht="18">
      <c r="A737" s="2"/>
      <c r="B737" s="33"/>
      <c r="C737" s="19"/>
      <c r="D737" s="19"/>
      <c r="E737" s="19"/>
      <c r="F737" s="19"/>
      <c r="G737" s="19"/>
      <c r="H737" s="20"/>
      <c r="I737" s="20"/>
      <c r="J737" s="20"/>
      <c r="K737" s="20"/>
      <c r="L737" s="20"/>
      <c r="M737" s="20"/>
      <c r="N737" s="20"/>
      <c r="O737" s="20"/>
      <c r="P737" s="20"/>
    </row>
    <row r="738" spans="1:16" s="21" customFormat="1" ht="18">
      <c r="A738" s="2"/>
      <c r="B738" s="33"/>
      <c r="C738" s="19"/>
      <c r="D738" s="19"/>
      <c r="E738" s="19"/>
      <c r="F738" s="19"/>
      <c r="G738" s="19"/>
      <c r="H738" s="20"/>
      <c r="I738" s="20"/>
      <c r="J738" s="20"/>
      <c r="K738" s="20"/>
      <c r="L738" s="20"/>
      <c r="M738" s="20"/>
      <c r="N738" s="20"/>
      <c r="O738" s="20"/>
      <c r="P738" s="20"/>
    </row>
    <row r="739" spans="1:16" s="21" customFormat="1" ht="18">
      <c r="A739" s="2"/>
      <c r="B739" s="33"/>
      <c r="C739" s="19"/>
      <c r="D739" s="19"/>
      <c r="E739" s="19"/>
      <c r="F739" s="19"/>
      <c r="G739" s="19"/>
      <c r="H739" s="20"/>
      <c r="I739" s="20"/>
      <c r="J739" s="20"/>
      <c r="K739" s="20"/>
      <c r="L739" s="20"/>
      <c r="M739" s="20"/>
      <c r="N739" s="20"/>
      <c r="O739" s="20"/>
      <c r="P739" s="20"/>
    </row>
    <row r="740" spans="1:16" s="21" customFormat="1" ht="18">
      <c r="A740" s="2"/>
      <c r="B740" s="33"/>
      <c r="C740" s="19"/>
      <c r="D740" s="19"/>
      <c r="E740" s="19"/>
      <c r="F740" s="19"/>
      <c r="G740" s="19"/>
      <c r="H740" s="20"/>
      <c r="I740" s="20"/>
      <c r="J740" s="20"/>
      <c r="K740" s="20"/>
      <c r="L740" s="20"/>
      <c r="M740" s="20"/>
      <c r="N740" s="20"/>
      <c r="O740" s="20"/>
      <c r="P740" s="20"/>
    </row>
    <row r="741" spans="1:16" s="21" customFormat="1" ht="18">
      <c r="A741" s="2"/>
      <c r="B741" s="33"/>
      <c r="C741" s="19"/>
      <c r="D741" s="19"/>
      <c r="E741" s="19"/>
      <c r="F741" s="19"/>
      <c r="G741" s="19"/>
      <c r="H741" s="20"/>
      <c r="I741" s="20"/>
      <c r="J741" s="20"/>
      <c r="K741" s="20"/>
      <c r="L741" s="20"/>
      <c r="M741" s="20"/>
      <c r="N741" s="20"/>
      <c r="O741" s="20"/>
      <c r="P741" s="20"/>
    </row>
    <row r="742" spans="1:16" s="21" customFormat="1" ht="18">
      <c r="A742" s="2"/>
      <c r="B742" s="33"/>
      <c r="C742" s="19"/>
      <c r="D742" s="19"/>
      <c r="E742" s="19"/>
      <c r="F742" s="19"/>
      <c r="G742" s="19"/>
      <c r="H742" s="20"/>
      <c r="I742" s="20"/>
      <c r="J742" s="20"/>
      <c r="K742" s="20"/>
      <c r="L742" s="20"/>
      <c r="M742" s="20"/>
      <c r="N742" s="20"/>
      <c r="O742" s="20"/>
      <c r="P742" s="20"/>
    </row>
    <row r="743" spans="1:16" s="21" customFormat="1" ht="18">
      <c r="A743" s="2"/>
      <c r="B743" s="33"/>
      <c r="C743" s="19"/>
      <c r="D743" s="19"/>
      <c r="E743" s="19"/>
      <c r="F743" s="19"/>
      <c r="G743" s="19"/>
      <c r="H743" s="20"/>
      <c r="I743" s="20"/>
      <c r="J743" s="20"/>
      <c r="K743" s="20"/>
      <c r="L743" s="20"/>
      <c r="M743" s="20"/>
      <c r="N743" s="20"/>
      <c r="O743" s="20"/>
      <c r="P743" s="20"/>
    </row>
    <row r="744" spans="1:16" s="21" customFormat="1" ht="18">
      <c r="A744" s="2"/>
      <c r="B744" s="33"/>
      <c r="C744" s="19"/>
      <c r="D744" s="19"/>
      <c r="E744" s="19"/>
      <c r="F744" s="19"/>
      <c r="G744" s="19"/>
      <c r="H744" s="20"/>
      <c r="I744" s="20"/>
      <c r="J744" s="20"/>
      <c r="K744" s="20"/>
      <c r="L744" s="20"/>
      <c r="M744" s="20"/>
      <c r="N744" s="20"/>
      <c r="O744" s="20"/>
      <c r="P744" s="20"/>
    </row>
    <row r="745" spans="1:16" s="21" customFormat="1" ht="18">
      <c r="A745" s="2"/>
      <c r="B745" s="33"/>
      <c r="C745" s="19"/>
      <c r="D745" s="19"/>
      <c r="E745" s="19"/>
      <c r="F745" s="19"/>
      <c r="G745" s="19"/>
      <c r="H745" s="20"/>
      <c r="I745" s="20"/>
      <c r="J745" s="20"/>
      <c r="K745" s="20"/>
      <c r="L745" s="20"/>
      <c r="M745" s="20"/>
      <c r="N745" s="20"/>
      <c r="O745" s="20"/>
      <c r="P745" s="20"/>
    </row>
    <row r="746" spans="1:16" s="21" customFormat="1" ht="18">
      <c r="A746" s="2"/>
      <c r="B746" s="33"/>
      <c r="C746" s="19"/>
      <c r="D746" s="19"/>
      <c r="E746" s="19"/>
      <c r="F746" s="19"/>
      <c r="G746" s="19"/>
      <c r="H746" s="20"/>
      <c r="I746" s="20"/>
      <c r="J746" s="20"/>
      <c r="K746" s="20"/>
      <c r="L746" s="20"/>
      <c r="M746" s="20"/>
      <c r="N746" s="20"/>
      <c r="O746" s="20"/>
      <c r="P746" s="20"/>
    </row>
    <row r="747" spans="1:16" s="21" customFormat="1" ht="18">
      <c r="A747" s="2"/>
      <c r="B747" s="33"/>
      <c r="C747" s="19"/>
      <c r="D747" s="19"/>
      <c r="E747" s="19"/>
      <c r="F747" s="19"/>
      <c r="G747" s="19"/>
      <c r="H747" s="20"/>
      <c r="I747" s="20"/>
      <c r="J747" s="20"/>
      <c r="K747" s="20"/>
      <c r="L747" s="20"/>
      <c r="M747" s="20"/>
      <c r="N747" s="20"/>
      <c r="O747" s="20"/>
      <c r="P747" s="20"/>
    </row>
    <row r="748" spans="1:16" s="21" customFormat="1" ht="18">
      <c r="A748" s="2"/>
      <c r="B748" s="33"/>
      <c r="C748" s="19"/>
      <c r="D748" s="19"/>
      <c r="E748" s="19"/>
      <c r="F748" s="19"/>
      <c r="G748" s="19"/>
      <c r="H748" s="20"/>
      <c r="I748" s="20"/>
      <c r="J748" s="20"/>
      <c r="K748" s="20"/>
      <c r="L748" s="20"/>
      <c r="M748" s="20"/>
      <c r="N748" s="20"/>
      <c r="O748" s="20"/>
      <c r="P748" s="20"/>
    </row>
    <row r="749" spans="1:16" s="21" customFormat="1" ht="18">
      <c r="A749" s="2"/>
      <c r="B749" s="33"/>
      <c r="C749" s="19"/>
      <c r="D749" s="19"/>
      <c r="E749" s="19"/>
      <c r="F749" s="19"/>
      <c r="G749" s="19"/>
      <c r="H749" s="20"/>
      <c r="I749" s="20"/>
      <c r="J749" s="20"/>
      <c r="K749" s="20"/>
      <c r="L749" s="20"/>
      <c r="M749" s="20"/>
      <c r="N749" s="20"/>
      <c r="O749" s="20"/>
      <c r="P749" s="20"/>
    </row>
    <row r="750" spans="1:16" s="21" customFormat="1" ht="18">
      <c r="A750" s="2"/>
      <c r="B750" s="33"/>
      <c r="C750" s="19"/>
      <c r="D750" s="19"/>
      <c r="E750" s="19"/>
      <c r="F750" s="19"/>
      <c r="G750" s="19"/>
      <c r="H750" s="20"/>
      <c r="I750" s="20"/>
      <c r="J750" s="20"/>
      <c r="K750" s="20"/>
      <c r="L750" s="20"/>
      <c r="M750" s="20"/>
      <c r="N750" s="20"/>
      <c r="O750" s="20"/>
      <c r="P750" s="20"/>
    </row>
    <row r="751" spans="1:16" s="21" customFormat="1" ht="18">
      <c r="A751" s="2"/>
      <c r="B751" s="33"/>
      <c r="C751" s="19"/>
      <c r="D751" s="19"/>
      <c r="E751" s="19"/>
      <c r="F751" s="19"/>
      <c r="G751" s="19"/>
      <c r="H751" s="20"/>
      <c r="I751" s="20"/>
      <c r="J751" s="20"/>
      <c r="K751" s="20"/>
      <c r="L751" s="20"/>
      <c r="M751" s="20"/>
      <c r="N751" s="20"/>
      <c r="O751" s="20"/>
      <c r="P751" s="20"/>
    </row>
    <row r="752" spans="1:16" s="21" customFormat="1" ht="18">
      <c r="A752" s="2"/>
      <c r="B752" s="33"/>
      <c r="C752" s="19"/>
      <c r="D752" s="19"/>
      <c r="E752" s="19"/>
      <c r="F752" s="19"/>
      <c r="G752" s="19"/>
      <c r="H752" s="20"/>
      <c r="I752" s="20"/>
      <c r="J752" s="20"/>
      <c r="K752" s="20"/>
      <c r="L752" s="20"/>
      <c r="M752" s="20"/>
      <c r="N752" s="20"/>
      <c r="O752" s="20"/>
      <c r="P752" s="20"/>
    </row>
    <row r="753" spans="1:16" s="21" customFormat="1" ht="18">
      <c r="A753" s="2"/>
      <c r="B753" s="33"/>
      <c r="C753" s="19"/>
      <c r="D753" s="19"/>
      <c r="E753" s="19"/>
      <c r="F753" s="19"/>
      <c r="G753" s="19"/>
      <c r="H753" s="20"/>
      <c r="I753" s="20"/>
      <c r="J753" s="20"/>
      <c r="K753" s="20"/>
      <c r="L753" s="20"/>
      <c r="M753" s="20"/>
      <c r="N753" s="20"/>
      <c r="O753" s="20"/>
      <c r="P753" s="20"/>
    </row>
    <row r="754" spans="1:16" s="21" customFormat="1" ht="18">
      <c r="A754" s="2"/>
      <c r="B754" s="33"/>
      <c r="C754" s="19"/>
      <c r="D754" s="19"/>
      <c r="E754" s="19"/>
      <c r="F754" s="19"/>
      <c r="G754" s="19"/>
      <c r="H754" s="20"/>
      <c r="I754" s="20"/>
      <c r="J754" s="20"/>
      <c r="K754" s="20"/>
      <c r="L754" s="20"/>
      <c r="M754" s="20"/>
      <c r="N754" s="20"/>
      <c r="O754" s="20"/>
      <c r="P754" s="20"/>
    </row>
    <row r="755" spans="1:16" s="21" customFormat="1" ht="18">
      <c r="A755" s="2"/>
      <c r="B755" s="33"/>
      <c r="C755" s="19"/>
      <c r="D755" s="19"/>
      <c r="E755" s="19"/>
      <c r="F755" s="19"/>
      <c r="G755" s="19"/>
      <c r="H755" s="20"/>
      <c r="I755" s="20"/>
      <c r="J755" s="20"/>
      <c r="K755" s="20"/>
      <c r="L755" s="20"/>
      <c r="M755" s="20"/>
      <c r="N755" s="20"/>
      <c r="O755" s="20"/>
      <c r="P755" s="20"/>
    </row>
    <row r="756" spans="1:16" s="21" customFormat="1" ht="18">
      <c r="A756" s="2"/>
      <c r="B756" s="33"/>
      <c r="C756" s="19"/>
      <c r="D756" s="19"/>
      <c r="E756" s="19"/>
      <c r="F756" s="19"/>
      <c r="G756" s="19"/>
      <c r="H756" s="20"/>
      <c r="I756" s="20"/>
      <c r="J756" s="20"/>
      <c r="K756" s="20"/>
      <c r="L756" s="20"/>
      <c r="M756" s="20"/>
      <c r="N756" s="20"/>
      <c r="O756" s="20"/>
      <c r="P756" s="20"/>
    </row>
    <row r="757" spans="1:16" s="21" customFormat="1" ht="18">
      <c r="A757" s="2"/>
      <c r="B757" s="33"/>
      <c r="C757" s="19"/>
      <c r="D757" s="19"/>
      <c r="E757" s="19"/>
      <c r="F757" s="19"/>
      <c r="G757" s="19"/>
      <c r="H757" s="20"/>
      <c r="I757" s="20"/>
      <c r="J757" s="20"/>
      <c r="K757" s="20"/>
      <c r="L757" s="20"/>
      <c r="M757" s="20"/>
      <c r="N757" s="20"/>
      <c r="O757" s="20"/>
      <c r="P757" s="20"/>
    </row>
    <row r="758" spans="1:16" s="21" customFormat="1" ht="18">
      <c r="A758" s="2"/>
      <c r="B758" s="33"/>
      <c r="C758" s="19"/>
      <c r="D758" s="19"/>
      <c r="E758" s="19"/>
      <c r="F758" s="19"/>
      <c r="G758" s="19"/>
      <c r="H758" s="20"/>
      <c r="I758" s="20"/>
      <c r="J758" s="20"/>
      <c r="K758" s="20"/>
      <c r="L758" s="20"/>
      <c r="M758" s="20"/>
      <c r="N758" s="20"/>
      <c r="O758" s="20"/>
      <c r="P758" s="20"/>
    </row>
    <row r="759" spans="1:16" s="21" customFormat="1" ht="18">
      <c r="A759" s="2"/>
      <c r="B759" s="33"/>
      <c r="C759" s="19"/>
      <c r="D759" s="19"/>
      <c r="E759" s="19"/>
      <c r="F759" s="19"/>
      <c r="G759" s="19"/>
      <c r="H759" s="20"/>
      <c r="I759" s="20"/>
      <c r="J759" s="20"/>
      <c r="K759" s="20"/>
      <c r="L759" s="20"/>
      <c r="M759" s="20"/>
      <c r="N759" s="20"/>
      <c r="O759" s="20"/>
      <c r="P759" s="20"/>
    </row>
    <row r="760" spans="1:16" s="21" customFormat="1" ht="18">
      <c r="A760" s="2"/>
      <c r="B760" s="33"/>
      <c r="C760" s="19"/>
      <c r="D760" s="19"/>
      <c r="E760" s="19"/>
      <c r="F760" s="19"/>
      <c r="G760" s="19"/>
      <c r="H760" s="20"/>
      <c r="I760" s="20"/>
      <c r="J760" s="20"/>
      <c r="K760" s="20"/>
      <c r="L760" s="20"/>
      <c r="M760" s="20"/>
      <c r="N760" s="20"/>
      <c r="O760" s="20"/>
      <c r="P760" s="20"/>
    </row>
    <row r="761" spans="1:16" s="21" customFormat="1" ht="18">
      <c r="A761" s="2"/>
      <c r="B761" s="33"/>
      <c r="C761" s="19"/>
      <c r="D761" s="19"/>
      <c r="E761" s="19"/>
      <c r="F761" s="19"/>
      <c r="G761" s="19"/>
      <c r="H761" s="20"/>
      <c r="I761" s="20"/>
      <c r="J761" s="20"/>
      <c r="K761" s="20"/>
      <c r="L761" s="20"/>
      <c r="M761" s="20"/>
      <c r="N761" s="20"/>
      <c r="O761" s="20"/>
      <c r="P761" s="20"/>
    </row>
    <row r="762" spans="1:16" s="21" customFormat="1" ht="18">
      <c r="A762" s="2"/>
      <c r="B762" s="33"/>
      <c r="C762" s="19"/>
      <c r="D762" s="19"/>
      <c r="E762" s="19"/>
      <c r="F762" s="19"/>
      <c r="G762" s="19"/>
      <c r="H762" s="20"/>
      <c r="I762" s="20"/>
      <c r="J762" s="20"/>
      <c r="K762" s="20"/>
      <c r="L762" s="20"/>
      <c r="M762" s="20"/>
      <c r="N762" s="20"/>
      <c r="O762" s="20"/>
      <c r="P762" s="20"/>
    </row>
    <row r="763" spans="1:16" s="21" customFormat="1" ht="18">
      <c r="A763" s="2"/>
      <c r="B763" s="33"/>
      <c r="C763" s="19"/>
      <c r="D763" s="19"/>
      <c r="E763" s="19"/>
      <c r="F763" s="19"/>
      <c r="G763" s="19"/>
      <c r="H763" s="20"/>
      <c r="I763" s="20"/>
      <c r="J763" s="20"/>
      <c r="K763" s="20"/>
      <c r="L763" s="20"/>
      <c r="M763" s="20"/>
      <c r="N763" s="20"/>
      <c r="O763" s="20"/>
      <c r="P763" s="20"/>
    </row>
    <row r="764" spans="1:16" s="21" customFormat="1" ht="18">
      <c r="A764" s="2"/>
      <c r="B764" s="33"/>
      <c r="C764" s="19"/>
      <c r="D764" s="19"/>
      <c r="E764" s="19"/>
      <c r="F764" s="19"/>
      <c r="G764" s="19"/>
      <c r="H764" s="20"/>
      <c r="I764" s="20"/>
      <c r="J764" s="20"/>
      <c r="K764" s="20"/>
      <c r="L764" s="20"/>
      <c r="M764" s="20"/>
      <c r="N764" s="20"/>
      <c r="O764" s="20"/>
      <c r="P764" s="20"/>
    </row>
    <row r="765" spans="1:16" s="21" customFormat="1" ht="18">
      <c r="A765" s="2"/>
      <c r="B765" s="33"/>
      <c r="C765" s="19"/>
      <c r="D765" s="19"/>
      <c r="E765" s="19"/>
      <c r="F765" s="19"/>
      <c r="G765" s="19"/>
      <c r="H765" s="20"/>
      <c r="I765" s="20"/>
      <c r="J765" s="20"/>
      <c r="K765" s="20"/>
      <c r="L765" s="20"/>
      <c r="M765" s="20"/>
      <c r="N765" s="20"/>
      <c r="O765" s="20"/>
      <c r="P765" s="20"/>
    </row>
    <row r="766" spans="1:16" s="21" customFormat="1" ht="18">
      <c r="A766" s="2"/>
      <c r="B766" s="33"/>
      <c r="C766" s="19"/>
      <c r="D766" s="19"/>
      <c r="E766" s="19"/>
      <c r="F766" s="19"/>
      <c r="G766" s="19"/>
      <c r="H766" s="20"/>
      <c r="I766" s="20"/>
      <c r="J766" s="20"/>
      <c r="K766" s="20"/>
      <c r="L766" s="20"/>
      <c r="M766" s="20"/>
      <c r="N766" s="20"/>
      <c r="O766" s="20"/>
      <c r="P766" s="20"/>
    </row>
    <row r="767" spans="1:16" s="21" customFormat="1" ht="18">
      <c r="A767" s="2"/>
      <c r="B767" s="33"/>
      <c r="C767" s="19"/>
      <c r="D767" s="19"/>
      <c r="E767" s="19"/>
      <c r="F767" s="19"/>
      <c r="G767" s="19"/>
      <c r="H767" s="20"/>
      <c r="I767" s="20"/>
      <c r="J767" s="20"/>
      <c r="K767" s="20"/>
      <c r="L767" s="20"/>
      <c r="M767" s="20"/>
      <c r="N767" s="20"/>
      <c r="O767" s="20"/>
      <c r="P767" s="20"/>
    </row>
    <row r="768" spans="1:16" s="21" customFormat="1" ht="18">
      <c r="A768" s="2"/>
      <c r="B768" s="33"/>
      <c r="C768" s="19"/>
      <c r="D768" s="19"/>
      <c r="E768" s="19"/>
      <c r="F768" s="19"/>
      <c r="G768" s="19"/>
      <c r="H768" s="20"/>
      <c r="I768" s="20"/>
      <c r="J768" s="20"/>
      <c r="K768" s="20"/>
      <c r="L768" s="20"/>
      <c r="M768" s="20"/>
      <c r="N768" s="20"/>
      <c r="O768" s="20"/>
      <c r="P768" s="20"/>
    </row>
    <row r="769" spans="1:16" s="21" customFormat="1" ht="18">
      <c r="A769" s="2"/>
      <c r="B769" s="33"/>
      <c r="C769" s="19"/>
      <c r="D769" s="19"/>
      <c r="E769" s="19"/>
      <c r="F769" s="19"/>
      <c r="G769" s="19"/>
      <c r="H769" s="20"/>
      <c r="I769" s="20"/>
      <c r="J769" s="20"/>
      <c r="K769" s="20"/>
      <c r="L769" s="20"/>
      <c r="M769" s="20"/>
      <c r="N769" s="20"/>
      <c r="O769" s="20"/>
      <c r="P769" s="20"/>
    </row>
    <row r="770" spans="1:16" s="21" customFormat="1" ht="18">
      <c r="A770" s="2"/>
      <c r="B770" s="33"/>
      <c r="C770" s="19"/>
      <c r="D770" s="19"/>
      <c r="E770" s="19"/>
      <c r="F770" s="19"/>
      <c r="G770" s="19"/>
      <c r="H770" s="20"/>
      <c r="I770" s="20"/>
      <c r="J770" s="20"/>
      <c r="K770" s="20"/>
      <c r="L770" s="20"/>
      <c r="M770" s="20"/>
      <c r="N770" s="20"/>
      <c r="O770" s="20"/>
      <c r="P770" s="20"/>
    </row>
    <row r="771" spans="1:16" s="21" customFormat="1" ht="18">
      <c r="A771" s="2"/>
      <c r="B771" s="33"/>
      <c r="C771" s="19"/>
      <c r="D771" s="19"/>
      <c r="E771" s="19"/>
      <c r="F771" s="19"/>
      <c r="G771" s="19"/>
      <c r="H771" s="20"/>
      <c r="I771" s="20"/>
      <c r="J771" s="20"/>
      <c r="K771" s="20"/>
      <c r="L771" s="20"/>
      <c r="M771" s="20"/>
      <c r="N771" s="20"/>
      <c r="O771" s="20"/>
      <c r="P771" s="20"/>
    </row>
    <row r="772" spans="1:16" s="21" customFormat="1" ht="18">
      <c r="A772" s="2"/>
      <c r="B772" s="33"/>
      <c r="C772" s="19"/>
      <c r="D772" s="19"/>
      <c r="E772" s="19"/>
      <c r="F772" s="19"/>
      <c r="G772" s="19"/>
      <c r="H772" s="20"/>
      <c r="I772" s="20"/>
      <c r="J772" s="20"/>
      <c r="K772" s="20"/>
      <c r="L772" s="20"/>
      <c r="M772" s="20"/>
      <c r="N772" s="20"/>
      <c r="O772" s="20"/>
      <c r="P772" s="20"/>
    </row>
    <row r="773" spans="1:16" s="21" customFormat="1" ht="18">
      <c r="A773" s="2"/>
      <c r="B773" s="33"/>
      <c r="C773" s="19"/>
      <c r="D773" s="19"/>
      <c r="E773" s="19"/>
      <c r="F773" s="19"/>
      <c r="G773" s="19"/>
      <c r="H773" s="20"/>
      <c r="I773" s="20"/>
      <c r="J773" s="20"/>
      <c r="K773" s="20"/>
      <c r="L773" s="20"/>
      <c r="M773" s="20"/>
      <c r="N773" s="20"/>
      <c r="O773" s="20"/>
      <c r="P773" s="20"/>
    </row>
    <row r="774" spans="1:16" s="21" customFormat="1" ht="18">
      <c r="A774" s="2"/>
      <c r="B774" s="33"/>
      <c r="C774" s="19"/>
      <c r="D774" s="19"/>
      <c r="E774" s="19"/>
      <c r="F774" s="19"/>
      <c r="G774" s="19"/>
      <c r="H774" s="20"/>
      <c r="I774" s="20"/>
      <c r="J774" s="20"/>
      <c r="K774" s="20"/>
      <c r="L774" s="20"/>
      <c r="M774" s="20"/>
      <c r="N774" s="20"/>
      <c r="O774" s="20"/>
      <c r="P774" s="20"/>
    </row>
    <row r="775" spans="1:16" s="21" customFormat="1" ht="18">
      <c r="A775" s="2"/>
      <c r="B775" s="33"/>
      <c r="C775" s="19"/>
      <c r="D775" s="19"/>
      <c r="E775" s="19"/>
      <c r="F775" s="19"/>
      <c r="G775" s="19"/>
      <c r="H775" s="20"/>
      <c r="I775" s="20"/>
      <c r="J775" s="20"/>
      <c r="K775" s="20"/>
      <c r="L775" s="20"/>
      <c r="M775" s="20"/>
      <c r="N775" s="20"/>
      <c r="O775" s="20"/>
      <c r="P775" s="20"/>
    </row>
    <row r="776" spans="1:16" s="21" customFormat="1" ht="18">
      <c r="A776" s="2"/>
      <c r="B776" s="33"/>
      <c r="C776" s="19"/>
      <c r="D776" s="19"/>
      <c r="E776" s="19"/>
      <c r="F776" s="19"/>
      <c r="G776" s="19"/>
      <c r="H776" s="20"/>
      <c r="I776" s="20"/>
      <c r="J776" s="20"/>
      <c r="K776" s="20"/>
      <c r="L776" s="20"/>
      <c r="M776" s="20"/>
      <c r="N776" s="20"/>
      <c r="O776" s="20"/>
      <c r="P776" s="20"/>
    </row>
    <row r="777" spans="1:16" s="21" customFormat="1" ht="18">
      <c r="A777" s="2"/>
      <c r="B777" s="33"/>
      <c r="C777" s="19"/>
      <c r="D777" s="19"/>
      <c r="E777" s="19"/>
      <c r="F777" s="19"/>
      <c r="G777" s="19"/>
      <c r="H777" s="20"/>
      <c r="I777" s="20"/>
      <c r="J777" s="20"/>
      <c r="K777" s="20"/>
      <c r="L777" s="20"/>
      <c r="M777" s="20"/>
      <c r="N777" s="20"/>
      <c r="O777" s="20"/>
      <c r="P777" s="20"/>
    </row>
    <row r="778" spans="1:16" s="21" customFormat="1" ht="18">
      <c r="A778" s="2"/>
      <c r="B778" s="33"/>
      <c r="C778" s="19"/>
      <c r="D778" s="19"/>
      <c r="E778" s="19"/>
      <c r="F778" s="19"/>
      <c r="G778" s="19"/>
      <c r="H778" s="20"/>
      <c r="I778" s="20"/>
      <c r="J778" s="20"/>
      <c r="K778" s="20"/>
      <c r="L778" s="20"/>
      <c r="M778" s="20"/>
      <c r="N778" s="20"/>
      <c r="O778" s="20"/>
      <c r="P778" s="20"/>
    </row>
    <row r="779" spans="1:16" s="21" customFormat="1" ht="18">
      <c r="A779" s="2"/>
      <c r="B779" s="33"/>
      <c r="C779" s="19"/>
      <c r="D779" s="19"/>
      <c r="E779" s="19"/>
      <c r="F779" s="19"/>
      <c r="G779" s="19"/>
      <c r="H779" s="20"/>
      <c r="I779" s="20"/>
      <c r="J779" s="20"/>
      <c r="K779" s="20"/>
      <c r="L779" s="20"/>
      <c r="M779" s="20"/>
      <c r="N779" s="20"/>
      <c r="O779" s="20"/>
      <c r="P779" s="20"/>
    </row>
    <row r="780" spans="1:16" s="21" customFormat="1" ht="18">
      <c r="A780" s="2"/>
      <c r="B780" s="33"/>
      <c r="C780" s="19"/>
      <c r="D780" s="19"/>
      <c r="E780" s="19"/>
      <c r="F780" s="19"/>
      <c r="G780" s="19"/>
      <c r="H780" s="20"/>
      <c r="I780" s="20"/>
      <c r="J780" s="20"/>
      <c r="K780" s="20"/>
      <c r="L780" s="20"/>
      <c r="M780" s="20"/>
      <c r="N780" s="20"/>
      <c r="O780" s="20"/>
      <c r="P780" s="20"/>
    </row>
    <row r="781" spans="1:16" s="21" customFormat="1" ht="18">
      <c r="A781" s="2"/>
      <c r="B781" s="33"/>
      <c r="C781" s="19"/>
      <c r="D781" s="19"/>
      <c r="E781" s="19"/>
      <c r="F781" s="19"/>
      <c r="G781" s="19"/>
      <c r="H781" s="20"/>
      <c r="I781" s="20"/>
      <c r="J781" s="20"/>
      <c r="K781" s="20"/>
      <c r="L781" s="20"/>
      <c r="M781" s="20"/>
      <c r="N781" s="20"/>
      <c r="O781" s="20"/>
      <c r="P781" s="20"/>
    </row>
    <row r="782" spans="1:16" s="21" customFormat="1" ht="18">
      <c r="A782" s="2"/>
      <c r="B782" s="33"/>
      <c r="C782" s="19"/>
      <c r="D782" s="19"/>
      <c r="E782" s="19"/>
      <c r="F782" s="19"/>
      <c r="G782" s="19"/>
      <c r="H782" s="20"/>
      <c r="I782" s="20"/>
      <c r="J782" s="20"/>
      <c r="K782" s="20"/>
      <c r="L782" s="20"/>
      <c r="M782" s="20"/>
      <c r="N782" s="20"/>
      <c r="O782" s="20"/>
      <c r="P782" s="20"/>
    </row>
    <row r="783" spans="1:16" s="21" customFormat="1" ht="18">
      <c r="A783" s="2"/>
      <c r="B783" s="33"/>
      <c r="C783" s="19"/>
      <c r="D783" s="19"/>
      <c r="E783" s="19"/>
      <c r="F783" s="19"/>
      <c r="G783" s="19"/>
      <c r="H783" s="20"/>
      <c r="I783" s="20"/>
      <c r="J783" s="20"/>
      <c r="K783" s="20"/>
      <c r="L783" s="20"/>
      <c r="M783" s="20"/>
      <c r="N783" s="20"/>
      <c r="O783" s="20"/>
      <c r="P783" s="20"/>
    </row>
    <row r="784" spans="1:16" s="21" customFormat="1" ht="18">
      <c r="A784" s="2"/>
      <c r="B784" s="33"/>
      <c r="C784" s="19"/>
      <c r="D784" s="19"/>
      <c r="E784" s="19"/>
      <c r="F784" s="19"/>
      <c r="G784" s="19"/>
      <c r="H784" s="20"/>
      <c r="I784" s="20"/>
      <c r="J784" s="20"/>
      <c r="K784" s="20"/>
      <c r="L784" s="20"/>
      <c r="M784" s="20"/>
      <c r="N784" s="20"/>
      <c r="O784" s="20"/>
      <c r="P784" s="20"/>
    </row>
    <row r="785" spans="1:16" s="21" customFormat="1" ht="18">
      <c r="A785" s="2"/>
      <c r="B785" s="33"/>
      <c r="C785" s="19"/>
      <c r="D785" s="19"/>
      <c r="E785" s="19"/>
      <c r="F785" s="19"/>
      <c r="G785" s="19"/>
      <c r="H785" s="20"/>
      <c r="I785" s="20"/>
      <c r="J785" s="20"/>
      <c r="K785" s="20"/>
      <c r="L785" s="20"/>
      <c r="M785" s="20"/>
      <c r="N785" s="20"/>
      <c r="O785" s="20"/>
      <c r="P785" s="20"/>
    </row>
    <row r="786" spans="1:16" s="21" customFormat="1" ht="18">
      <c r="A786" s="2"/>
      <c r="B786" s="33"/>
      <c r="C786" s="19"/>
      <c r="D786" s="19"/>
      <c r="E786" s="19"/>
      <c r="F786" s="19"/>
      <c r="G786" s="19"/>
      <c r="H786" s="20"/>
      <c r="I786" s="20"/>
      <c r="J786" s="20"/>
      <c r="K786" s="20"/>
      <c r="L786" s="20"/>
      <c r="M786" s="20"/>
      <c r="N786" s="20"/>
      <c r="O786" s="20"/>
      <c r="P786" s="20"/>
    </row>
    <row r="787" spans="1:16" s="21" customFormat="1" ht="18">
      <c r="A787" s="2"/>
      <c r="B787" s="33"/>
      <c r="C787" s="19"/>
      <c r="D787" s="19"/>
      <c r="E787" s="19"/>
      <c r="F787" s="19"/>
      <c r="G787" s="19"/>
      <c r="H787" s="20"/>
      <c r="I787" s="20"/>
      <c r="J787" s="20"/>
      <c r="K787" s="20"/>
      <c r="L787" s="20"/>
      <c r="M787" s="20"/>
      <c r="N787" s="20"/>
      <c r="O787" s="20"/>
      <c r="P787" s="20"/>
    </row>
    <row r="788" spans="1:16" s="21" customFormat="1" ht="18">
      <c r="A788" s="2"/>
      <c r="B788" s="33"/>
      <c r="C788" s="19"/>
      <c r="D788" s="19"/>
      <c r="E788" s="19"/>
      <c r="F788" s="19"/>
      <c r="G788" s="19"/>
      <c r="H788" s="20"/>
      <c r="I788" s="20"/>
      <c r="J788" s="20"/>
      <c r="K788" s="20"/>
      <c r="L788" s="20"/>
      <c r="M788" s="20"/>
      <c r="N788" s="20"/>
      <c r="O788" s="20"/>
      <c r="P788" s="20"/>
    </row>
    <row r="789" spans="1:16" s="21" customFormat="1" ht="18">
      <c r="A789" s="2"/>
      <c r="B789" s="33"/>
      <c r="C789" s="19"/>
      <c r="D789" s="19"/>
      <c r="E789" s="19"/>
      <c r="F789" s="19"/>
      <c r="G789" s="19"/>
      <c r="H789" s="20"/>
      <c r="I789" s="20"/>
      <c r="J789" s="20"/>
      <c r="K789" s="20"/>
      <c r="L789" s="20"/>
      <c r="M789" s="20"/>
      <c r="N789" s="20"/>
      <c r="O789" s="20"/>
      <c r="P789" s="20"/>
    </row>
    <row r="790" spans="1:16" s="21" customFormat="1" ht="18">
      <c r="A790" s="2"/>
      <c r="B790" s="33"/>
      <c r="C790" s="19"/>
      <c r="D790" s="19"/>
      <c r="E790" s="19"/>
      <c r="F790" s="19"/>
      <c r="G790" s="19"/>
      <c r="H790" s="20"/>
      <c r="I790" s="20"/>
      <c r="J790" s="20"/>
      <c r="K790" s="20"/>
      <c r="L790" s="20"/>
      <c r="M790" s="20"/>
      <c r="N790" s="20"/>
      <c r="O790" s="20"/>
      <c r="P790" s="20"/>
    </row>
    <row r="791" spans="1:16" s="21" customFormat="1" ht="18">
      <c r="A791" s="2"/>
      <c r="B791" s="33"/>
      <c r="C791" s="19"/>
      <c r="D791" s="19"/>
      <c r="E791" s="19"/>
      <c r="F791" s="19"/>
      <c r="G791" s="19"/>
      <c r="H791" s="20"/>
      <c r="I791" s="20"/>
      <c r="J791" s="20"/>
      <c r="K791" s="20"/>
      <c r="L791" s="20"/>
      <c r="M791" s="20"/>
      <c r="N791" s="20"/>
      <c r="O791" s="20"/>
      <c r="P791" s="20"/>
    </row>
    <row r="792" spans="1:16" s="21" customFormat="1" ht="18">
      <c r="A792" s="2"/>
      <c r="B792" s="33"/>
      <c r="C792" s="19"/>
      <c r="D792" s="19"/>
      <c r="E792" s="19"/>
      <c r="F792" s="19"/>
      <c r="G792" s="19"/>
      <c r="H792" s="20"/>
      <c r="I792" s="20"/>
      <c r="J792" s="20"/>
      <c r="K792" s="20"/>
      <c r="L792" s="20"/>
      <c r="M792" s="20"/>
      <c r="N792" s="20"/>
      <c r="O792" s="20"/>
      <c r="P792" s="20"/>
    </row>
    <row r="793" spans="1:16" s="21" customFormat="1" ht="18">
      <c r="A793" s="2"/>
      <c r="B793" s="33"/>
      <c r="C793" s="19"/>
      <c r="D793" s="19"/>
      <c r="E793" s="19"/>
      <c r="F793" s="19"/>
      <c r="G793" s="19"/>
      <c r="H793" s="20"/>
      <c r="I793" s="20"/>
      <c r="J793" s="20"/>
      <c r="K793" s="20"/>
      <c r="L793" s="20"/>
      <c r="M793" s="20"/>
      <c r="N793" s="20"/>
      <c r="O793" s="20"/>
      <c r="P793" s="20"/>
    </row>
    <row r="794" spans="1:16" s="21" customFormat="1" ht="18">
      <c r="A794" s="2"/>
      <c r="B794" s="33"/>
      <c r="C794" s="19"/>
      <c r="D794" s="19"/>
      <c r="E794" s="19"/>
      <c r="F794" s="19"/>
      <c r="G794" s="19"/>
      <c r="H794" s="20"/>
      <c r="I794" s="20"/>
      <c r="J794" s="20"/>
      <c r="K794" s="20"/>
      <c r="L794" s="20"/>
      <c r="M794" s="20"/>
      <c r="N794" s="20"/>
      <c r="O794" s="20"/>
      <c r="P794" s="20"/>
    </row>
    <row r="795" spans="1:16" s="21" customFormat="1" ht="18">
      <c r="A795" s="2"/>
      <c r="B795" s="33"/>
      <c r="C795" s="19"/>
      <c r="D795" s="19"/>
      <c r="E795" s="19"/>
      <c r="F795" s="19"/>
      <c r="G795" s="19"/>
      <c r="H795" s="20"/>
      <c r="I795" s="20"/>
      <c r="J795" s="20"/>
      <c r="K795" s="20"/>
      <c r="L795" s="20"/>
      <c r="M795" s="20"/>
      <c r="N795" s="20"/>
      <c r="O795" s="20"/>
      <c r="P795" s="20"/>
    </row>
    <row r="796" spans="1:16" s="21" customFormat="1" ht="18">
      <c r="A796" s="2"/>
      <c r="B796" s="33"/>
      <c r="C796" s="19"/>
      <c r="D796" s="19"/>
      <c r="E796" s="19"/>
      <c r="F796" s="19"/>
      <c r="G796" s="19"/>
      <c r="H796" s="20"/>
      <c r="I796" s="20"/>
      <c r="J796" s="20"/>
      <c r="K796" s="20"/>
      <c r="L796" s="20"/>
      <c r="M796" s="20"/>
      <c r="N796" s="20"/>
      <c r="O796" s="20"/>
      <c r="P796" s="20"/>
    </row>
    <row r="797" spans="1:16" s="21" customFormat="1" ht="18">
      <c r="A797" s="2"/>
      <c r="B797" s="33"/>
      <c r="C797" s="19"/>
      <c r="D797" s="19"/>
      <c r="E797" s="19"/>
      <c r="F797" s="19"/>
      <c r="G797" s="19"/>
      <c r="H797" s="20"/>
      <c r="I797" s="20"/>
      <c r="J797" s="20"/>
      <c r="K797" s="20"/>
      <c r="L797" s="20"/>
      <c r="M797" s="20"/>
      <c r="N797" s="20"/>
      <c r="O797" s="20"/>
      <c r="P797" s="20"/>
    </row>
    <row r="798" spans="1:16" s="21" customFormat="1" ht="18">
      <c r="A798" s="2"/>
      <c r="B798" s="33"/>
      <c r="C798" s="19"/>
      <c r="D798" s="19"/>
      <c r="E798" s="19"/>
      <c r="F798" s="19"/>
      <c r="G798" s="19"/>
      <c r="H798" s="20"/>
      <c r="I798" s="20"/>
      <c r="J798" s="20"/>
      <c r="K798" s="20"/>
      <c r="L798" s="20"/>
      <c r="M798" s="20"/>
      <c r="N798" s="20"/>
      <c r="O798" s="20"/>
      <c r="P798" s="20"/>
    </row>
    <row r="799" spans="1:16" s="21" customFormat="1" ht="18">
      <c r="A799" s="2"/>
      <c r="B799" s="33"/>
      <c r="C799" s="19"/>
      <c r="D799" s="19"/>
      <c r="E799" s="19"/>
      <c r="F799" s="19"/>
      <c r="G799" s="19"/>
      <c r="H799" s="20"/>
      <c r="I799" s="20"/>
      <c r="J799" s="20"/>
      <c r="K799" s="20"/>
      <c r="L799" s="20"/>
      <c r="M799" s="20"/>
      <c r="N799" s="20"/>
      <c r="O799" s="20"/>
      <c r="P799" s="20"/>
    </row>
    <row r="800" spans="1:16" s="21" customFormat="1" ht="18">
      <c r="A800" s="2"/>
      <c r="B800" s="33"/>
      <c r="C800" s="19"/>
      <c r="D800" s="19"/>
      <c r="E800" s="19"/>
      <c r="F800" s="19"/>
      <c r="G800" s="19"/>
      <c r="H800" s="20"/>
      <c r="I800" s="20"/>
      <c r="J800" s="20"/>
      <c r="K800" s="20"/>
      <c r="L800" s="20"/>
      <c r="M800" s="20"/>
      <c r="N800" s="20"/>
      <c r="O800" s="20"/>
      <c r="P800" s="20"/>
    </row>
    <row r="801" spans="1:16" s="21" customFormat="1" ht="18">
      <c r="A801" s="2"/>
      <c r="B801" s="33"/>
      <c r="C801" s="19"/>
      <c r="D801" s="19"/>
      <c r="E801" s="19"/>
      <c r="F801" s="19"/>
      <c r="G801" s="19"/>
      <c r="H801" s="20"/>
      <c r="I801" s="20"/>
      <c r="J801" s="20"/>
      <c r="K801" s="20"/>
      <c r="L801" s="20"/>
      <c r="M801" s="20"/>
      <c r="N801" s="20"/>
      <c r="O801" s="20"/>
      <c r="P801" s="20"/>
    </row>
    <row r="802" spans="1:16" s="21" customFormat="1" ht="18">
      <c r="A802" s="2"/>
      <c r="B802" s="33"/>
      <c r="C802" s="19"/>
      <c r="D802" s="19"/>
      <c r="E802" s="19"/>
      <c r="F802" s="19"/>
      <c r="G802" s="19"/>
      <c r="H802" s="20"/>
      <c r="I802" s="20"/>
      <c r="J802" s="20"/>
      <c r="K802" s="20"/>
      <c r="L802" s="20"/>
      <c r="M802" s="20"/>
      <c r="N802" s="20"/>
      <c r="O802" s="20"/>
      <c r="P802" s="20"/>
    </row>
    <row r="803" spans="1:16" s="21" customFormat="1" ht="18">
      <c r="A803" s="2"/>
      <c r="B803" s="33"/>
      <c r="C803" s="19"/>
      <c r="D803" s="19"/>
      <c r="E803" s="19"/>
      <c r="F803" s="19"/>
      <c r="G803" s="19"/>
      <c r="H803" s="20"/>
      <c r="I803" s="20"/>
      <c r="J803" s="20"/>
      <c r="K803" s="20"/>
      <c r="L803" s="20"/>
      <c r="M803" s="20"/>
      <c r="N803" s="20"/>
      <c r="O803" s="20"/>
      <c r="P803" s="20"/>
    </row>
    <row r="804" spans="1:16" s="21" customFormat="1" ht="18">
      <c r="A804" s="2"/>
      <c r="B804" s="33"/>
      <c r="C804" s="19"/>
      <c r="D804" s="19"/>
      <c r="E804" s="19"/>
      <c r="F804" s="19"/>
      <c r="G804" s="19"/>
      <c r="H804" s="20"/>
      <c r="I804" s="20"/>
      <c r="J804" s="20"/>
      <c r="K804" s="20"/>
      <c r="L804" s="20"/>
      <c r="M804" s="20"/>
      <c r="N804" s="20"/>
      <c r="O804" s="20"/>
      <c r="P804" s="20"/>
    </row>
    <row r="805" spans="1:16" s="21" customFormat="1" ht="18">
      <c r="A805" s="2"/>
      <c r="B805" s="33"/>
      <c r="C805" s="19"/>
      <c r="D805" s="19"/>
      <c r="E805" s="19"/>
      <c r="F805" s="19"/>
      <c r="G805" s="19"/>
      <c r="H805" s="20"/>
      <c r="I805" s="20"/>
      <c r="J805" s="20"/>
      <c r="K805" s="20"/>
      <c r="L805" s="20"/>
      <c r="M805" s="20"/>
      <c r="N805" s="20"/>
      <c r="O805" s="20"/>
      <c r="P805" s="20"/>
    </row>
    <row r="806" spans="1:16" s="21" customFormat="1" ht="18">
      <c r="A806" s="2"/>
      <c r="B806" s="33"/>
      <c r="C806" s="19"/>
      <c r="D806" s="19"/>
      <c r="E806" s="19"/>
      <c r="F806" s="19"/>
      <c r="G806" s="19"/>
      <c r="H806" s="20"/>
      <c r="I806" s="20"/>
      <c r="J806" s="20"/>
      <c r="K806" s="20"/>
      <c r="L806" s="20"/>
      <c r="M806" s="20"/>
      <c r="N806" s="20"/>
      <c r="O806" s="20"/>
      <c r="P806" s="20"/>
    </row>
    <row r="807" spans="1:16" s="21" customFormat="1" ht="18">
      <c r="A807" s="2"/>
      <c r="B807" s="33"/>
      <c r="C807" s="19"/>
      <c r="D807" s="19"/>
      <c r="E807" s="19"/>
      <c r="F807" s="19"/>
      <c r="G807" s="19"/>
      <c r="H807" s="20"/>
      <c r="I807" s="20"/>
      <c r="J807" s="20"/>
      <c r="K807" s="20"/>
      <c r="L807" s="20"/>
      <c r="M807" s="20"/>
      <c r="N807" s="20"/>
      <c r="O807" s="20"/>
      <c r="P807" s="20"/>
    </row>
    <row r="808" spans="1:16" s="21" customFormat="1" ht="18">
      <c r="A808" s="2"/>
      <c r="B808" s="33"/>
      <c r="C808" s="19"/>
      <c r="D808" s="19"/>
      <c r="E808" s="19"/>
      <c r="F808" s="19"/>
      <c r="G808" s="19"/>
      <c r="H808" s="20"/>
      <c r="I808" s="20"/>
      <c r="J808" s="20"/>
      <c r="K808" s="20"/>
      <c r="L808" s="20"/>
      <c r="M808" s="20"/>
      <c r="N808" s="20"/>
      <c r="O808" s="20"/>
      <c r="P808" s="20"/>
    </row>
    <row r="809" spans="1:16" s="21" customFormat="1" ht="18">
      <c r="A809" s="2"/>
      <c r="B809" s="33"/>
      <c r="C809" s="19"/>
      <c r="D809" s="19"/>
      <c r="E809" s="19"/>
      <c r="F809" s="19"/>
      <c r="G809" s="19"/>
      <c r="H809" s="20"/>
      <c r="I809" s="20"/>
      <c r="J809" s="20"/>
      <c r="K809" s="20"/>
      <c r="L809" s="20"/>
      <c r="M809" s="20"/>
      <c r="N809" s="20"/>
      <c r="O809" s="20"/>
      <c r="P809" s="20"/>
    </row>
    <row r="810" spans="1:16" s="21" customFormat="1" ht="18">
      <c r="A810" s="2"/>
      <c r="B810" s="33"/>
      <c r="C810" s="19"/>
      <c r="D810" s="19"/>
      <c r="E810" s="19"/>
      <c r="F810" s="19"/>
      <c r="G810" s="19"/>
      <c r="H810" s="20"/>
      <c r="I810" s="20"/>
      <c r="J810" s="20"/>
      <c r="K810" s="20"/>
      <c r="L810" s="20"/>
      <c r="M810" s="20"/>
      <c r="N810" s="20"/>
      <c r="O810" s="20"/>
      <c r="P810" s="20"/>
    </row>
    <row r="811" spans="1:16" s="21" customFormat="1" ht="18">
      <c r="A811" s="2"/>
      <c r="B811" s="33"/>
      <c r="C811" s="19"/>
      <c r="D811" s="19"/>
      <c r="E811" s="19"/>
      <c r="F811" s="19"/>
      <c r="G811" s="19"/>
      <c r="H811" s="20"/>
      <c r="I811" s="20"/>
      <c r="J811" s="20"/>
      <c r="K811" s="20"/>
      <c r="L811" s="20"/>
      <c r="M811" s="20"/>
      <c r="N811" s="20"/>
      <c r="O811" s="20"/>
      <c r="P811" s="20"/>
    </row>
    <row r="812" spans="1:16" s="21" customFormat="1" ht="18">
      <c r="A812" s="2"/>
      <c r="B812" s="33"/>
      <c r="C812" s="19"/>
      <c r="D812" s="19"/>
      <c r="E812" s="19"/>
      <c r="F812" s="19"/>
      <c r="G812" s="19"/>
      <c r="H812" s="20"/>
      <c r="I812" s="20"/>
      <c r="J812" s="20"/>
      <c r="K812" s="20"/>
      <c r="L812" s="20"/>
      <c r="M812" s="20"/>
      <c r="N812" s="20"/>
      <c r="O812" s="20"/>
      <c r="P812" s="20"/>
    </row>
    <row r="813" spans="1:16" s="21" customFormat="1" ht="18">
      <c r="A813" s="2"/>
      <c r="B813" s="33"/>
      <c r="C813" s="19"/>
      <c r="D813" s="19"/>
      <c r="E813" s="19"/>
      <c r="F813" s="19"/>
      <c r="G813" s="19"/>
      <c r="H813" s="20"/>
      <c r="I813" s="20"/>
      <c r="J813" s="20"/>
      <c r="K813" s="20"/>
      <c r="L813" s="20"/>
      <c r="M813" s="20"/>
      <c r="N813" s="20"/>
      <c r="O813" s="20"/>
      <c r="P813" s="20"/>
    </row>
    <row r="814" spans="1:16" s="21" customFormat="1" ht="18">
      <c r="A814" s="2"/>
      <c r="B814" s="33"/>
      <c r="C814" s="19"/>
      <c r="D814" s="19"/>
      <c r="E814" s="19"/>
      <c r="F814" s="19"/>
      <c r="G814" s="19"/>
      <c r="H814" s="20"/>
      <c r="I814" s="20"/>
      <c r="J814" s="20"/>
      <c r="K814" s="20"/>
      <c r="L814" s="20"/>
      <c r="M814" s="20"/>
      <c r="N814" s="20"/>
      <c r="O814" s="20"/>
      <c r="P814" s="20"/>
    </row>
    <row r="815" spans="1:16" s="21" customFormat="1" ht="18">
      <c r="A815" s="2"/>
      <c r="B815" s="33"/>
      <c r="C815" s="19"/>
      <c r="D815" s="19"/>
      <c r="E815" s="19"/>
      <c r="F815" s="19"/>
      <c r="G815" s="19"/>
      <c r="H815" s="20"/>
      <c r="I815" s="20"/>
      <c r="J815" s="20"/>
      <c r="K815" s="20"/>
      <c r="L815" s="20"/>
      <c r="M815" s="20"/>
      <c r="N815" s="20"/>
      <c r="O815" s="20"/>
      <c r="P815" s="20"/>
    </row>
    <row r="816" spans="1:16" s="21" customFormat="1" ht="18">
      <c r="A816" s="2"/>
      <c r="B816" s="33"/>
      <c r="C816" s="19"/>
      <c r="D816" s="19"/>
      <c r="E816" s="19"/>
      <c r="F816" s="19"/>
      <c r="G816" s="19"/>
      <c r="H816" s="20"/>
      <c r="I816" s="20"/>
      <c r="J816" s="20"/>
      <c r="K816" s="20"/>
      <c r="L816" s="20"/>
      <c r="M816" s="20"/>
      <c r="N816" s="20"/>
      <c r="O816" s="20"/>
      <c r="P816" s="20"/>
    </row>
    <row r="817" spans="1:16" s="21" customFormat="1" ht="18">
      <c r="A817" s="2"/>
      <c r="B817" s="33"/>
      <c r="C817" s="19"/>
      <c r="D817" s="19"/>
      <c r="E817" s="19"/>
      <c r="F817" s="19"/>
      <c r="G817" s="19"/>
      <c r="H817" s="20"/>
      <c r="I817" s="20"/>
      <c r="J817" s="20"/>
      <c r="K817" s="20"/>
      <c r="L817" s="20"/>
      <c r="M817" s="20"/>
      <c r="N817" s="20"/>
      <c r="O817" s="20"/>
      <c r="P817" s="20"/>
    </row>
    <row r="818" spans="1:16" s="21" customFormat="1" ht="18">
      <c r="A818" s="2"/>
      <c r="B818" s="33"/>
      <c r="C818" s="19"/>
      <c r="D818" s="19"/>
      <c r="E818" s="19"/>
      <c r="F818" s="19"/>
      <c r="G818" s="19"/>
      <c r="H818" s="20"/>
      <c r="I818" s="20"/>
      <c r="J818" s="20"/>
      <c r="K818" s="20"/>
      <c r="L818" s="20"/>
      <c r="M818" s="20"/>
      <c r="N818" s="20"/>
      <c r="O818" s="20"/>
      <c r="P818" s="20"/>
    </row>
    <row r="819" spans="1:16" s="21" customFormat="1" ht="18">
      <c r="A819" s="2"/>
      <c r="B819" s="33"/>
      <c r="C819" s="19"/>
      <c r="D819" s="19"/>
      <c r="E819" s="19"/>
      <c r="F819" s="19"/>
      <c r="G819" s="19"/>
      <c r="H819" s="20"/>
      <c r="I819" s="20"/>
      <c r="J819" s="20"/>
      <c r="K819" s="20"/>
      <c r="L819" s="20"/>
      <c r="M819" s="20"/>
      <c r="N819" s="20"/>
      <c r="O819" s="20"/>
      <c r="P819" s="20"/>
    </row>
    <row r="820" spans="1:16" s="21" customFormat="1" ht="18">
      <c r="A820" s="2"/>
      <c r="B820" s="33"/>
      <c r="C820" s="19"/>
      <c r="D820" s="19"/>
      <c r="E820" s="19"/>
      <c r="F820" s="19"/>
      <c r="G820" s="19"/>
      <c r="H820" s="20"/>
      <c r="I820" s="20"/>
      <c r="J820" s="20"/>
      <c r="K820" s="20"/>
      <c r="L820" s="20"/>
      <c r="M820" s="20"/>
      <c r="N820" s="20"/>
      <c r="O820" s="20"/>
      <c r="P820" s="20"/>
    </row>
    <row r="821" spans="1:16" s="21" customFormat="1" ht="18">
      <c r="A821" s="2"/>
      <c r="B821" s="33"/>
      <c r="C821" s="19"/>
      <c r="D821" s="19"/>
      <c r="E821" s="19"/>
      <c r="F821" s="19"/>
      <c r="G821" s="19"/>
      <c r="H821" s="20"/>
      <c r="I821" s="20"/>
      <c r="J821" s="20"/>
      <c r="K821" s="20"/>
      <c r="L821" s="20"/>
      <c r="M821" s="20"/>
      <c r="N821" s="20"/>
      <c r="O821" s="20"/>
      <c r="P821" s="20"/>
    </row>
    <row r="822" spans="1:16" s="21" customFormat="1" ht="18">
      <c r="A822" s="2"/>
      <c r="B822" s="33"/>
      <c r="C822" s="19"/>
      <c r="D822" s="19"/>
      <c r="E822" s="19"/>
      <c r="F822" s="19"/>
      <c r="G822" s="19"/>
      <c r="H822" s="20"/>
      <c r="I822" s="20"/>
      <c r="J822" s="20"/>
      <c r="K822" s="20"/>
      <c r="L822" s="20"/>
      <c r="M822" s="20"/>
      <c r="N822" s="20"/>
      <c r="O822" s="20"/>
      <c r="P822" s="20"/>
    </row>
    <row r="823" spans="1:16" s="21" customFormat="1" ht="18">
      <c r="A823" s="2"/>
      <c r="B823" s="33"/>
      <c r="C823" s="19"/>
      <c r="D823" s="19"/>
      <c r="E823" s="19"/>
      <c r="F823" s="19"/>
      <c r="G823" s="19"/>
      <c r="H823" s="20"/>
      <c r="I823" s="20"/>
      <c r="J823" s="20"/>
      <c r="K823" s="20"/>
      <c r="L823" s="20"/>
      <c r="M823" s="20"/>
      <c r="N823" s="20"/>
      <c r="O823" s="20"/>
      <c r="P823" s="20"/>
    </row>
    <row r="824" spans="1:16" s="21" customFormat="1" ht="18">
      <c r="A824" s="2"/>
      <c r="B824" s="33"/>
      <c r="C824" s="19"/>
      <c r="D824" s="19"/>
      <c r="E824" s="19"/>
      <c r="F824" s="19"/>
      <c r="G824" s="19"/>
      <c r="H824" s="20"/>
      <c r="I824" s="20"/>
      <c r="J824" s="20"/>
      <c r="K824" s="20"/>
      <c r="L824" s="20"/>
      <c r="M824" s="20"/>
      <c r="N824" s="20"/>
      <c r="O824" s="20"/>
      <c r="P824" s="20"/>
    </row>
    <row r="825" spans="1:16" s="21" customFormat="1" ht="18">
      <c r="A825" s="2"/>
      <c r="B825" s="33"/>
      <c r="C825" s="19"/>
      <c r="D825" s="19"/>
      <c r="E825" s="19"/>
      <c r="F825" s="19"/>
      <c r="G825" s="19"/>
      <c r="H825" s="20"/>
      <c r="I825" s="20"/>
      <c r="J825" s="20"/>
      <c r="K825" s="20"/>
      <c r="L825" s="20"/>
      <c r="M825" s="20"/>
      <c r="N825" s="20"/>
      <c r="O825" s="20"/>
      <c r="P825" s="20"/>
    </row>
    <row r="826" spans="1:16" s="21" customFormat="1" ht="18">
      <c r="A826" s="2"/>
      <c r="B826" s="33"/>
      <c r="C826" s="19"/>
      <c r="D826" s="19"/>
      <c r="E826" s="19"/>
      <c r="F826" s="19"/>
      <c r="G826" s="19"/>
      <c r="H826" s="20"/>
      <c r="I826" s="20"/>
      <c r="J826" s="20"/>
      <c r="K826" s="20"/>
      <c r="L826" s="20"/>
      <c r="M826" s="20"/>
      <c r="N826" s="20"/>
      <c r="O826" s="20"/>
      <c r="P826" s="20"/>
    </row>
    <row r="827" spans="1:16" s="21" customFormat="1" ht="18">
      <c r="A827" s="2"/>
      <c r="B827" s="33"/>
      <c r="C827" s="19"/>
      <c r="D827" s="19"/>
      <c r="E827" s="19"/>
      <c r="F827" s="19"/>
      <c r="G827" s="19"/>
      <c r="H827" s="20"/>
      <c r="I827" s="20"/>
      <c r="J827" s="20"/>
      <c r="K827" s="20"/>
      <c r="L827" s="20"/>
      <c r="M827" s="20"/>
      <c r="N827" s="20"/>
      <c r="O827" s="20"/>
      <c r="P827" s="20"/>
    </row>
    <row r="828" spans="1:16" s="21" customFormat="1" ht="18">
      <c r="A828" s="2"/>
      <c r="B828" s="33"/>
      <c r="C828" s="19"/>
      <c r="D828" s="19"/>
      <c r="E828" s="19"/>
      <c r="F828" s="19"/>
      <c r="G828" s="19"/>
      <c r="H828" s="20"/>
      <c r="I828" s="20"/>
      <c r="J828" s="20"/>
      <c r="K828" s="20"/>
      <c r="L828" s="20"/>
      <c r="M828" s="20"/>
      <c r="N828" s="20"/>
      <c r="O828" s="20"/>
      <c r="P828" s="20"/>
    </row>
    <row r="829" spans="1:16" s="21" customFormat="1" ht="18">
      <c r="A829" s="2"/>
      <c r="B829" s="33"/>
      <c r="C829" s="19"/>
      <c r="D829" s="19"/>
      <c r="E829" s="19"/>
      <c r="F829" s="19"/>
      <c r="G829" s="19"/>
      <c r="H829" s="20"/>
      <c r="I829" s="20"/>
      <c r="J829" s="20"/>
      <c r="K829" s="20"/>
      <c r="L829" s="20"/>
      <c r="M829" s="20"/>
      <c r="N829" s="20"/>
      <c r="O829" s="20"/>
      <c r="P829" s="20"/>
    </row>
    <row r="830" spans="1:16" s="21" customFormat="1" ht="18">
      <c r="A830" s="2"/>
      <c r="B830" s="33"/>
      <c r="C830" s="19"/>
      <c r="D830" s="19"/>
      <c r="E830" s="19"/>
      <c r="F830" s="19"/>
      <c r="G830" s="19"/>
      <c r="H830" s="20"/>
      <c r="I830" s="20"/>
      <c r="J830" s="20"/>
      <c r="K830" s="20"/>
      <c r="L830" s="20"/>
      <c r="M830" s="20"/>
      <c r="N830" s="20"/>
      <c r="O830" s="20"/>
      <c r="P830" s="20"/>
    </row>
    <row r="831" spans="1:16" s="21" customFormat="1" ht="18">
      <c r="A831" s="2"/>
      <c r="B831" s="33"/>
      <c r="C831" s="19"/>
      <c r="D831" s="19"/>
      <c r="E831" s="19"/>
      <c r="F831" s="19"/>
      <c r="G831" s="19"/>
      <c r="H831" s="20"/>
      <c r="I831" s="20"/>
      <c r="J831" s="20"/>
      <c r="K831" s="20"/>
      <c r="L831" s="20"/>
      <c r="M831" s="20"/>
      <c r="N831" s="20"/>
      <c r="O831" s="20"/>
      <c r="P831" s="20"/>
    </row>
    <row r="832" spans="1:16" s="21" customFormat="1" ht="18">
      <c r="A832" s="2"/>
      <c r="B832" s="33"/>
      <c r="C832" s="19"/>
      <c r="D832" s="19"/>
      <c r="E832" s="19"/>
      <c r="F832" s="19"/>
      <c r="G832" s="19"/>
      <c r="H832" s="20"/>
      <c r="I832" s="20"/>
      <c r="J832" s="20"/>
      <c r="K832" s="20"/>
      <c r="L832" s="20"/>
      <c r="M832" s="20"/>
      <c r="N832" s="20"/>
      <c r="O832" s="20"/>
      <c r="P832" s="20"/>
    </row>
    <row r="833" spans="1:16" s="21" customFormat="1" ht="18">
      <c r="A833" s="2"/>
      <c r="B833" s="33"/>
      <c r="C833" s="19"/>
      <c r="D833" s="19"/>
      <c r="E833" s="19"/>
      <c r="F833" s="19"/>
      <c r="G833" s="19"/>
      <c r="H833" s="20"/>
      <c r="I833" s="20"/>
      <c r="J833" s="20"/>
      <c r="K833" s="20"/>
      <c r="L833" s="20"/>
      <c r="M833" s="20"/>
      <c r="N833" s="20"/>
      <c r="O833" s="20"/>
      <c r="P833" s="20"/>
    </row>
    <row r="834" spans="1:16" s="21" customFormat="1" ht="18">
      <c r="A834" s="2"/>
      <c r="B834" s="33"/>
      <c r="C834" s="19"/>
      <c r="D834" s="19"/>
      <c r="E834" s="19"/>
      <c r="F834" s="19"/>
      <c r="G834" s="19"/>
      <c r="H834" s="20"/>
      <c r="I834" s="20"/>
      <c r="J834" s="20"/>
      <c r="K834" s="20"/>
      <c r="L834" s="20"/>
      <c r="M834" s="20"/>
      <c r="N834" s="20"/>
      <c r="O834" s="20"/>
      <c r="P834" s="20"/>
    </row>
    <row r="835" spans="1:16" s="21" customFormat="1" ht="18">
      <c r="A835" s="2"/>
      <c r="B835" s="33"/>
      <c r="C835" s="19"/>
      <c r="D835" s="19"/>
      <c r="E835" s="19"/>
      <c r="F835" s="19"/>
      <c r="G835" s="19"/>
      <c r="H835" s="20"/>
      <c r="I835" s="20"/>
      <c r="J835" s="20"/>
      <c r="K835" s="20"/>
      <c r="L835" s="20"/>
      <c r="M835" s="20"/>
      <c r="N835" s="20"/>
      <c r="O835" s="20"/>
      <c r="P835" s="20"/>
    </row>
    <row r="836" spans="1:16" s="21" customFormat="1" ht="18">
      <c r="A836" s="2"/>
      <c r="B836" s="33"/>
      <c r="C836" s="19"/>
      <c r="D836" s="19"/>
      <c r="E836" s="19"/>
      <c r="F836" s="19"/>
      <c r="G836" s="19"/>
      <c r="H836" s="20"/>
      <c r="I836" s="20"/>
      <c r="J836" s="20"/>
      <c r="K836" s="20"/>
      <c r="L836" s="20"/>
      <c r="M836" s="20"/>
      <c r="N836" s="20"/>
      <c r="O836" s="20"/>
      <c r="P836" s="20"/>
    </row>
    <row r="837" spans="1:16" s="21" customFormat="1" ht="18">
      <c r="A837" s="2"/>
      <c r="B837" s="33"/>
      <c r="C837" s="19"/>
      <c r="D837" s="19"/>
      <c r="E837" s="19"/>
      <c r="F837" s="19"/>
      <c r="G837" s="19"/>
      <c r="H837" s="20"/>
      <c r="I837" s="20"/>
      <c r="J837" s="20"/>
      <c r="K837" s="20"/>
      <c r="L837" s="20"/>
      <c r="M837" s="20"/>
      <c r="N837" s="20"/>
      <c r="O837" s="20"/>
      <c r="P837" s="20"/>
    </row>
    <row r="838" spans="1:16" s="21" customFormat="1" ht="18">
      <c r="A838" s="2"/>
      <c r="B838" s="33"/>
      <c r="C838" s="19"/>
      <c r="D838" s="19"/>
      <c r="E838" s="19"/>
      <c r="F838" s="19"/>
      <c r="G838" s="19"/>
      <c r="H838" s="20"/>
      <c r="I838" s="20"/>
      <c r="J838" s="20"/>
      <c r="K838" s="20"/>
      <c r="L838" s="20"/>
      <c r="M838" s="20"/>
      <c r="N838" s="20"/>
      <c r="O838" s="20"/>
      <c r="P838" s="20"/>
    </row>
    <row r="839" spans="1:16" s="21" customFormat="1" ht="18">
      <c r="A839" s="2"/>
      <c r="B839" s="33"/>
      <c r="C839" s="19"/>
      <c r="D839" s="19"/>
      <c r="E839" s="19"/>
      <c r="F839" s="19"/>
      <c r="G839" s="19"/>
      <c r="H839" s="20"/>
      <c r="I839" s="20"/>
      <c r="J839" s="20"/>
      <c r="K839" s="20"/>
      <c r="L839" s="20"/>
      <c r="M839" s="20"/>
      <c r="N839" s="20"/>
      <c r="O839" s="20"/>
      <c r="P839" s="20"/>
    </row>
    <row r="840" spans="1:16" s="21" customFormat="1" ht="18">
      <c r="A840" s="2"/>
      <c r="B840" s="33"/>
      <c r="C840" s="19"/>
      <c r="D840" s="19"/>
      <c r="E840" s="19"/>
      <c r="F840" s="19"/>
      <c r="G840" s="19"/>
      <c r="H840" s="20"/>
      <c r="I840" s="20"/>
      <c r="J840" s="20"/>
      <c r="K840" s="20"/>
      <c r="L840" s="20"/>
      <c r="M840" s="20"/>
      <c r="N840" s="20"/>
      <c r="O840" s="20"/>
      <c r="P840" s="20"/>
    </row>
    <row r="841" spans="1:16" s="21" customFormat="1" ht="18">
      <c r="A841" s="2"/>
      <c r="B841" s="33"/>
      <c r="C841" s="19"/>
      <c r="D841" s="19"/>
      <c r="E841" s="19"/>
      <c r="F841" s="19"/>
      <c r="G841" s="19"/>
      <c r="H841" s="20"/>
      <c r="I841" s="20"/>
      <c r="J841" s="20"/>
      <c r="K841" s="20"/>
      <c r="L841" s="20"/>
      <c r="M841" s="20"/>
      <c r="N841" s="20"/>
      <c r="O841" s="20"/>
      <c r="P841" s="20"/>
    </row>
    <row r="842" spans="1:16" s="21" customFormat="1" ht="18">
      <c r="A842" s="2"/>
      <c r="B842" s="33"/>
      <c r="C842" s="19"/>
      <c r="D842" s="19"/>
      <c r="E842" s="19"/>
      <c r="F842" s="19"/>
      <c r="G842" s="19"/>
      <c r="H842" s="20"/>
      <c r="I842" s="20"/>
      <c r="J842" s="20"/>
      <c r="K842" s="20"/>
      <c r="L842" s="20"/>
      <c r="M842" s="20"/>
      <c r="N842" s="20"/>
      <c r="O842" s="20"/>
      <c r="P842" s="20"/>
    </row>
    <row r="843" spans="1:16" s="21" customFormat="1" ht="18">
      <c r="A843" s="2"/>
      <c r="B843" s="33"/>
      <c r="C843" s="19"/>
      <c r="D843" s="19"/>
      <c r="E843" s="19"/>
      <c r="F843" s="19"/>
      <c r="G843" s="19"/>
      <c r="H843" s="20"/>
      <c r="I843" s="20"/>
      <c r="J843" s="20"/>
      <c r="K843" s="20"/>
      <c r="L843" s="20"/>
      <c r="M843" s="20"/>
      <c r="N843" s="20"/>
      <c r="O843" s="20"/>
      <c r="P843" s="20"/>
    </row>
    <row r="844" spans="1:16" s="21" customFormat="1" ht="18">
      <c r="A844" s="2"/>
      <c r="B844" s="33"/>
      <c r="C844" s="19"/>
      <c r="D844" s="19"/>
      <c r="E844" s="19"/>
      <c r="F844" s="19"/>
      <c r="G844" s="19"/>
      <c r="H844" s="20"/>
      <c r="I844" s="20"/>
      <c r="J844" s="20"/>
      <c r="K844" s="20"/>
      <c r="L844" s="20"/>
      <c r="M844" s="20"/>
      <c r="N844" s="20"/>
      <c r="O844" s="20"/>
      <c r="P844" s="20"/>
    </row>
    <row r="845" spans="1:16" s="21" customFormat="1" ht="18">
      <c r="A845" s="2"/>
      <c r="B845" s="33"/>
      <c r="C845" s="19"/>
      <c r="D845" s="19"/>
      <c r="E845" s="19"/>
      <c r="F845" s="19"/>
      <c r="G845" s="19"/>
      <c r="H845" s="20"/>
      <c r="I845" s="20"/>
      <c r="J845" s="20"/>
      <c r="K845" s="20"/>
      <c r="L845" s="20"/>
      <c r="M845" s="20"/>
      <c r="N845" s="20"/>
      <c r="O845" s="20"/>
      <c r="P845" s="20"/>
    </row>
    <row r="846" spans="1:16" s="21" customFormat="1" ht="18">
      <c r="A846" s="2"/>
      <c r="B846" s="33"/>
      <c r="C846" s="19"/>
      <c r="D846" s="19"/>
      <c r="E846" s="19"/>
      <c r="F846" s="19"/>
      <c r="G846" s="19"/>
      <c r="H846" s="20"/>
      <c r="I846" s="20"/>
      <c r="J846" s="20"/>
      <c r="K846" s="20"/>
      <c r="L846" s="20"/>
      <c r="M846" s="20"/>
      <c r="N846" s="20"/>
      <c r="O846" s="20"/>
      <c r="P846" s="20"/>
    </row>
    <row r="847" spans="1:16" s="21" customFormat="1" ht="18">
      <c r="A847" s="2"/>
      <c r="B847" s="33"/>
      <c r="C847" s="19"/>
      <c r="D847" s="19"/>
      <c r="E847" s="19"/>
      <c r="F847" s="19"/>
      <c r="G847" s="19"/>
      <c r="H847" s="20"/>
      <c r="I847" s="20"/>
      <c r="J847" s="20"/>
      <c r="K847" s="20"/>
      <c r="L847" s="20"/>
      <c r="M847" s="20"/>
      <c r="N847" s="20"/>
      <c r="O847" s="20"/>
      <c r="P847" s="20"/>
    </row>
    <row r="848" spans="1:16" s="21" customFormat="1" ht="18">
      <c r="A848" s="2"/>
      <c r="B848" s="33"/>
      <c r="C848" s="19"/>
      <c r="D848" s="19"/>
      <c r="E848" s="19"/>
      <c r="F848" s="19"/>
      <c r="G848" s="19"/>
      <c r="H848" s="20"/>
      <c r="I848" s="20"/>
      <c r="J848" s="20"/>
      <c r="K848" s="20"/>
      <c r="L848" s="20"/>
      <c r="M848" s="20"/>
      <c r="N848" s="20"/>
      <c r="O848" s="20"/>
      <c r="P848" s="20"/>
    </row>
    <row r="849" spans="1:16" s="21" customFormat="1" ht="18">
      <c r="A849" s="2"/>
      <c r="B849" s="33"/>
      <c r="C849" s="19"/>
      <c r="D849" s="19"/>
      <c r="E849" s="19"/>
      <c r="F849" s="19"/>
      <c r="G849" s="19"/>
      <c r="H849" s="20"/>
      <c r="I849" s="20"/>
      <c r="J849" s="20"/>
      <c r="K849" s="20"/>
      <c r="L849" s="20"/>
      <c r="M849" s="20"/>
      <c r="N849" s="20"/>
      <c r="O849" s="20"/>
      <c r="P849" s="20"/>
    </row>
    <row r="850" spans="1:16" s="21" customFormat="1" ht="18">
      <c r="A850" s="2"/>
      <c r="B850" s="33"/>
      <c r="C850" s="19"/>
      <c r="D850" s="19"/>
      <c r="E850" s="19"/>
      <c r="F850" s="19"/>
      <c r="G850" s="19"/>
      <c r="H850" s="20"/>
      <c r="I850" s="20"/>
      <c r="J850" s="20"/>
      <c r="K850" s="20"/>
      <c r="L850" s="20"/>
      <c r="M850" s="20"/>
      <c r="N850" s="20"/>
      <c r="O850" s="20"/>
      <c r="P850" s="20"/>
    </row>
    <row r="851" spans="1:17" s="21" customFormat="1" ht="18">
      <c r="A851" s="2"/>
      <c r="B851" s="33"/>
      <c r="C851" s="19"/>
      <c r="D851" s="19"/>
      <c r="E851" s="19"/>
      <c r="F851" s="19"/>
      <c r="G851" s="19"/>
      <c r="H851" s="20"/>
      <c r="I851" s="20"/>
      <c r="J851" s="20"/>
      <c r="K851" s="20"/>
      <c r="L851" s="20"/>
      <c r="M851" s="20"/>
      <c r="N851" s="20"/>
      <c r="O851" s="20"/>
      <c r="P851" s="20"/>
      <c r="Q851" s="20"/>
    </row>
    <row r="852" spans="1:7" s="20" customFormat="1" ht="18">
      <c r="A852" s="2"/>
      <c r="B852" s="33"/>
      <c r="C852" s="19"/>
      <c r="D852" s="19"/>
      <c r="E852" s="19"/>
      <c r="F852" s="19"/>
      <c r="G852" s="19"/>
    </row>
    <row r="853" spans="1:7" s="20" customFormat="1" ht="18">
      <c r="A853" s="5"/>
      <c r="B853" s="33"/>
      <c r="C853" s="19"/>
      <c r="D853" s="19"/>
      <c r="E853" s="19"/>
      <c r="F853" s="19"/>
      <c r="G853" s="19"/>
    </row>
    <row r="854" spans="1:7" s="20" customFormat="1" ht="18">
      <c r="A854" s="5"/>
      <c r="B854" s="33"/>
      <c r="C854" s="19"/>
      <c r="D854" s="19"/>
      <c r="E854" s="19"/>
      <c r="F854" s="19"/>
      <c r="G854" s="19"/>
    </row>
    <row r="855" spans="1:7" s="20" customFormat="1" ht="18">
      <c r="A855" s="5"/>
      <c r="B855" s="33"/>
      <c r="C855" s="19"/>
      <c r="D855" s="19"/>
      <c r="E855" s="19"/>
      <c r="F855" s="19"/>
      <c r="G855" s="19"/>
    </row>
    <row r="856" spans="1:7" s="20" customFormat="1" ht="18">
      <c r="A856" s="5"/>
      <c r="B856" s="33"/>
      <c r="C856" s="19"/>
      <c r="D856" s="19"/>
      <c r="E856" s="19"/>
      <c r="F856" s="19"/>
      <c r="G856" s="19"/>
    </row>
    <row r="857" spans="1:7" s="20" customFormat="1" ht="18">
      <c r="A857" s="5"/>
      <c r="B857" s="33"/>
      <c r="C857" s="19"/>
      <c r="D857" s="19"/>
      <c r="E857" s="19"/>
      <c r="F857" s="19"/>
      <c r="G857" s="19"/>
    </row>
    <row r="858" spans="1:7" s="20" customFormat="1" ht="18">
      <c r="A858" s="5"/>
      <c r="B858" s="33"/>
      <c r="C858" s="19"/>
      <c r="D858" s="19"/>
      <c r="E858" s="19"/>
      <c r="F858" s="19"/>
      <c r="G858" s="19"/>
    </row>
    <row r="859" spans="1:7" s="20" customFormat="1" ht="18">
      <c r="A859" s="5"/>
      <c r="B859" s="33"/>
      <c r="C859" s="19"/>
      <c r="D859" s="19"/>
      <c r="E859" s="19"/>
      <c r="F859" s="19"/>
      <c r="G859" s="19"/>
    </row>
    <row r="860" spans="1:7" s="20" customFormat="1" ht="18">
      <c r="A860" s="5"/>
      <c r="B860" s="33"/>
      <c r="C860" s="19"/>
      <c r="D860" s="19"/>
      <c r="E860" s="19"/>
      <c r="F860" s="19"/>
      <c r="G860" s="19"/>
    </row>
    <row r="861" spans="1:7" s="20" customFormat="1" ht="18">
      <c r="A861" s="5"/>
      <c r="B861" s="33"/>
      <c r="C861" s="19"/>
      <c r="D861" s="19"/>
      <c r="E861" s="19"/>
      <c r="F861" s="19"/>
      <c r="G861" s="19"/>
    </row>
    <row r="862" spans="1:7" s="20" customFormat="1" ht="18">
      <c r="A862" s="5"/>
      <c r="B862" s="33"/>
      <c r="C862" s="19"/>
      <c r="D862" s="19"/>
      <c r="E862" s="19"/>
      <c r="F862" s="19"/>
      <c r="G862" s="19"/>
    </row>
    <row r="863" spans="1:7" s="20" customFormat="1" ht="18">
      <c r="A863" s="5"/>
      <c r="B863" s="33"/>
      <c r="C863" s="19"/>
      <c r="D863" s="19"/>
      <c r="E863" s="19"/>
      <c r="F863" s="19"/>
      <c r="G863" s="19"/>
    </row>
    <row r="864" spans="1:7" s="20" customFormat="1" ht="18">
      <c r="A864" s="5"/>
      <c r="B864" s="33"/>
      <c r="C864" s="19"/>
      <c r="D864" s="19"/>
      <c r="E864" s="19"/>
      <c r="F864" s="19"/>
      <c r="G864" s="19"/>
    </row>
    <row r="865" spans="1:7" s="20" customFormat="1" ht="18">
      <c r="A865" s="5"/>
      <c r="B865" s="33"/>
      <c r="C865" s="19"/>
      <c r="D865" s="19"/>
      <c r="E865" s="19"/>
      <c r="F865" s="19"/>
      <c r="G865" s="19"/>
    </row>
    <row r="866" spans="1:7" s="20" customFormat="1" ht="18">
      <c r="A866" s="5"/>
      <c r="B866" s="33"/>
      <c r="C866" s="19"/>
      <c r="D866" s="19"/>
      <c r="E866" s="19"/>
      <c r="F866" s="19"/>
      <c r="G866" s="19"/>
    </row>
    <row r="867" spans="1:7" s="20" customFormat="1" ht="18">
      <c r="A867" s="5"/>
      <c r="B867" s="33"/>
      <c r="C867" s="19"/>
      <c r="D867" s="19"/>
      <c r="E867" s="19"/>
      <c r="F867" s="19"/>
      <c r="G867" s="19"/>
    </row>
    <row r="868" spans="1:7" s="20" customFormat="1" ht="18">
      <c r="A868" s="5"/>
      <c r="B868" s="33"/>
      <c r="C868" s="19"/>
      <c r="D868" s="19"/>
      <c r="E868" s="19"/>
      <c r="F868" s="19"/>
      <c r="G868" s="19"/>
    </row>
    <row r="869" spans="1:7" s="20" customFormat="1" ht="18">
      <c r="A869" s="5"/>
      <c r="B869" s="33"/>
      <c r="C869" s="19"/>
      <c r="D869" s="19"/>
      <c r="E869" s="19"/>
      <c r="F869" s="19"/>
      <c r="G869" s="19"/>
    </row>
    <row r="870" spans="1:7" s="20" customFormat="1" ht="18">
      <c r="A870" s="5"/>
      <c r="B870" s="33"/>
      <c r="C870" s="19"/>
      <c r="D870" s="19"/>
      <c r="E870" s="19"/>
      <c r="F870" s="19"/>
      <c r="G870" s="19"/>
    </row>
    <row r="871" spans="1:7" s="20" customFormat="1" ht="18">
      <c r="A871" s="5"/>
      <c r="B871" s="33"/>
      <c r="C871" s="19"/>
      <c r="D871" s="19"/>
      <c r="E871" s="19"/>
      <c r="F871" s="19"/>
      <c r="G871" s="19"/>
    </row>
    <row r="872" spans="1:7" s="20" customFormat="1" ht="18">
      <c r="A872" s="5"/>
      <c r="B872" s="33"/>
      <c r="C872" s="19"/>
      <c r="D872" s="19"/>
      <c r="E872" s="19"/>
      <c r="F872" s="19"/>
      <c r="G872" s="19"/>
    </row>
    <row r="873" spans="1:7" s="20" customFormat="1" ht="18">
      <c r="A873" s="5"/>
      <c r="B873" s="33"/>
      <c r="C873" s="19"/>
      <c r="D873" s="19"/>
      <c r="E873" s="19"/>
      <c r="F873" s="19"/>
      <c r="G873" s="19"/>
    </row>
    <row r="874" spans="1:7" s="20" customFormat="1" ht="18">
      <c r="A874" s="5"/>
      <c r="B874" s="33"/>
      <c r="C874" s="19"/>
      <c r="D874" s="19"/>
      <c r="E874" s="19"/>
      <c r="F874" s="19"/>
      <c r="G874" s="19"/>
    </row>
    <row r="875" spans="1:7" s="20" customFormat="1" ht="18">
      <c r="A875" s="5"/>
      <c r="B875" s="33"/>
      <c r="C875" s="19"/>
      <c r="D875" s="19"/>
      <c r="E875" s="19"/>
      <c r="F875" s="19"/>
      <c r="G875" s="19"/>
    </row>
    <row r="876" spans="1:7" s="20" customFormat="1" ht="18">
      <c r="A876" s="5"/>
      <c r="B876" s="33"/>
      <c r="C876" s="19"/>
      <c r="D876" s="19"/>
      <c r="E876" s="19"/>
      <c r="F876" s="19"/>
      <c r="G876" s="19"/>
    </row>
    <row r="877" spans="1:7" s="20" customFormat="1" ht="18">
      <c r="A877" s="5"/>
      <c r="B877" s="33"/>
      <c r="C877" s="19"/>
      <c r="D877" s="19"/>
      <c r="E877" s="19"/>
      <c r="F877" s="19"/>
      <c r="G877" s="19"/>
    </row>
    <row r="878" spans="1:7" s="20" customFormat="1" ht="18">
      <c r="A878" s="5"/>
      <c r="B878" s="33"/>
      <c r="C878" s="19"/>
      <c r="D878" s="19"/>
      <c r="E878" s="19"/>
      <c r="F878" s="19"/>
      <c r="G878" s="19"/>
    </row>
    <row r="879" spans="1:7" s="20" customFormat="1" ht="18">
      <c r="A879" s="5"/>
      <c r="B879" s="33"/>
      <c r="C879" s="19"/>
      <c r="D879" s="19"/>
      <c r="E879" s="19"/>
      <c r="F879" s="19"/>
      <c r="G879" s="19"/>
    </row>
    <row r="880" spans="1:7" s="20" customFormat="1" ht="18">
      <c r="A880" s="5"/>
      <c r="B880" s="33"/>
      <c r="C880" s="19"/>
      <c r="D880" s="19"/>
      <c r="E880" s="19"/>
      <c r="F880" s="19"/>
      <c r="G880" s="19"/>
    </row>
    <row r="881" spans="1:7" s="20" customFormat="1" ht="18">
      <c r="A881" s="5"/>
      <c r="B881" s="33"/>
      <c r="C881" s="19"/>
      <c r="D881" s="19"/>
      <c r="E881" s="19"/>
      <c r="F881" s="19"/>
      <c r="G881" s="19"/>
    </row>
    <row r="882" spans="1:7" s="20" customFormat="1" ht="18">
      <c r="A882" s="5"/>
      <c r="B882" s="33"/>
      <c r="C882" s="19"/>
      <c r="D882" s="19"/>
      <c r="E882" s="19"/>
      <c r="F882" s="19"/>
      <c r="G882" s="19"/>
    </row>
    <row r="883" spans="1:7" s="20" customFormat="1" ht="18">
      <c r="A883" s="5"/>
      <c r="B883" s="33"/>
      <c r="C883" s="19"/>
      <c r="D883" s="19"/>
      <c r="E883" s="19"/>
      <c r="F883" s="19"/>
      <c r="G883" s="19"/>
    </row>
    <row r="884" spans="1:7" s="20" customFormat="1" ht="18">
      <c r="A884" s="5"/>
      <c r="B884" s="33"/>
      <c r="C884" s="19"/>
      <c r="D884" s="19"/>
      <c r="E884" s="19"/>
      <c r="F884" s="19"/>
      <c r="G884" s="19"/>
    </row>
    <row r="885" spans="1:7" s="20" customFormat="1" ht="18">
      <c r="A885" s="5"/>
      <c r="B885" s="33"/>
      <c r="C885" s="19"/>
      <c r="D885" s="19"/>
      <c r="E885" s="19"/>
      <c r="F885" s="19"/>
      <c r="G885" s="19"/>
    </row>
    <row r="886" spans="1:7" s="20" customFormat="1" ht="18">
      <c r="A886" s="5"/>
      <c r="B886" s="33"/>
      <c r="C886" s="19"/>
      <c r="D886" s="19"/>
      <c r="E886" s="19"/>
      <c r="F886" s="19"/>
      <c r="G886" s="19"/>
    </row>
    <row r="887" spans="1:7" s="20" customFormat="1" ht="18">
      <c r="A887" s="5"/>
      <c r="B887" s="33"/>
      <c r="C887" s="19"/>
      <c r="D887" s="19"/>
      <c r="E887" s="19"/>
      <c r="F887" s="19"/>
      <c r="G887" s="19"/>
    </row>
    <row r="888" spans="1:7" s="20" customFormat="1" ht="18">
      <c r="A888" s="5"/>
      <c r="B888" s="33"/>
      <c r="C888" s="19"/>
      <c r="D888" s="19"/>
      <c r="E888" s="19"/>
      <c r="F888" s="19"/>
      <c r="G888" s="19"/>
    </row>
    <row r="889" spans="1:7" s="20" customFormat="1" ht="18">
      <c r="A889" s="5"/>
      <c r="B889" s="33"/>
      <c r="C889" s="19"/>
      <c r="D889" s="19"/>
      <c r="E889" s="19"/>
      <c r="F889" s="19"/>
      <c r="G889" s="19"/>
    </row>
    <row r="890" spans="1:7" s="20" customFormat="1" ht="18">
      <c r="A890" s="5"/>
      <c r="B890" s="33"/>
      <c r="C890" s="19"/>
      <c r="D890" s="19"/>
      <c r="E890" s="19"/>
      <c r="F890" s="19"/>
      <c r="G890" s="19"/>
    </row>
    <row r="891" spans="1:7" s="20" customFormat="1" ht="18">
      <c r="A891" s="5"/>
      <c r="B891" s="33"/>
      <c r="C891" s="19"/>
      <c r="D891" s="19"/>
      <c r="E891" s="19"/>
      <c r="F891" s="19"/>
      <c r="G891" s="19"/>
    </row>
    <row r="892" spans="1:7" s="20" customFormat="1" ht="18">
      <c r="A892" s="5"/>
      <c r="B892" s="33"/>
      <c r="C892" s="19"/>
      <c r="D892" s="19"/>
      <c r="E892" s="19"/>
      <c r="F892" s="19"/>
      <c r="G892" s="19"/>
    </row>
    <row r="893" spans="1:7" s="20" customFormat="1" ht="18">
      <c r="A893" s="5"/>
      <c r="B893" s="33"/>
      <c r="C893" s="19"/>
      <c r="D893" s="19"/>
      <c r="E893" s="19"/>
      <c r="F893" s="19"/>
      <c r="G893" s="19"/>
    </row>
    <row r="894" spans="1:7" s="20" customFormat="1" ht="18">
      <c r="A894" s="5"/>
      <c r="B894" s="33"/>
      <c r="C894" s="19"/>
      <c r="D894" s="19"/>
      <c r="E894" s="19"/>
      <c r="F894" s="19"/>
      <c r="G894" s="19"/>
    </row>
    <row r="895" spans="1:7" s="20" customFormat="1" ht="18">
      <c r="A895" s="5"/>
      <c r="B895" s="33"/>
      <c r="C895" s="19"/>
      <c r="D895" s="19"/>
      <c r="E895" s="19"/>
      <c r="F895" s="19"/>
      <c r="G895" s="19"/>
    </row>
    <row r="896" spans="1:7" s="20" customFormat="1" ht="18">
      <c r="A896" s="5"/>
      <c r="B896" s="33"/>
      <c r="C896" s="19"/>
      <c r="D896" s="19"/>
      <c r="E896" s="19"/>
      <c r="F896" s="19"/>
      <c r="G896" s="19"/>
    </row>
    <row r="897" spans="1:7" s="20" customFormat="1" ht="18">
      <c r="A897" s="5"/>
      <c r="B897" s="33"/>
      <c r="C897" s="19"/>
      <c r="D897" s="19"/>
      <c r="E897" s="19"/>
      <c r="F897" s="19"/>
      <c r="G897" s="19"/>
    </row>
    <row r="898" spans="1:7" s="20" customFormat="1" ht="18">
      <c r="A898" s="5"/>
      <c r="B898" s="33"/>
      <c r="C898" s="19"/>
      <c r="D898" s="19"/>
      <c r="E898" s="19"/>
      <c r="F898" s="19"/>
      <c r="G898" s="19"/>
    </row>
    <row r="899" spans="1:7" s="20" customFormat="1" ht="18">
      <c r="A899" s="5"/>
      <c r="B899" s="33"/>
      <c r="C899" s="19"/>
      <c r="D899" s="19"/>
      <c r="E899" s="19"/>
      <c r="F899" s="19"/>
      <c r="G899" s="19"/>
    </row>
    <row r="900" spans="1:7" s="20" customFormat="1" ht="18">
      <c r="A900" s="5"/>
      <c r="B900" s="33"/>
      <c r="C900" s="19"/>
      <c r="D900" s="19"/>
      <c r="E900" s="19"/>
      <c r="F900" s="19"/>
      <c r="G900" s="19"/>
    </row>
    <row r="901" spans="1:7" s="20" customFormat="1" ht="18">
      <c r="A901" s="5"/>
      <c r="B901" s="33"/>
      <c r="C901" s="19"/>
      <c r="D901" s="19"/>
      <c r="E901" s="19"/>
      <c r="F901" s="19"/>
      <c r="G901" s="19"/>
    </row>
    <row r="902" spans="1:7" s="20" customFormat="1" ht="18">
      <c r="A902" s="5"/>
      <c r="B902" s="33"/>
      <c r="C902" s="19"/>
      <c r="D902" s="19"/>
      <c r="E902" s="19"/>
      <c r="F902" s="19"/>
      <c r="G902" s="19"/>
    </row>
    <row r="903" spans="1:7" s="20" customFormat="1" ht="18">
      <c r="A903" s="5"/>
      <c r="B903" s="33"/>
      <c r="C903" s="19"/>
      <c r="D903" s="19"/>
      <c r="E903" s="19"/>
      <c r="F903" s="19"/>
      <c r="G903" s="19"/>
    </row>
    <row r="904" spans="1:7" s="20" customFormat="1" ht="18">
      <c r="A904" s="5"/>
      <c r="B904" s="33"/>
      <c r="C904" s="19"/>
      <c r="D904" s="19"/>
      <c r="E904" s="19"/>
      <c r="F904" s="19"/>
      <c r="G904" s="19"/>
    </row>
    <row r="905" spans="1:7" s="20" customFormat="1" ht="18">
      <c r="A905" s="5"/>
      <c r="B905" s="33"/>
      <c r="C905" s="19"/>
      <c r="D905" s="19"/>
      <c r="E905" s="19"/>
      <c r="F905" s="19"/>
      <c r="G905" s="19"/>
    </row>
    <row r="906" spans="1:7" s="20" customFormat="1" ht="18">
      <c r="A906" s="5"/>
      <c r="B906" s="33"/>
      <c r="C906" s="19"/>
      <c r="D906" s="19"/>
      <c r="E906" s="19"/>
      <c r="F906" s="19"/>
      <c r="G906" s="19"/>
    </row>
    <row r="907" spans="1:7" s="20" customFormat="1" ht="18">
      <c r="A907" s="5"/>
      <c r="B907" s="33"/>
      <c r="C907" s="19"/>
      <c r="D907" s="19"/>
      <c r="E907" s="19"/>
      <c r="F907" s="19"/>
      <c r="G907" s="19"/>
    </row>
    <row r="908" spans="1:7" s="20" customFormat="1" ht="18">
      <c r="A908" s="5"/>
      <c r="B908" s="33"/>
      <c r="C908" s="19"/>
      <c r="D908" s="19"/>
      <c r="E908" s="19"/>
      <c r="F908" s="19"/>
      <c r="G908" s="19"/>
    </row>
    <row r="909" spans="1:7" s="20" customFormat="1" ht="18">
      <c r="A909" s="5"/>
      <c r="B909" s="33"/>
      <c r="C909" s="19"/>
      <c r="D909" s="19"/>
      <c r="E909" s="19"/>
      <c r="F909" s="19"/>
      <c r="G909" s="19"/>
    </row>
    <row r="910" spans="1:7" s="20" customFormat="1" ht="18">
      <c r="A910" s="5"/>
      <c r="B910" s="33"/>
      <c r="C910" s="19"/>
      <c r="D910" s="19"/>
      <c r="E910" s="19"/>
      <c r="F910" s="19"/>
      <c r="G910" s="19"/>
    </row>
    <row r="911" spans="1:7" s="20" customFormat="1" ht="18">
      <c r="A911" s="5"/>
      <c r="B911" s="33"/>
      <c r="C911" s="19"/>
      <c r="D911" s="19"/>
      <c r="E911" s="19"/>
      <c r="F911" s="19"/>
      <c r="G911" s="19"/>
    </row>
    <row r="912" spans="1:7" s="20" customFormat="1" ht="18">
      <c r="A912" s="5"/>
      <c r="B912" s="33"/>
      <c r="C912" s="19"/>
      <c r="D912" s="19"/>
      <c r="E912" s="19"/>
      <c r="F912" s="19"/>
      <c r="G912" s="19"/>
    </row>
    <row r="913" spans="1:7" s="20" customFormat="1" ht="18">
      <c r="A913" s="5"/>
      <c r="B913" s="33"/>
      <c r="C913" s="19"/>
      <c r="D913" s="19"/>
      <c r="E913" s="19"/>
      <c r="F913" s="19"/>
      <c r="G913" s="19"/>
    </row>
    <row r="914" spans="1:7" s="20" customFormat="1" ht="18">
      <c r="A914" s="5"/>
      <c r="B914" s="33"/>
      <c r="C914" s="19"/>
      <c r="D914" s="19"/>
      <c r="E914" s="19"/>
      <c r="F914" s="19"/>
      <c r="G914" s="19"/>
    </row>
    <row r="915" spans="1:7" s="20" customFormat="1" ht="18">
      <c r="A915" s="5"/>
      <c r="B915" s="33"/>
      <c r="C915" s="19"/>
      <c r="D915" s="19"/>
      <c r="E915" s="19"/>
      <c r="F915" s="19"/>
      <c r="G915" s="19"/>
    </row>
    <row r="916" spans="1:7" s="20" customFormat="1" ht="18">
      <c r="A916" s="5"/>
      <c r="B916" s="33"/>
      <c r="C916" s="19"/>
      <c r="D916" s="19"/>
      <c r="E916" s="19"/>
      <c r="F916" s="19"/>
      <c r="G916" s="19"/>
    </row>
    <row r="917" spans="1:7" s="20" customFormat="1" ht="18">
      <c r="A917" s="5"/>
      <c r="B917" s="33"/>
      <c r="C917" s="19"/>
      <c r="D917" s="19"/>
      <c r="E917" s="19"/>
      <c r="F917" s="19"/>
      <c r="G917" s="19"/>
    </row>
    <row r="918" spans="1:7" s="20" customFormat="1" ht="18">
      <c r="A918" s="5"/>
      <c r="B918" s="33"/>
      <c r="C918" s="19"/>
      <c r="D918" s="19"/>
      <c r="E918" s="19"/>
      <c r="F918" s="19"/>
      <c r="G918" s="19"/>
    </row>
    <row r="919" spans="1:7" s="20" customFormat="1" ht="18">
      <c r="A919" s="5"/>
      <c r="B919" s="33"/>
      <c r="C919" s="19"/>
      <c r="D919" s="19"/>
      <c r="E919" s="19"/>
      <c r="F919" s="19"/>
      <c r="G919" s="19"/>
    </row>
    <row r="920" spans="1:7" s="20" customFormat="1" ht="18">
      <c r="A920" s="5"/>
      <c r="B920" s="33"/>
      <c r="C920" s="19"/>
      <c r="D920" s="19"/>
      <c r="E920" s="19"/>
      <c r="F920" s="19"/>
      <c r="G920" s="19"/>
    </row>
    <row r="921" spans="1:7" s="20" customFormat="1" ht="18">
      <c r="A921" s="5"/>
      <c r="B921" s="33"/>
      <c r="C921" s="19"/>
      <c r="D921" s="19"/>
      <c r="E921" s="19"/>
      <c r="F921" s="19"/>
      <c r="G921" s="19"/>
    </row>
    <row r="922" spans="1:7" s="20" customFormat="1" ht="18">
      <c r="A922" s="5"/>
      <c r="B922" s="33"/>
      <c r="C922" s="19"/>
      <c r="D922" s="19"/>
      <c r="E922" s="19"/>
      <c r="F922" s="19"/>
      <c r="G922" s="19"/>
    </row>
    <row r="923" spans="1:7" s="20" customFormat="1" ht="18">
      <c r="A923" s="5"/>
      <c r="B923" s="33"/>
      <c r="C923" s="19"/>
      <c r="D923" s="19"/>
      <c r="E923" s="19"/>
      <c r="F923" s="19"/>
      <c r="G923" s="19"/>
    </row>
    <row r="924" spans="1:7" s="20" customFormat="1" ht="18">
      <c r="A924" s="5"/>
      <c r="B924" s="33"/>
      <c r="C924" s="19"/>
      <c r="D924" s="19"/>
      <c r="E924" s="19"/>
      <c r="F924" s="19"/>
      <c r="G924" s="19"/>
    </row>
    <row r="925" spans="1:7" s="20" customFormat="1" ht="18">
      <c r="A925" s="5"/>
      <c r="B925" s="33"/>
      <c r="C925" s="19"/>
      <c r="D925" s="19"/>
      <c r="E925" s="19"/>
      <c r="F925" s="19"/>
      <c r="G925" s="19"/>
    </row>
    <row r="926" spans="1:7" s="20" customFormat="1" ht="18">
      <c r="A926" s="5"/>
      <c r="B926" s="33"/>
      <c r="C926" s="19"/>
      <c r="D926" s="19"/>
      <c r="E926" s="19"/>
      <c r="F926" s="19"/>
      <c r="G926" s="19"/>
    </row>
    <row r="927" spans="1:7" s="20" customFormat="1" ht="18">
      <c r="A927" s="5"/>
      <c r="B927" s="33"/>
      <c r="C927" s="19"/>
      <c r="D927" s="19"/>
      <c r="E927" s="19"/>
      <c r="F927" s="19"/>
      <c r="G927" s="19"/>
    </row>
    <row r="928" spans="1:7" s="20" customFormat="1" ht="18">
      <c r="A928" s="5"/>
      <c r="B928" s="33"/>
      <c r="C928" s="19"/>
      <c r="D928" s="19"/>
      <c r="E928" s="19"/>
      <c r="F928" s="19"/>
      <c r="G928" s="19"/>
    </row>
    <row r="929" spans="1:7" s="20" customFormat="1" ht="18">
      <c r="A929" s="5"/>
      <c r="B929" s="33"/>
      <c r="C929" s="19"/>
      <c r="D929" s="19"/>
      <c r="E929" s="19"/>
      <c r="F929" s="19"/>
      <c r="G929" s="19"/>
    </row>
    <row r="930" spans="1:7" s="20" customFormat="1" ht="18">
      <c r="A930" s="5"/>
      <c r="B930" s="33"/>
      <c r="C930" s="19"/>
      <c r="D930" s="19"/>
      <c r="E930" s="19"/>
      <c r="F930" s="19"/>
      <c r="G930" s="19"/>
    </row>
    <row r="931" spans="1:7" s="20" customFormat="1" ht="18">
      <c r="A931" s="5"/>
      <c r="B931" s="33"/>
      <c r="C931" s="19"/>
      <c r="D931" s="19"/>
      <c r="E931" s="19"/>
      <c r="F931" s="19"/>
      <c r="G931" s="19"/>
    </row>
    <row r="932" spans="1:7" s="20" customFormat="1" ht="18">
      <c r="A932" s="5"/>
      <c r="B932" s="33"/>
      <c r="C932" s="19"/>
      <c r="D932" s="19"/>
      <c r="E932" s="19"/>
      <c r="F932" s="19"/>
      <c r="G932" s="19"/>
    </row>
    <row r="933" spans="1:7" s="20" customFormat="1" ht="18">
      <c r="A933" s="5"/>
      <c r="B933" s="33"/>
      <c r="C933" s="19"/>
      <c r="D933" s="19"/>
      <c r="E933" s="19"/>
      <c r="F933" s="19"/>
      <c r="G933" s="19"/>
    </row>
    <row r="934" spans="1:7" s="20" customFormat="1" ht="18">
      <c r="A934" s="5"/>
      <c r="B934" s="33"/>
      <c r="C934" s="19"/>
      <c r="D934" s="19"/>
      <c r="E934" s="19"/>
      <c r="F934" s="19"/>
      <c r="G934" s="19"/>
    </row>
    <row r="935" spans="1:7" s="20" customFormat="1" ht="18">
      <c r="A935" s="5"/>
      <c r="B935" s="33"/>
      <c r="C935" s="19"/>
      <c r="D935" s="19"/>
      <c r="E935" s="19"/>
      <c r="F935" s="19"/>
      <c r="G935" s="19"/>
    </row>
    <row r="936" spans="1:7" s="20" customFormat="1" ht="18">
      <c r="A936" s="5"/>
      <c r="B936" s="33"/>
      <c r="C936" s="19"/>
      <c r="D936" s="19"/>
      <c r="E936" s="19"/>
      <c r="F936" s="19"/>
      <c r="G936" s="19"/>
    </row>
    <row r="937" spans="1:7" s="20" customFormat="1" ht="18">
      <c r="A937" s="5"/>
      <c r="B937" s="33"/>
      <c r="C937" s="19"/>
      <c r="D937" s="19"/>
      <c r="E937" s="19"/>
      <c r="F937" s="19"/>
      <c r="G937" s="19"/>
    </row>
    <row r="938" spans="1:7" s="20" customFormat="1" ht="18">
      <c r="A938" s="5"/>
      <c r="B938" s="33"/>
      <c r="C938" s="19"/>
      <c r="D938" s="19"/>
      <c r="E938" s="19"/>
      <c r="F938" s="19"/>
      <c r="G938" s="19"/>
    </row>
    <row r="939" spans="1:7" s="20" customFormat="1" ht="18">
      <c r="A939" s="5"/>
      <c r="B939" s="33"/>
      <c r="C939" s="19"/>
      <c r="D939" s="19"/>
      <c r="E939" s="19"/>
      <c r="F939" s="19"/>
      <c r="G939" s="19"/>
    </row>
    <row r="940" spans="1:7" s="20" customFormat="1" ht="18">
      <c r="A940" s="5"/>
      <c r="B940" s="33"/>
      <c r="C940" s="19"/>
      <c r="D940" s="19"/>
      <c r="E940" s="19"/>
      <c r="F940" s="19"/>
      <c r="G940" s="19"/>
    </row>
    <row r="941" spans="1:7" s="20" customFormat="1" ht="18">
      <c r="A941" s="5"/>
      <c r="B941" s="33"/>
      <c r="C941" s="19"/>
      <c r="D941" s="19"/>
      <c r="E941" s="19"/>
      <c r="F941" s="19"/>
      <c r="G941" s="19"/>
    </row>
    <row r="942" spans="1:7" s="20" customFormat="1" ht="18">
      <c r="A942" s="5"/>
      <c r="B942" s="33"/>
      <c r="C942" s="19"/>
      <c r="D942" s="19"/>
      <c r="E942" s="19"/>
      <c r="F942" s="19"/>
      <c r="G942" s="19"/>
    </row>
    <row r="943" spans="1:7" s="20" customFormat="1" ht="18">
      <c r="A943" s="5"/>
      <c r="B943" s="33"/>
      <c r="C943" s="19"/>
      <c r="D943" s="19"/>
      <c r="E943" s="19"/>
      <c r="F943" s="19"/>
      <c r="G943" s="19"/>
    </row>
    <row r="944" spans="1:7" s="20" customFormat="1" ht="18">
      <c r="A944" s="5"/>
      <c r="B944" s="33"/>
      <c r="C944" s="19"/>
      <c r="D944" s="19"/>
      <c r="E944" s="19"/>
      <c r="F944" s="19"/>
      <c r="G944" s="19"/>
    </row>
    <row r="945" spans="1:7" s="20" customFormat="1" ht="18">
      <c r="A945" s="5"/>
      <c r="B945" s="33"/>
      <c r="C945" s="19"/>
      <c r="D945" s="19"/>
      <c r="E945" s="19"/>
      <c r="F945" s="19"/>
      <c r="G945" s="19"/>
    </row>
    <row r="946" spans="1:7" s="20" customFormat="1" ht="18">
      <c r="A946" s="5"/>
      <c r="B946" s="33"/>
      <c r="C946" s="19"/>
      <c r="D946" s="19"/>
      <c r="E946" s="19"/>
      <c r="F946" s="19"/>
      <c r="G946" s="19"/>
    </row>
    <row r="947" spans="1:7" s="20" customFormat="1" ht="18">
      <c r="A947" s="5"/>
      <c r="B947" s="33"/>
      <c r="C947" s="19"/>
      <c r="D947" s="19"/>
      <c r="E947" s="19"/>
      <c r="F947" s="19"/>
      <c r="G947" s="19"/>
    </row>
    <row r="948" spans="1:7" s="20" customFormat="1" ht="18">
      <c r="A948" s="5"/>
      <c r="B948" s="33"/>
      <c r="C948" s="19"/>
      <c r="D948" s="19"/>
      <c r="E948" s="19"/>
      <c r="F948" s="19"/>
      <c r="G948" s="19"/>
    </row>
    <row r="949" spans="1:7" s="20" customFormat="1" ht="18">
      <c r="A949" s="5"/>
      <c r="B949" s="33"/>
      <c r="C949" s="19"/>
      <c r="D949" s="19"/>
      <c r="E949" s="19"/>
      <c r="F949" s="19"/>
      <c r="G949" s="19"/>
    </row>
    <row r="950" spans="1:7" s="20" customFormat="1" ht="18">
      <c r="A950" s="5"/>
      <c r="B950" s="33"/>
      <c r="C950" s="19"/>
      <c r="D950" s="19"/>
      <c r="E950" s="19"/>
      <c r="F950" s="19"/>
      <c r="G950" s="19"/>
    </row>
    <row r="951" spans="1:7" s="20" customFormat="1" ht="18">
      <c r="A951" s="5"/>
      <c r="B951" s="33"/>
      <c r="C951" s="19"/>
      <c r="D951" s="19"/>
      <c r="E951" s="19"/>
      <c r="F951" s="19"/>
      <c r="G951" s="19"/>
    </row>
    <row r="952" spans="1:7" s="20" customFormat="1" ht="18">
      <c r="A952" s="5"/>
      <c r="B952" s="33"/>
      <c r="C952" s="19"/>
      <c r="D952" s="19"/>
      <c r="E952" s="19"/>
      <c r="F952" s="19"/>
      <c r="G952" s="19"/>
    </row>
    <row r="953" spans="1:7" s="20" customFormat="1" ht="18">
      <c r="A953" s="5"/>
      <c r="B953" s="33"/>
      <c r="C953" s="19"/>
      <c r="D953" s="19"/>
      <c r="E953" s="19"/>
      <c r="F953" s="19"/>
      <c r="G953" s="19"/>
    </row>
    <row r="954" spans="1:7" s="20" customFormat="1" ht="18">
      <c r="A954" s="5"/>
      <c r="B954" s="33"/>
      <c r="C954" s="19"/>
      <c r="D954" s="19"/>
      <c r="E954" s="19"/>
      <c r="F954" s="19"/>
      <c r="G954" s="19"/>
    </row>
    <row r="955" spans="1:7" s="20" customFormat="1" ht="18">
      <c r="A955" s="5"/>
      <c r="B955" s="33"/>
      <c r="C955" s="19"/>
      <c r="D955" s="19"/>
      <c r="E955" s="19"/>
      <c r="F955" s="19"/>
      <c r="G955" s="19"/>
    </row>
    <row r="956" spans="1:7" s="20" customFormat="1" ht="18">
      <c r="A956" s="5"/>
      <c r="B956" s="33"/>
      <c r="C956" s="19"/>
      <c r="D956" s="19"/>
      <c r="E956" s="19"/>
      <c r="F956" s="19"/>
      <c r="G956" s="19"/>
    </row>
    <row r="957" spans="1:7" s="20" customFormat="1" ht="18">
      <c r="A957" s="5"/>
      <c r="B957" s="33"/>
      <c r="C957" s="19"/>
      <c r="D957" s="19"/>
      <c r="E957" s="19"/>
      <c r="F957" s="19"/>
      <c r="G957" s="19"/>
    </row>
    <row r="958" spans="1:7" s="20" customFormat="1" ht="18">
      <c r="A958" s="5"/>
      <c r="B958" s="33"/>
      <c r="C958" s="19"/>
      <c r="D958" s="19"/>
      <c r="E958" s="19"/>
      <c r="F958" s="19"/>
      <c r="G958" s="19"/>
    </row>
    <row r="959" spans="1:7" s="20" customFormat="1" ht="18">
      <c r="A959" s="5"/>
      <c r="B959" s="33"/>
      <c r="C959" s="19"/>
      <c r="D959" s="19"/>
      <c r="E959" s="19"/>
      <c r="F959" s="19"/>
      <c r="G959" s="19"/>
    </row>
    <row r="960" spans="1:7" s="20" customFormat="1" ht="18">
      <c r="A960" s="5"/>
      <c r="B960" s="33"/>
      <c r="C960" s="19"/>
      <c r="D960" s="19"/>
      <c r="E960" s="19"/>
      <c r="F960" s="19"/>
      <c r="G960" s="19"/>
    </row>
    <row r="961" spans="1:7" s="20" customFormat="1" ht="18">
      <c r="A961" s="5"/>
      <c r="B961" s="33"/>
      <c r="C961" s="19"/>
      <c r="D961" s="19"/>
      <c r="E961" s="19"/>
      <c r="F961" s="19"/>
      <c r="G961" s="19"/>
    </row>
    <row r="962" spans="1:7" s="20" customFormat="1" ht="18">
      <c r="A962" s="5"/>
      <c r="B962" s="33"/>
      <c r="C962" s="19"/>
      <c r="D962" s="19"/>
      <c r="E962" s="19"/>
      <c r="F962" s="19"/>
      <c r="G962" s="19"/>
    </row>
    <row r="963" spans="1:7" s="20" customFormat="1" ht="18">
      <c r="A963" s="5"/>
      <c r="B963" s="33"/>
      <c r="C963" s="19"/>
      <c r="D963" s="19"/>
      <c r="E963" s="19"/>
      <c r="F963" s="19"/>
      <c r="G963" s="19"/>
    </row>
    <row r="964" spans="1:7" s="20" customFormat="1" ht="18">
      <c r="A964" s="5"/>
      <c r="B964" s="33"/>
      <c r="C964" s="19"/>
      <c r="D964" s="19"/>
      <c r="E964" s="19"/>
      <c r="F964" s="19"/>
      <c r="G964" s="19"/>
    </row>
    <row r="965" spans="1:7" s="20" customFormat="1" ht="18">
      <c r="A965" s="5"/>
      <c r="B965" s="33"/>
      <c r="C965" s="19"/>
      <c r="D965" s="19"/>
      <c r="E965" s="19"/>
      <c r="F965" s="19"/>
      <c r="G965" s="19"/>
    </row>
    <row r="966" spans="1:7" s="20" customFormat="1" ht="18">
      <c r="A966" s="5"/>
      <c r="B966" s="33"/>
      <c r="C966" s="19"/>
      <c r="D966" s="19"/>
      <c r="E966" s="19"/>
      <c r="F966" s="19"/>
      <c r="G966" s="19"/>
    </row>
    <row r="967" spans="1:7" s="20" customFormat="1" ht="18">
      <c r="A967" s="5"/>
      <c r="B967" s="33"/>
      <c r="C967" s="19"/>
      <c r="D967" s="19"/>
      <c r="E967" s="19"/>
      <c r="F967" s="19"/>
      <c r="G967" s="19"/>
    </row>
    <row r="968" spans="1:7" s="20" customFormat="1" ht="18">
      <c r="A968" s="5"/>
      <c r="B968" s="33"/>
      <c r="C968" s="19"/>
      <c r="D968" s="19"/>
      <c r="E968" s="19"/>
      <c r="F968" s="19"/>
      <c r="G968" s="19"/>
    </row>
    <row r="969" spans="1:7" s="20" customFormat="1" ht="18">
      <c r="A969" s="5"/>
      <c r="B969" s="33"/>
      <c r="C969" s="19"/>
      <c r="D969" s="19"/>
      <c r="E969" s="19"/>
      <c r="F969" s="19"/>
      <c r="G969" s="19"/>
    </row>
    <row r="970" spans="1:7" s="20" customFormat="1" ht="18">
      <c r="A970" s="5"/>
      <c r="B970" s="33"/>
      <c r="C970" s="19"/>
      <c r="D970" s="19"/>
      <c r="E970" s="19"/>
      <c r="F970" s="19"/>
      <c r="G970" s="19"/>
    </row>
    <row r="971" spans="1:7" s="20" customFormat="1" ht="18">
      <c r="A971" s="5"/>
      <c r="B971" s="33"/>
      <c r="C971" s="19"/>
      <c r="D971" s="19"/>
      <c r="E971" s="19"/>
      <c r="F971" s="19"/>
      <c r="G971" s="19"/>
    </row>
    <row r="972" spans="1:7" s="20" customFormat="1" ht="18">
      <c r="A972" s="5"/>
      <c r="B972" s="33"/>
      <c r="C972" s="19"/>
      <c r="D972" s="19"/>
      <c r="E972" s="19"/>
      <c r="F972" s="19"/>
      <c r="G972" s="19"/>
    </row>
    <row r="973" spans="1:7" s="20" customFormat="1" ht="18">
      <c r="A973" s="5"/>
      <c r="B973" s="33"/>
      <c r="C973" s="19"/>
      <c r="D973" s="19"/>
      <c r="E973" s="19"/>
      <c r="F973" s="19"/>
      <c r="G973" s="19"/>
    </row>
    <row r="974" spans="1:7" s="20" customFormat="1" ht="18">
      <c r="A974" s="5"/>
      <c r="B974" s="33"/>
      <c r="C974" s="19"/>
      <c r="D974" s="19"/>
      <c r="E974" s="19"/>
      <c r="F974" s="19"/>
      <c r="G974" s="19"/>
    </row>
    <row r="975" spans="1:7" s="20" customFormat="1" ht="18">
      <c r="A975" s="5"/>
      <c r="B975" s="33"/>
      <c r="C975" s="19"/>
      <c r="D975" s="19"/>
      <c r="E975" s="19"/>
      <c r="F975" s="19"/>
      <c r="G975" s="19"/>
    </row>
    <row r="976" spans="1:7" s="20" customFormat="1" ht="18">
      <c r="A976" s="5"/>
      <c r="B976" s="33"/>
      <c r="C976" s="19"/>
      <c r="D976" s="19"/>
      <c r="E976" s="19"/>
      <c r="F976" s="19"/>
      <c r="G976" s="19"/>
    </row>
    <row r="977" spans="1:17" s="20" customFormat="1" ht="18">
      <c r="A977" s="5"/>
      <c r="B977" s="33"/>
      <c r="C977" s="18"/>
      <c r="D977" s="18"/>
      <c r="E977" s="18"/>
      <c r="F977" s="18"/>
      <c r="G977" s="18"/>
      <c r="H977" s="18"/>
      <c r="I977" s="18"/>
      <c r="J977" s="18"/>
      <c r="K977" s="18"/>
      <c r="L977" s="18"/>
      <c r="M977" s="18"/>
      <c r="N977" s="18"/>
      <c r="O977" s="18"/>
      <c r="P977" s="18"/>
      <c r="Q977" s="18"/>
    </row>
    <row r="978" spans="1:17" s="20" customFormat="1" ht="18">
      <c r="A978" s="5"/>
      <c r="B978" s="33"/>
      <c r="C978" s="18"/>
      <c r="D978" s="18"/>
      <c r="E978" s="18"/>
      <c r="F978" s="18"/>
      <c r="G978" s="18"/>
      <c r="H978" s="18"/>
      <c r="I978" s="18"/>
      <c r="J978" s="18"/>
      <c r="K978" s="18"/>
      <c r="L978" s="18"/>
      <c r="M978" s="18"/>
      <c r="N978" s="18"/>
      <c r="O978" s="18"/>
      <c r="P978" s="18"/>
      <c r="Q978" s="18"/>
    </row>
  </sheetData>
  <sheetProtection/>
  <mergeCells count="122">
    <mergeCell ref="A132:Q132"/>
    <mergeCell ref="A124:Q124"/>
    <mergeCell ref="A120:Q120"/>
    <mergeCell ref="A134:Q134"/>
    <mergeCell ref="A20:Q20"/>
    <mergeCell ref="A135:Q135"/>
    <mergeCell ref="A64:Q64"/>
    <mergeCell ref="A62:Q62"/>
    <mergeCell ref="A63:Q63"/>
    <mergeCell ref="A123:Q123"/>
    <mergeCell ref="A93:Q93"/>
    <mergeCell ref="A65:Q65"/>
    <mergeCell ref="A54:Q54"/>
    <mergeCell ref="A107:Q107"/>
    <mergeCell ref="A121:Q121"/>
    <mergeCell ref="A114:A118"/>
    <mergeCell ref="A119:Q119"/>
    <mergeCell ref="A94:A98"/>
    <mergeCell ref="A99:Q99"/>
    <mergeCell ref="A209:Q209"/>
    <mergeCell ref="A101:Q101"/>
    <mergeCell ref="A150:Q150"/>
    <mergeCell ref="A157:Q157"/>
    <mergeCell ref="A202:Q202"/>
    <mergeCell ref="A204:Q204"/>
    <mergeCell ref="A194:A197"/>
    <mergeCell ref="A198:Q198"/>
    <mergeCell ref="A173:Q173"/>
    <mergeCell ref="A136:Q136"/>
    <mergeCell ref="A84:A89"/>
    <mergeCell ref="A166:Q166"/>
    <mergeCell ref="A165:Q165"/>
    <mergeCell ref="A148:Q148"/>
    <mergeCell ref="A146:Q146"/>
    <mergeCell ref="A159:Q159"/>
    <mergeCell ref="A158:Q158"/>
    <mergeCell ref="A160:A164"/>
    <mergeCell ref="A156:Q156"/>
    <mergeCell ref="A113:Q113"/>
    <mergeCell ref="A111:Q111"/>
    <mergeCell ref="A109:Q109"/>
    <mergeCell ref="A92:Q92"/>
    <mergeCell ref="A103:Q103"/>
    <mergeCell ref="A90:Q90"/>
    <mergeCell ref="A139:A143"/>
    <mergeCell ref="A138:Q138"/>
    <mergeCell ref="A200:Q200"/>
    <mergeCell ref="A171:Q171"/>
    <mergeCell ref="C161:Q161"/>
    <mergeCell ref="A144:Q144"/>
    <mergeCell ref="A145:Q145"/>
    <mergeCell ref="A133:Q133"/>
    <mergeCell ref="R4:S4"/>
    <mergeCell ref="A9:Q9"/>
    <mergeCell ref="A6:A7"/>
    <mergeCell ref="A26:Q26"/>
    <mergeCell ref="C22:Q22"/>
    <mergeCell ref="A11:Q11"/>
    <mergeCell ref="A18:Q18"/>
    <mergeCell ref="M6:Q6"/>
    <mergeCell ref="A36:Q36"/>
    <mergeCell ref="A42:Q42"/>
    <mergeCell ref="A100:Q100"/>
    <mergeCell ref="A91:Q91"/>
    <mergeCell ref="A82:Q82"/>
    <mergeCell ref="A61:Q61"/>
    <mergeCell ref="A50:Q50"/>
    <mergeCell ref="A43:Q43"/>
    <mergeCell ref="A48:Q48"/>
    <mergeCell ref="C38:Q38"/>
    <mergeCell ref="A27:Q27"/>
    <mergeCell ref="A28:Q28"/>
    <mergeCell ref="A34:Q34"/>
    <mergeCell ref="A30:Q30"/>
    <mergeCell ref="A21:A25"/>
    <mergeCell ref="B4:Q4"/>
    <mergeCell ref="B1:P1"/>
    <mergeCell ref="C6:G6"/>
    <mergeCell ref="H6:L6"/>
    <mergeCell ref="B6:B7"/>
    <mergeCell ref="P3:Q3"/>
    <mergeCell ref="A227:Q227"/>
    <mergeCell ref="A213:Q213"/>
    <mergeCell ref="A181:Q181"/>
    <mergeCell ref="A222:Q222"/>
    <mergeCell ref="A189:Q189"/>
    <mergeCell ref="A211:Q211"/>
    <mergeCell ref="A207:Q207"/>
    <mergeCell ref="A186:Q186"/>
    <mergeCell ref="A215:Q215"/>
    <mergeCell ref="A217:Q217"/>
    <mergeCell ref="A32:Q32"/>
    <mergeCell ref="A52:Q52"/>
    <mergeCell ref="A67:Q67"/>
    <mergeCell ref="A105:Q105"/>
    <mergeCell ref="A151:A155"/>
    <mergeCell ref="A77:Q77"/>
    <mergeCell ref="A45:B45"/>
    <mergeCell ref="A46:Q46"/>
    <mergeCell ref="A76:Q76"/>
    <mergeCell ref="A83:Q83"/>
    <mergeCell ref="A55:A59"/>
    <mergeCell ref="A60:Q60"/>
    <mergeCell ref="A68:Q68"/>
    <mergeCell ref="A75:Q75"/>
    <mergeCell ref="A232:Q232"/>
    <mergeCell ref="A125:Q125"/>
    <mergeCell ref="A225:Q225"/>
    <mergeCell ref="A182:A185"/>
    <mergeCell ref="A187:Q187"/>
    <mergeCell ref="A167:Q167"/>
    <mergeCell ref="A229:Q229"/>
    <mergeCell ref="A12:A17"/>
    <mergeCell ref="A174:A178"/>
    <mergeCell ref="A218:A221"/>
    <mergeCell ref="A223:Q223"/>
    <mergeCell ref="A37:A41"/>
    <mergeCell ref="A169:Q169"/>
    <mergeCell ref="A191:Q191"/>
    <mergeCell ref="A179:Q179"/>
    <mergeCell ref="A180:Q180"/>
    <mergeCell ref="A44:Q44"/>
  </mergeCells>
  <printOptions horizontalCentered="1"/>
  <pageMargins left="0.1968503937007874" right="0.1968503937007874" top="0.1968503937007874" bottom="0.1968503937007874" header="0" footer="0"/>
  <pageSetup fitToHeight="12" horizontalDpi="600" verticalDpi="600" orientation="landscape" paperSize="9" scale="10" r:id="rId1"/>
  <headerFooter scaleWithDoc="0" alignWithMargins="0">
    <oddFooter>&amp;CСтраница &amp;P</oddFooter>
  </headerFooter>
  <rowBreaks count="1" manualBreakCount="1">
    <brk id="60" min="1" max="21" man="1"/>
  </rowBreaks>
</worksheet>
</file>

<file path=xl/worksheets/sheet2.xml><?xml version="1.0" encoding="utf-8"?>
<worksheet xmlns="http://schemas.openxmlformats.org/spreadsheetml/2006/main" xmlns:r="http://schemas.openxmlformats.org/officeDocument/2006/relationships">
  <dimension ref="G10:G12"/>
  <sheetViews>
    <sheetView zoomScale="75" zoomScaleNormal="75" zoomScalePageLayoutView="0" workbookViewId="0" topLeftCell="B1">
      <selection activeCell="G12" sqref="G12"/>
    </sheetView>
  </sheetViews>
  <sheetFormatPr defaultColWidth="9.00390625" defaultRowHeight="12.75"/>
  <cols>
    <col min="1" max="1" width="9.125" style="1" customWidth="1"/>
    <col min="2" max="2" width="9.125" style="5" customWidth="1"/>
    <col min="3" max="3" width="37.375" style="4" customWidth="1"/>
    <col min="4" max="4" width="17.875" style="4" customWidth="1"/>
    <col min="5" max="5" width="20.375" style="4" customWidth="1"/>
    <col min="6" max="6" width="17.125" style="4" customWidth="1"/>
    <col min="7" max="7" width="14.75390625" style="4" customWidth="1"/>
    <col min="8" max="8" width="13.75390625" style="4" customWidth="1"/>
    <col min="9" max="9" width="12.75390625" style="4" customWidth="1"/>
    <col min="10" max="10" width="12.375" style="4" customWidth="1"/>
    <col min="11" max="11" width="15.375" style="4" customWidth="1"/>
    <col min="12" max="16384" width="9.125" style="4" customWidth="1"/>
  </cols>
  <sheetData>
    <row r="10" ht="18">
      <c r="G10" s="4">
        <v>2868673.2</v>
      </c>
    </row>
    <row r="11" ht="18">
      <c r="G11" s="4">
        <v>2863205.2</v>
      </c>
    </row>
    <row r="12" ht="18">
      <c r="G12" s="4">
        <f>G10-G11</f>
        <v>5468</v>
      </c>
    </row>
  </sheetData>
  <sheetProtection/>
  <printOptions/>
  <pageMargins left="0.17" right="0.23" top="0.29" bottom="1" header="0.5" footer="0.5"/>
  <pageSetup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dimension ref="A8:T64"/>
  <sheetViews>
    <sheetView zoomScalePageLayoutView="0" workbookViewId="0" topLeftCell="A1">
      <selection activeCell="K17" sqref="K17"/>
    </sheetView>
  </sheetViews>
  <sheetFormatPr defaultColWidth="9.00390625" defaultRowHeight="12.75"/>
  <cols>
    <col min="1" max="3" width="9.125" style="4" customWidth="1"/>
    <col min="4" max="4" width="28.75390625" style="4" customWidth="1"/>
    <col min="5" max="5" width="9.125" style="4" customWidth="1"/>
    <col min="6" max="6" width="18.00390625" style="4" customWidth="1"/>
    <col min="7" max="7" width="17.125" style="4" customWidth="1"/>
    <col min="8" max="8" width="13.75390625" style="4" customWidth="1"/>
    <col min="9" max="16384" width="9.125" style="4" customWidth="1"/>
  </cols>
  <sheetData>
    <row r="8" spans="4:7" ht="38.25">
      <c r="D8" s="88" t="s">
        <v>181</v>
      </c>
      <c r="F8" s="89">
        <v>3089637</v>
      </c>
      <c r="G8" s="89">
        <v>2863205.2</v>
      </c>
    </row>
    <row r="9" spans="6:7" ht="12.75">
      <c r="F9" s="89">
        <v>248.9</v>
      </c>
      <c r="G9" s="89">
        <v>248.9</v>
      </c>
    </row>
    <row r="10" spans="6:7" ht="12.75">
      <c r="F10" s="89">
        <v>112.7</v>
      </c>
      <c r="G10" s="89">
        <v>112.7</v>
      </c>
    </row>
    <row r="11" spans="6:7" ht="12.75">
      <c r="F11" s="89">
        <v>1009.4</v>
      </c>
      <c r="G11" s="89">
        <v>1009.4</v>
      </c>
    </row>
    <row r="12" spans="6:7" ht="12.75">
      <c r="F12" s="89">
        <v>54.1</v>
      </c>
      <c r="G12" s="89">
        <v>54.1</v>
      </c>
    </row>
    <row r="13" spans="6:7" ht="12.75">
      <c r="F13" s="89">
        <v>415.8</v>
      </c>
      <c r="G13" s="89">
        <v>415.8</v>
      </c>
    </row>
    <row r="14" spans="6:7" ht="12.75">
      <c r="F14" s="89">
        <v>224.3</v>
      </c>
      <c r="G14" s="95">
        <v>224.3</v>
      </c>
    </row>
    <row r="15" spans="1:20" ht="12.75">
      <c r="A15" s="3"/>
      <c r="B15" s="3"/>
      <c r="C15" s="3"/>
      <c r="D15" s="3"/>
      <c r="E15" s="3"/>
      <c r="F15" s="90">
        <v>646.7</v>
      </c>
      <c r="G15" s="91">
        <v>646.7</v>
      </c>
      <c r="H15" s="3"/>
      <c r="I15" s="3"/>
      <c r="J15" s="3"/>
      <c r="K15" s="3"/>
      <c r="L15" s="3"/>
      <c r="M15" s="3"/>
      <c r="N15" s="3"/>
      <c r="O15" s="3"/>
      <c r="P15" s="3"/>
      <c r="Q15" s="3"/>
      <c r="R15" s="3"/>
      <c r="S15" s="3"/>
      <c r="T15" s="3"/>
    </row>
    <row r="16" spans="1:20" ht="12.75">
      <c r="A16" s="3"/>
      <c r="B16" s="3"/>
      <c r="C16" s="3"/>
      <c r="D16" s="3"/>
      <c r="E16" s="3"/>
      <c r="F16" s="90">
        <v>274.7</v>
      </c>
      <c r="G16" s="91">
        <v>274.6</v>
      </c>
      <c r="H16" s="3"/>
      <c r="I16" s="3"/>
      <c r="J16" s="3"/>
      <c r="K16" s="3"/>
      <c r="L16" s="3"/>
      <c r="M16" s="3"/>
      <c r="N16" s="3"/>
      <c r="O16" s="3"/>
      <c r="P16" s="3"/>
      <c r="Q16" s="3"/>
      <c r="R16" s="3"/>
      <c r="S16" s="3"/>
      <c r="T16" s="3"/>
    </row>
    <row r="17" spans="1:20" ht="12.75">
      <c r="A17" s="3"/>
      <c r="B17" s="3"/>
      <c r="C17" s="3"/>
      <c r="D17" s="3"/>
      <c r="E17" s="3"/>
      <c r="F17" s="90">
        <v>472.5</v>
      </c>
      <c r="G17" s="91">
        <v>446.8</v>
      </c>
      <c r="H17" s="3"/>
      <c r="I17" s="3"/>
      <c r="J17" s="3"/>
      <c r="K17" s="3"/>
      <c r="L17" s="3"/>
      <c r="M17" s="3"/>
      <c r="N17" s="3"/>
      <c r="O17" s="3"/>
      <c r="P17" s="3"/>
      <c r="Q17" s="3"/>
      <c r="R17" s="3"/>
      <c r="S17" s="3"/>
      <c r="T17" s="3"/>
    </row>
    <row r="18" spans="1:20" ht="15">
      <c r="A18" s="25"/>
      <c r="B18" s="25"/>
      <c r="C18" s="25"/>
      <c r="D18" s="25"/>
      <c r="E18" s="25"/>
      <c r="F18" s="92">
        <v>344</v>
      </c>
      <c r="G18" s="93">
        <v>344</v>
      </c>
      <c r="H18" s="25"/>
      <c r="I18" s="25"/>
      <c r="J18" s="25"/>
      <c r="K18" s="25"/>
      <c r="L18" s="25"/>
      <c r="M18" s="25"/>
      <c r="N18" s="25"/>
      <c r="O18" s="25"/>
      <c r="P18" s="25"/>
      <c r="Q18" s="25"/>
      <c r="R18" s="25"/>
      <c r="S18" s="25"/>
      <c r="T18" s="25"/>
    </row>
    <row r="19" spans="1:20" ht="15">
      <c r="A19" s="25"/>
      <c r="B19" s="25"/>
      <c r="C19" s="25"/>
      <c r="D19" s="25"/>
      <c r="E19" s="25"/>
      <c r="F19" s="92">
        <v>370.7</v>
      </c>
      <c r="G19" s="93">
        <v>370.7</v>
      </c>
      <c r="H19" s="25"/>
      <c r="I19" s="25"/>
      <c r="J19" s="25"/>
      <c r="K19" s="25"/>
      <c r="L19" s="25"/>
      <c r="M19" s="25"/>
      <c r="N19" s="25"/>
      <c r="O19" s="25"/>
      <c r="P19" s="25"/>
      <c r="Q19" s="25"/>
      <c r="R19" s="25"/>
      <c r="S19" s="25"/>
      <c r="T19" s="25"/>
    </row>
    <row r="20" spans="1:20" ht="15">
      <c r="A20" s="25"/>
      <c r="B20" s="25"/>
      <c r="C20" s="25"/>
      <c r="D20" s="25"/>
      <c r="E20" s="25"/>
      <c r="F20" s="92">
        <v>232.9</v>
      </c>
      <c r="G20" s="92">
        <v>232.9</v>
      </c>
      <c r="H20" s="25"/>
      <c r="I20" s="25"/>
      <c r="J20" s="25"/>
      <c r="K20" s="25"/>
      <c r="L20" s="25"/>
      <c r="M20" s="25"/>
      <c r="N20" s="25"/>
      <c r="O20" s="25"/>
      <c r="P20" s="25"/>
      <c r="Q20" s="25"/>
      <c r="R20" s="25"/>
      <c r="S20" s="25"/>
      <c r="T20" s="25"/>
    </row>
    <row r="21" spans="1:20" ht="15">
      <c r="A21" s="25"/>
      <c r="B21" s="25"/>
      <c r="C21" s="25"/>
      <c r="D21" s="25"/>
      <c r="E21" s="25"/>
      <c r="F21" s="92">
        <v>165</v>
      </c>
      <c r="G21" s="92">
        <v>165</v>
      </c>
      <c r="H21" s="25"/>
      <c r="I21" s="25"/>
      <c r="J21" s="25"/>
      <c r="K21" s="25"/>
      <c r="L21" s="25"/>
      <c r="M21" s="25"/>
      <c r="N21" s="25"/>
      <c r="O21" s="25"/>
      <c r="P21" s="25"/>
      <c r="Q21" s="25"/>
      <c r="R21" s="25"/>
      <c r="S21" s="25"/>
      <c r="T21" s="25"/>
    </row>
    <row r="22" spans="1:20" ht="15">
      <c r="A22" s="25"/>
      <c r="B22" s="25"/>
      <c r="C22" s="25"/>
      <c r="D22" s="25"/>
      <c r="E22" s="25"/>
      <c r="F22" s="92">
        <v>219.7</v>
      </c>
      <c r="G22" s="92">
        <v>210.5</v>
      </c>
      <c r="H22" s="25"/>
      <c r="I22" s="25"/>
      <c r="J22" s="25"/>
      <c r="K22" s="25"/>
      <c r="L22" s="25"/>
      <c r="M22" s="25"/>
      <c r="N22" s="25"/>
      <c r="O22" s="25"/>
      <c r="P22" s="25"/>
      <c r="Q22" s="25"/>
      <c r="R22" s="25"/>
      <c r="S22" s="25"/>
      <c r="T22" s="25"/>
    </row>
    <row r="23" spans="1:20" ht="18.75">
      <c r="A23" s="25"/>
      <c r="B23" s="25"/>
      <c r="C23" s="25"/>
      <c r="D23" s="26"/>
      <c r="E23" s="25"/>
      <c r="F23" s="94">
        <v>711.6</v>
      </c>
      <c r="G23" s="94">
        <v>711.6</v>
      </c>
      <c r="H23" s="26"/>
      <c r="I23" s="26"/>
      <c r="J23" s="26"/>
      <c r="K23" s="25"/>
      <c r="L23" s="25"/>
      <c r="M23" s="25"/>
      <c r="N23" s="25"/>
      <c r="O23" s="25"/>
      <c r="P23" s="25"/>
      <c r="Q23" s="25"/>
      <c r="R23" s="25"/>
      <c r="S23" s="25"/>
      <c r="T23" s="25"/>
    </row>
    <row r="24" spans="1:20" ht="18.75">
      <c r="A24" s="25"/>
      <c r="B24" s="25"/>
      <c r="C24" s="25"/>
      <c r="D24" s="26"/>
      <c r="E24" s="25"/>
      <c r="F24" s="94">
        <f>SUM(F8:F23)</f>
        <v>3095140.0000000005</v>
      </c>
      <c r="G24" s="94">
        <f>SUM(G8:G23)</f>
        <v>2868673.2</v>
      </c>
      <c r="H24" s="26"/>
      <c r="I24" s="26"/>
      <c r="J24" s="26"/>
      <c r="K24" s="25"/>
      <c r="L24" s="25"/>
      <c r="M24" s="25"/>
      <c r="N24" s="25"/>
      <c r="O24" s="25"/>
      <c r="P24" s="25"/>
      <c r="Q24" s="25"/>
      <c r="R24" s="25"/>
      <c r="S24" s="25"/>
      <c r="T24" s="25"/>
    </row>
    <row r="25" spans="1:20" ht="18.75">
      <c r="A25" s="25"/>
      <c r="B25" s="25"/>
      <c r="C25" s="25"/>
      <c r="D25" s="26"/>
      <c r="E25" s="25"/>
      <c r="F25" s="94"/>
      <c r="G25" s="94"/>
      <c r="H25" s="26"/>
      <c r="I25" s="26"/>
      <c r="J25" s="26"/>
      <c r="K25" s="25"/>
      <c r="L25" s="25"/>
      <c r="M25" s="25"/>
      <c r="N25" s="25"/>
      <c r="O25" s="25"/>
      <c r="P25" s="25"/>
      <c r="Q25" s="25"/>
      <c r="R25" s="25"/>
      <c r="S25" s="25"/>
      <c r="T25" s="25"/>
    </row>
    <row r="26" spans="1:20" ht="18.75">
      <c r="A26" s="25"/>
      <c r="B26" s="25"/>
      <c r="C26" s="25"/>
      <c r="D26" s="26"/>
      <c r="E26" s="25"/>
      <c r="F26" s="26"/>
      <c r="G26" s="26"/>
      <c r="H26" s="26"/>
      <c r="I26" s="26"/>
      <c r="J26" s="26"/>
      <c r="K26" s="25"/>
      <c r="L26" s="25"/>
      <c r="M26" s="25"/>
      <c r="N26" s="25"/>
      <c r="O26" s="25"/>
      <c r="P26" s="25"/>
      <c r="Q26" s="25"/>
      <c r="R26" s="25"/>
      <c r="S26" s="25"/>
      <c r="T26" s="25"/>
    </row>
    <row r="27" spans="1:20" ht="18.75">
      <c r="A27" s="25"/>
      <c r="B27" s="25"/>
      <c r="C27" s="25"/>
      <c r="D27" s="26"/>
      <c r="E27" s="25"/>
      <c r="F27" s="26"/>
      <c r="G27" s="26"/>
      <c r="H27" s="26"/>
      <c r="I27" s="26"/>
      <c r="J27" s="26"/>
      <c r="K27" s="25"/>
      <c r="L27" s="25"/>
      <c r="M27" s="25"/>
      <c r="N27" s="25"/>
      <c r="O27" s="25"/>
      <c r="P27" s="25"/>
      <c r="Q27" s="25"/>
      <c r="R27" s="25"/>
      <c r="S27" s="25"/>
      <c r="T27" s="25"/>
    </row>
    <row r="28" spans="1:20" ht="18.75">
      <c r="A28" s="25"/>
      <c r="B28" s="25"/>
      <c r="C28" s="25"/>
      <c r="D28" s="26"/>
      <c r="E28" s="25"/>
      <c r="F28" s="26"/>
      <c r="G28" s="26"/>
      <c r="H28" s="26"/>
      <c r="I28" s="26"/>
      <c r="J28" s="26"/>
      <c r="K28" s="25"/>
      <c r="L28" s="25"/>
      <c r="M28" s="25"/>
      <c r="N28" s="25"/>
      <c r="O28" s="25"/>
      <c r="P28" s="25"/>
      <c r="Q28" s="25"/>
      <c r="R28" s="25"/>
      <c r="S28" s="25"/>
      <c r="T28" s="25"/>
    </row>
    <row r="29" spans="1:20" ht="18.75">
      <c r="A29" s="25"/>
      <c r="B29" s="25"/>
      <c r="C29" s="25"/>
      <c r="D29" s="26"/>
      <c r="E29" s="25"/>
      <c r="F29" s="26"/>
      <c r="G29" s="26"/>
      <c r="H29" s="26"/>
      <c r="I29" s="26"/>
      <c r="J29" s="26"/>
      <c r="K29" s="25"/>
      <c r="L29" s="25"/>
      <c r="M29" s="25"/>
      <c r="N29" s="25"/>
      <c r="O29" s="25"/>
      <c r="P29" s="25"/>
      <c r="Q29" s="25"/>
      <c r="R29" s="25"/>
      <c r="S29" s="25"/>
      <c r="T29" s="25"/>
    </row>
    <row r="30" spans="1:20" ht="18.75">
      <c r="A30" s="25"/>
      <c r="B30" s="25"/>
      <c r="C30" s="25"/>
      <c r="D30" s="26"/>
      <c r="E30" s="25"/>
      <c r="F30" s="26"/>
      <c r="G30" s="26"/>
      <c r="H30" s="26"/>
      <c r="I30" s="26"/>
      <c r="J30" s="26"/>
      <c r="K30" s="25"/>
      <c r="L30" s="25"/>
      <c r="M30" s="25"/>
      <c r="N30" s="25"/>
      <c r="O30" s="25"/>
      <c r="P30" s="25"/>
      <c r="Q30" s="25"/>
      <c r="R30" s="25"/>
      <c r="S30" s="25"/>
      <c r="T30" s="25"/>
    </row>
    <row r="31" spans="1:20" ht="18.75">
      <c r="A31" s="25"/>
      <c r="B31" s="25"/>
      <c r="C31" s="25"/>
      <c r="D31" s="26"/>
      <c r="E31" s="25"/>
      <c r="F31" s="26"/>
      <c r="G31" s="26"/>
      <c r="H31" s="26"/>
      <c r="I31" s="26"/>
      <c r="J31" s="26"/>
      <c r="K31" s="25"/>
      <c r="L31" s="25"/>
      <c r="M31" s="25"/>
      <c r="N31" s="25"/>
      <c r="O31" s="25"/>
      <c r="P31" s="25"/>
      <c r="Q31" s="25"/>
      <c r="R31" s="25"/>
      <c r="S31" s="25"/>
      <c r="T31" s="25"/>
    </row>
    <row r="32" spans="1:20" ht="15">
      <c r="A32" s="25"/>
      <c r="B32" s="25"/>
      <c r="C32" s="25"/>
      <c r="D32" s="25"/>
      <c r="E32" s="25"/>
      <c r="F32" s="25"/>
      <c r="G32" s="25"/>
      <c r="H32" s="25"/>
      <c r="I32" s="25"/>
      <c r="J32" s="25"/>
      <c r="K32" s="25"/>
      <c r="L32" s="25"/>
      <c r="M32" s="25"/>
      <c r="N32" s="25"/>
      <c r="O32" s="25"/>
      <c r="P32" s="25"/>
      <c r="Q32" s="25"/>
      <c r="R32" s="25"/>
      <c r="S32" s="25"/>
      <c r="T32" s="25"/>
    </row>
    <row r="33" spans="1:20" ht="15">
      <c r="A33" s="25"/>
      <c r="B33" s="25"/>
      <c r="C33" s="25"/>
      <c r="D33" s="25"/>
      <c r="E33" s="25"/>
      <c r="F33" s="25"/>
      <c r="G33" s="25"/>
      <c r="H33" s="25"/>
      <c r="I33" s="25"/>
      <c r="J33" s="25"/>
      <c r="K33" s="25"/>
      <c r="L33" s="25"/>
      <c r="M33" s="25"/>
      <c r="N33" s="25"/>
      <c r="O33" s="25"/>
      <c r="P33" s="25"/>
      <c r="Q33" s="25"/>
      <c r="R33" s="25"/>
      <c r="S33" s="25"/>
      <c r="T33" s="25"/>
    </row>
    <row r="34" spans="1:20" ht="15">
      <c r="A34" s="25"/>
      <c r="B34" s="25"/>
      <c r="C34" s="25"/>
      <c r="D34" s="25"/>
      <c r="E34" s="25"/>
      <c r="F34" s="25"/>
      <c r="G34" s="25"/>
      <c r="H34" s="25"/>
      <c r="I34" s="25"/>
      <c r="J34" s="25"/>
      <c r="K34" s="25"/>
      <c r="L34" s="25"/>
      <c r="M34" s="25"/>
      <c r="N34" s="25"/>
      <c r="O34" s="25"/>
      <c r="P34" s="25"/>
      <c r="Q34" s="25"/>
      <c r="R34" s="25"/>
      <c r="S34" s="25"/>
      <c r="T34" s="25"/>
    </row>
    <row r="35" spans="1:20" ht="15">
      <c r="A35" s="25"/>
      <c r="B35" s="25"/>
      <c r="C35" s="25"/>
      <c r="D35" s="25"/>
      <c r="E35" s="25"/>
      <c r="F35" s="25"/>
      <c r="G35" s="25"/>
      <c r="H35" s="25"/>
      <c r="I35" s="25"/>
      <c r="J35" s="25"/>
      <c r="K35" s="25"/>
      <c r="L35" s="25"/>
      <c r="M35" s="25"/>
      <c r="N35" s="25"/>
      <c r="O35" s="25"/>
      <c r="P35" s="25"/>
      <c r="Q35" s="25"/>
      <c r="R35" s="25"/>
      <c r="S35" s="25"/>
      <c r="T35" s="25"/>
    </row>
    <row r="36" spans="1:20" ht="15">
      <c r="A36" s="25"/>
      <c r="B36" s="25"/>
      <c r="C36" s="25"/>
      <c r="D36" s="25"/>
      <c r="E36" s="25"/>
      <c r="F36" s="25"/>
      <c r="G36" s="25"/>
      <c r="H36" s="25"/>
      <c r="I36" s="25"/>
      <c r="J36" s="25"/>
      <c r="K36" s="25"/>
      <c r="L36" s="25"/>
      <c r="M36" s="25"/>
      <c r="N36" s="25"/>
      <c r="O36" s="25"/>
      <c r="P36" s="25"/>
      <c r="Q36" s="25"/>
      <c r="R36" s="25"/>
      <c r="S36" s="25"/>
      <c r="T36" s="25"/>
    </row>
    <row r="37" spans="1:20" ht="15">
      <c r="A37" s="25"/>
      <c r="B37" s="25"/>
      <c r="C37" s="25"/>
      <c r="D37" s="25"/>
      <c r="E37" s="25"/>
      <c r="F37" s="25"/>
      <c r="G37" s="25"/>
      <c r="H37" s="25"/>
      <c r="I37" s="25"/>
      <c r="J37" s="25"/>
      <c r="K37" s="25"/>
      <c r="L37" s="25"/>
      <c r="M37" s="25"/>
      <c r="N37" s="25"/>
      <c r="O37" s="25"/>
      <c r="P37" s="25"/>
      <c r="Q37" s="25"/>
      <c r="R37" s="25"/>
      <c r="S37" s="25"/>
      <c r="T37" s="25"/>
    </row>
    <row r="38" spans="1:20" ht="15">
      <c r="A38" s="25"/>
      <c r="B38" s="25"/>
      <c r="C38" s="25"/>
      <c r="D38" s="25"/>
      <c r="E38" s="25"/>
      <c r="F38" s="25"/>
      <c r="G38" s="25"/>
      <c r="H38" s="25"/>
      <c r="I38" s="25"/>
      <c r="J38" s="25"/>
      <c r="K38" s="25"/>
      <c r="L38" s="25"/>
      <c r="M38" s="25"/>
      <c r="N38" s="25"/>
      <c r="O38" s="25"/>
      <c r="P38" s="25"/>
      <c r="Q38" s="25"/>
      <c r="R38" s="25"/>
      <c r="S38" s="25"/>
      <c r="T38" s="25"/>
    </row>
    <row r="39" spans="1:20" ht="15">
      <c r="A39" s="25"/>
      <c r="B39" s="25"/>
      <c r="C39" s="25"/>
      <c r="D39" s="25"/>
      <c r="E39" s="25"/>
      <c r="F39" s="25"/>
      <c r="G39" s="25"/>
      <c r="H39" s="25"/>
      <c r="I39" s="25"/>
      <c r="J39" s="25"/>
      <c r="K39" s="25"/>
      <c r="L39" s="25"/>
      <c r="M39" s="25"/>
      <c r="N39" s="25"/>
      <c r="O39" s="25"/>
      <c r="P39" s="25"/>
      <c r="Q39" s="25"/>
      <c r="R39" s="25"/>
      <c r="S39" s="25"/>
      <c r="T39" s="25"/>
    </row>
    <row r="40" spans="1:20" ht="12.75">
      <c r="A40" s="3"/>
      <c r="B40" s="3"/>
      <c r="C40" s="3"/>
      <c r="D40" s="3"/>
      <c r="E40" s="3"/>
      <c r="F40" s="3"/>
      <c r="G40" s="3"/>
      <c r="H40" s="3"/>
      <c r="I40" s="3"/>
      <c r="J40" s="3"/>
      <c r="K40" s="3"/>
      <c r="L40" s="3"/>
      <c r="M40" s="3"/>
      <c r="N40" s="3"/>
      <c r="O40" s="3"/>
      <c r="P40" s="3"/>
      <c r="Q40" s="3"/>
      <c r="R40" s="3"/>
      <c r="S40" s="3"/>
      <c r="T40" s="3"/>
    </row>
    <row r="41" spans="1:20" ht="12.75">
      <c r="A41" s="3"/>
      <c r="B41" s="3"/>
      <c r="C41" s="3"/>
      <c r="D41" s="3"/>
      <c r="E41" s="3"/>
      <c r="F41" s="3"/>
      <c r="G41" s="3"/>
      <c r="H41" s="3"/>
      <c r="I41" s="3"/>
      <c r="J41" s="3"/>
      <c r="K41" s="3"/>
      <c r="L41" s="3"/>
      <c r="M41" s="3"/>
      <c r="N41" s="3"/>
      <c r="O41" s="3"/>
      <c r="P41" s="3"/>
      <c r="Q41" s="3"/>
      <c r="R41" s="3"/>
      <c r="S41" s="3"/>
      <c r="T41" s="3"/>
    </row>
    <row r="42" spans="1:20" ht="15">
      <c r="A42" s="3"/>
      <c r="B42" s="3"/>
      <c r="C42" s="25"/>
      <c r="D42" s="25"/>
      <c r="E42" s="25"/>
      <c r="F42" s="25"/>
      <c r="G42" s="24"/>
      <c r="H42" s="3"/>
      <c r="I42" s="3"/>
      <c r="J42" s="3"/>
      <c r="K42" s="3"/>
      <c r="L42" s="3"/>
      <c r="M42" s="3"/>
      <c r="N42" s="3"/>
      <c r="O42" s="3"/>
      <c r="P42" s="3"/>
      <c r="Q42" s="3"/>
      <c r="R42" s="3"/>
      <c r="S42" s="3"/>
      <c r="T42" s="3"/>
    </row>
    <row r="43" spans="1:20" ht="15">
      <c r="A43" s="3"/>
      <c r="B43" s="3"/>
      <c r="C43" s="25"/>
      <c r="D43" s="25"/>
      <c r="E43" s="25"/>
      <c r="F43" s="25"/>
      <c r="G43" s="24"/>
      <c r="H43" s="3"/>
      <c r="I43" s="3"/>
      <c r="J43" s="3"/>
      <c r="K43" s="3"/>
      <c r="L43" s="3"/>
      <c r="M43" s="3"/>
      <c r="N43" s="3"/>
      <c r="O43" s="3"/>
      <c r="P43" s="3"/>
      <c r="Q43" s="3"/>
      <c r="R43" s="3"/>
      <c r="S43" s="3"/>
      <c r="T43" s="3"/>
    </row>
    <row r="44" spans="1:20" ht="15">
      <c r="A44" s="3"/>
      <c r="B44" s="3"/>
      <c r="C44" s="25"/>
      <c r="D44" s="25"/>
      <c r="E44" s="25"/>
      <c r="F44" s="25"/>
      <c r="G44" s="24"/>
      <c r="H44" s="3"/>
      <c r="I44" s="3"/>
      <c r="J44" s="3"/>
      <c r="K44" s="3"/>
      <c r="L44" s="3"/>
      <c r="M44" s="3"/>
      <c r="N44" s="3"/>
      <c r="O44" s="3"/>
      <c r="P44" s="3"/>
      <c r="Q44" s="3"/>
      <c r="R44" s="3"/>
      <c r="S44" s="3"/>
      <c r="T44" s="3"/>
    </row>
    <row r="45" spans="1:20" ht="15">
      <c r="A45" s="3"/>
      <c r="B45" s="3"/>
      <c r="C45" s="25"/>
      <c r="D45" s="25"/>
      <c r="E45" s="25"/>
      <c r="F45" s="25"/>
      <c r="G45" s="24"/>
      <c r="H45" s="3"/>
      <c r="I45" s="3"/>
      <c r="J45" s="3"/>
      <c r="K45" s="3"/>
      <c r="L45" s="3"/>
      <c r="M45" s="3"/>
      <c r="N45" s="3"/>
      <c r="O45" s="3"/>
      <c r="P45" s="3"/>
      <c r="Q45" s="3"/>
      <c r="R45" s="3"/>
      <c r="S45" s="3"/>
      <c r="T45" s="3"/>
    </row>
    <row r="46" spans="1:20" ht="15">
      <c r="A46" s="3"/>
      <c r="B46" s="3"/>
      <c r="C46" s="25"/>
      <c r="D46" s="25"/>
      <c r="E46" s="25"/>
      <c r="F46" s="25"/>
      <c r="G46" s="24"/>
      <c r="H46" s="3"/>
      <c r="I46" s="3"/>
      <c r="J46" s="3"/>
      <c r="K46" s="3"/>
      <c r="L46" s="3"/>
      <c r="M46" s="3"/>
      <c r="N46" s="3"/>
      <c r="O46" s="3"/>
      <c r="P46" s="3"/>
      <c r="Q46" s="3"/>
      <c r="R46" s="3"/>
      <c r="S46" s="3"/>
      <c r="T46" s="3"/>
    </row>
    <row r="47" spans="1:20" ht="15">
      <c r="A47" s="3"/>
      <c r="B47" s="3"/>
      <c r="C47" s="25"/>
      <c r="D47" s="25"/>
      <c r="E47" s="25"/>
      <c r="F47" s="25"/>
      <c r="G47" s="24"/>
      <c r="H47" s="3"/>
      <c r="I47" s="3"/>
      <c r="J47" s="3"/>
      <c r="K47" s="3"/>
      <c r="L47" s="3"/>
      <c r="M47" s="3"/>
      <c r="N47" s="3"/>
      <c r="O47" s="3"/>
      <c r="P47" s="3"/>
      <c r="Q47" s="3"/>
      <c r="R47" s="3"/>
      <c r="S47" s="3"/>
      <c r="T47" s="3"/>
    </row>
    <row r="48" spans="1:20" ht="15">
      <c r="A48" s="3"/>
      <c r="B48" s="3"/>
      <c r="C48" s="25"/>
      <c r="D48" s="25"/>
      <c r="E48" s="25"/>
      <c r="F48" s="25"/>
      <c r="G48" s="24"/>
      <c r="H48" s="3"/>
      <c r="I48" s="3"/>
      <c r="J48" s="3"/>
      <c r="K48" s="3"/>
      <c r="L48" s="3"/>
      <c r="M48" s="3"/>
      <c r="N48" s="3"/>
      <c r="O48" s="3"/>
      <c r="P48" s="3"/>
      <c r="Q48" s="3"/>
      <c r="R48" s="3"/>
      <c r="S48" s="3"/>
      <c r="T48" s="3"/>
    </row>
    <row r="49" spans="1:20" ht="15">
      <c r="A49" s="3"/>
      <c r="B49" s="3"/>
      <c r="C49" s="25"/>
      <c r="D49" s="25"/>
      <c r="E49" s="25"/>
      <c r="F49" s="25"/>
      <c r="G49" s="24"/>
      <c r="H49" s="3"/>
      <c r="I49" s="3"/>
      <c r="J49" s="3"/>
      <c r="K49" s="3"/>
      <c r="L49" s="3"/>
      <c r="M49" s="3"/>
      <c r="N49" s="3"/>
      <c r="O49" s="3"/>
      <c r="P49" s="3"/>
      <c r="Q49" s="3"/>
      <c r="R49" s="3"/>
      <c r="S49" s="3"/>
      <c r="T49" s="3"/>
    </row>
    <row r="50" spans="1:20" ht="15">
      <c r="A50" s="3"/>
      <c r="B50" s="3"/>
      <c r="C50" s="25"/>
      <c r="D50" s="25"/>
      <c r="E50" s="25"/>
      <c r="F50" s="25"/>
      <c r="G50" s="24"/>
      <c r="H50" s="3"/>
      <c r="I50" s="3"/>
      <c r="J50" s="3"/>
      <c r="K50" s="3"/>
      <c r="L50" s="3"/>
      <c r="M50" s="3"/>
      <c r="N50" s="3"/>
      <c r="O50" s="3"/>
      <c r="P50" s="3"/>
      <c r="Q50" s="3"/>
      <c r="R50" s="3"/>
      <c r="S50" s="3"/>
      <c r="T50" s="3"/>
    </row>
    <row r="51" spans="1:20" ht="15">
      <c r="A51" s="3"/>
      <c r="B51" s="3"/>
      <c r="C51" s="25"/>
      <c r="D51" s="25"/>
      <c r="E51" s="25"/>
      <c r="F51" s="25"/>
      <c r="G51" s="24"/>
      <c r="H51" s="3"/>
      <c r="I51" s="3"/>
      <c r="J51" s="3"/>
      <c r="K51" s="3"/>
      <c r="L51" s="3"/>
      <c r="M51" s="3"/>
      <c r="N51" s="3"/>
      <c r="O51" s="3"/>
      <c r="P51" s="3"/>
      <c r="Q51" s="3"/>
      <c r="R51" s="3"/>
      <c r="S51" s="3"/>
      <c r="T51" s="3"/>
    </row>
    <row r="52" spans="1:20" ht="15">
      <c r="A52" s="3"/>
      <c r="B52" s="3"/>
      <c r="C52" s="25"/>
      <c r="D52" s="25"/>
      <c r="E52" s="25"/>
      <c r="F52" s="25"/>
      <c r="G52" s="24"/>
      <c r="H52" s="3"/>
      <c r="I52" s="3"/>
      <c r="J52" s="3"/>
      <c r="K52" s="3"/>
      <c r="L52" s="3"/>
      <c r="M52" s="3"/>
      <c r="N52" s="3"/>
      <c r="O52" s="3"/>
      <c r="P52" s="3"/>
      <c r="Q52" s="3"/>
      <c r="R52" s="3"/>
      <c r="S52" s="3"/>
      <c r="T52" s="3"/>
    </row>
    <row r="53" spans="1:20" ht="15">
      <c r="A53" s="3"/>
      <c r="B53" s="3"/>
      <c r="C53" s="25"/>
      <c r="D53" s="25"/>
      <c r="E53" s="25"/>
      <c r="F53" s="25"/>
      <c r="G53" s="24"/>
      <c r="H53" s="3"/>
      <c r="I53" s="3"/>
      <c r="J53" s="3"/>
      <c r="K53" s="3"/>
      <c r="L53" s="3"/>
      <c r="M53" s="3"/>
      <c r="N53" s="3"/>
      <c r="O53" s="3"/>
      <c r="P53" s="3"/>
      <c r="Q53" s="3"/>
      <c r="R53" s="3"/>
      <c r="S53" s="3"/>
      <c r="T53" s="3"/>
    </row>
    <row r="54" spans="1:20" ht="15">
      <c r="A54" s="3"/>
      <c r="B54" s="3"/>
      <c r="C54" s="25"/>
      <c r="D54" s="25"/>
      <c r="E54" s="25"/>
      <c r="F54" s="25"/>
      <c r="G54" s="24"/>
      <c r="H54" s="3"/>
      <c r="I54" s="3"/>
      <c r="J54" s="3"/>
      <c r="K54" s="3"/>
      <c r="L54" s="3"/>
      <c r="M54" s="3"/>
      <c r="N54" s="3"/>
      <c r="O54" s="3"/>
      <c r="P54" s="3"/>
      <c r="Q54" s="3"/>
      <c r="R54" s="3"/>
      <c r="S54" s="3"/>
      <c r="T54" s="3"/>
    </row>
    <row r="55" spans="1:20" ht="15">
      <c r="A55" s="3"/>
      <c r="B55" s="3"/>
      <c r="C55" s="25"/>
      <c r="D55" s="25"/>
      <c r="E55" s="25"/>
      <c r="F55" s="25"/>
      <c r="G55" s="24"/>
      <c r="H55" s="3"/>
      <c r="I55" s="3"/>
      <c r="J55" s="3"/>
      <c r="K55" s="3"/>
      <c r="L55" s="3"/>
      <c r="M55" s="3"/>
      <c r="N55" s="3"/>
      <c r="O55" s="3"/>
      <c r="P55" s="3"/>
      <c r="Q55" s="3"/>
      <c r="R55" s="3"/>
      <c r="S55" s="3"/>
      <c r="T55" s="3"/>
    </row>
    <row r="56" spans="1:20" ht="15">
      <c r="A56" s="3"/>
      <c r="B56" s="3"/>
      <c r="C56" s="25"/>
      <c r="D56" s="25"/>
      <c r="E56" s="25"/>
      <c r="F56" s="25"/>
      <c r="G56" s="24"/>
      <c r="H56" s="3"/>
      <c r="I56" s="3"/>
      <c r="J56" s="3"/>
      <c r="K56" s="3"/>
      <c r="L56" s="3"/>
      <c r="M56" s="3"/>
      <c r="N56" s="3"/>
      <c r="O56" s="3"/>
      <c r="P56" s="3"/>
      <c r="Q56" s="3"/>
      <c r="R56" s="3"/>
      <c r="S56" s="3"/>
      <c r="T56" s="3"/>
    </row>
    <row r="57" spans="1:20" ht="15">
      <c r="A57" s="3"/>
      <c r="B57" s="3"/>
      <c r="C57" s="25"/>
      <c r="D57" s="25"/>
      <c r="E57" s="25"/>
      <c r="F57" s="25"/>
      <c r="G57" s="24"/>
      <c r="H57" s="3"/>
      <c r="I57" s="3"/>
      <c r="J57" s="3"/>
      <c r="K57" s="3"/>
      <c r="L57" s="3"/>
      <c r="M57" s="3"/>
      <c r="N57" s="3"/>
      <c r="O57" s="3"/>
      <c r="P57" s="3"/>
      <c r="Q57" s="3"/>
      <c r="R57" s="3"/>
      <c r="S57" s="3"/>
      <c r="T57" s="3"/>
    </row>
    <row r="58" spans="1:20" ht="15">
      <c r="A58" s="3"/>
      <c r="B58" s="3"/>
      <c r="C58" s="25"/>
      <c r="D58" s="25"/>
      <c r="E58" s="25"/>
      <c r="F58" s="25"/>
      <c r="G58" s="24"/>
      <c r="H58" s="3"/>
      <c r="I58" s="3"/>
      <c r="J58" s="3"/>
      <c r="K58" s="3"/>
      <c r="L58" s="3"/>
      <c r="M58" s="3"/>
      <c r="N58" s="3"/>
      <c r="O58" s="3"/>
      <c r="P58" s="3"/>
      <c r="Q58" s="3"/>
      <c r="R58" s="3"/>
      <c r="S58" s="3"/>
      <c r="T58" s="3"/>
    </row>
    <row r="59" spans="1:20" ht="15">
      <c r="A59" s="3"/>
      <c r="B59" s="3"/>
      <c r="C59" s="25"/>
      <c r="D59" s="25"/>
      <c r="E59" s="25"/>
      <c r="F59" s="25"/>
      <c r="G59" s="24"/>
      <c r="H59" s="3"/>
      <c r="I59" s="3"/>
      <c r="J59" s="3"/>
      <c r="K59" s="3"/>
      <c r="L59" s="3"/>
      <c r="M59" s="3"/>
      <c r="N59" s="3"/>
      <c r="O59" s="3"/>
      <c r="P59" s="3"/>
      <c r="Q59" s="3"/>
      <c r="R59" s="3"/>
      <c r="S59" s="3"/>
      <c r="T59" s="3"/>
    </row>
    <row r="60" spans="1:20" ht="15">
      <c r="A60" s="3"/>
      <c r="B60" s="3"/>
      <c r="C60" s="25"/>
      <c r="D60" s="25"/>
      <c r="E60" s="25"/>
      <c r="F60" s="25"/>
      <c r="G60" s="24"/>
      <c r="H60" s="3"/>
      <c r="I60" s="3"/>
      <c r="J60" s="3"/>
      <c r="K60" s="3"/>
      <c r="L60" s="3"/>
      <c r="M60" s="3"/>
      <c r="N60" s="3"/>
      <c r="O60" s="3"/>
      <c r="P60" s="3"/>
      <c r="Q60" s="3"/>
      <c r="R60" s="3"/>
      <c r="S60" s="3"/>
      <c r="T60" s="3"/>
    </row>
    <row r="61" spans="1:20" ht="12.75">
      <c r="A61" s="3"/>
      <c r="B61" s="3"/>
      <c r="C61" s="24"/>
      <c r="D61" s="24"/>
      <c r="E61" s="24"/>
      <c r="F61" s="24"/>
      <c r="G61" s="24"/>
      <c r="H61" s="3"/>
      <c r="I61" s="3"/>
      <c r="J61" s="3"/>
      <c r="K61" s="3"/>
      <c r="L61" s="3"/>
      <c r="M61" s="3"/>
      <c r="N61" s="3"/>
      <c r="O61" s="3"/>
      <c r="P61" s="3"/>
      <c r="Q61" s="3"/>
      <c r="R61" s="3"/>
      <c r="S61" s="3"/>
      <c r="T61" s="3"/>
    </row>
    <row r="62" spans="1:20" ht="12.75">
      <c r="A62" s="3"/>
      <c r="B62" s="3"/>
      <c r="C62" s="3"/>
      <c r="D62" s="3"/>
      <c r="E62" s="3"/>
      <c r="F62" s="3"/>
      <c r="G62" s="3"/>
      <c r="H62" s="3"/>
      <c r="I62" s="3"/>
      <c r="J62" s="3"/>
      <c r="K62" s="3"/>
      <c r="L62" s="3"/>
      <c r="M62" s="3"/>
      <c r="N62" s="3"/>
      <c r="O62" s="3"/>
      <c r="P62" s="3"/>
      <c r="Q62" s="3"/>
      <c r="R62" s="3"/>
      <c r="S62" s="3"/>
      <c r="T62" s="3"/>
    </row>
    <row r="63" spans="1:20" ht="12.75">
      <c r="A63" s="3"/>
      <c r="B63" s="3"/>
      <c r="C63" s="3"/>
      <c r="D63" s="3"/>
      <c r="E63" s="3"/>
      <c r="F63" s="3"/>
      <c r="G63" s="3"/>
      <c r="H63" s="3"/>
      <c r="I63" s="3"/>
      <c r="J63" s="3"/>
      <c r="K63" s="3"/>
      <c r="L63" s="3"/>
      <c r="M63" s="3"/>
      <c r="N63" s="3"/>
      <c r="O63" s="3"/>
      <c r="P63" s="3"/>
      <c r="Q63" s="3"/>
      <c r="R63" s="3"/>
      <c r="S63" s="3"/>
      <c r="T63" s="3"/>
    </row>
    <row r="64" spans="1:20" ht="12.75">
      <c r="A64" s="3"/>
      <c r="B64" s="3"/>
      <c r="C64" s="3"/>
      <c r="D64" s="3"/>
      <c r="E64" s="3"/>
      <c r="F64" s="3"/>
      <c r="G64" s="3"/>
      <c r="H64" s="3"/>
      <c r="I64" s="3"/>
      <c r="J64" s="3"/>
      <c r="K64" s="3"/>
      <c r="L64" s="3"/>
      <c r="M64" s="3"/>
      <c r="N64" s="3"/>
      <c r="O64" s="3"/>
      <c r="P64" s="3"/>
      <c r="Q64" s="3"/>
      <c r="R64" s="3"/>
      <c r="S64" s="3"/>
      <c r="T64" s="3"/>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Quake3 forever!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Kapany3</dc:creator>
  <cp:keywords/>
  <dc:description/>
  <cp:lastModifiedBy>Мужичкова Елена Владимировна</cp:lastModifiedBy>
  <cp:lastPrinted>2011-04-29T05:36:18Z</cp:lastPrinted>
  <dcterms:created xsi:type="dcterms:W3CDTF">2004-07-27T10:27:31Z</dcterms:created>
  <dcterms:modified xsi:type="dcterms:W3CDTF">2013-03-20T11:38:27Z</dcterms:modified>
  <cp:category/>
  <cp:version/>
  <cp:contentType/>
  <cp:contentStatus/>
</cp:coreProperties>
</file>