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8800" windowHeight="123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" i="1" l="1"/>
  <c r="E29" i="1"/>
  <c r="E9" i="1"/>
  <c r="C11" i="1"/>
  <c r="C12" i="1"/>
  <c r="C9" i="1" s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0" i="1"/>
  <c r="F8" i="1"/>
  <c r="D8" i="1"/>
  <c r="C29" i="1"/>
  <c r="C38" i="1"/>
  <c r="C31" i="1"/>
  <c r="C30" i="1"/>
  <c r="D38" i="1" l="1"/>
  <c r="E38" i="1"/>
  <c r="F38" i="1"/>
  <c r="G38" i="1"/>
  <c r="D29" i="1"/>
  <c r="F29" i="1"/>
  <c r="G29" i="1"/>
  <c r="D9" i="1"/>
  <c r="F9" i="1"/>
  <c r="G9" i="1"/>
  <c r="C39" i="1" l="1"/>
  <c r="C32" i="1"/>
  <c r="C33" i="1"/>
  <c r="C34" i="1"/>
  <c r="C35" i="1"/>
  <c r="C36" i="1"/>
  <c r="C37" i="1"/>
  <c r="G8" i="1"/>
  <c r="C8" i="1"/>
</calcChain>
</file>

<file path=xl/sharedStrings.xml><?xml version="1.0" encoding="utf-8"?>
<sst xmlns="http://schemas.openxmlformats.org/spreadsheetml/2006/main" count="43" uniqueCount="43">
  <si>
    <t>(тыс. руб.)</t>
  </si>
  <si>
    <t>Федеральный бюджет</t>
  </si>
  <si>
    <t>Областной бюджет</t>
  </si>
  <si>
    <t>Внебюджетные источники</t>
  </si>
  <si>
    <t>Наименование государственной программы Калужской области</t>
  </si>
  <si>
    <t>Итого, тыс. руб.</t>
  </si>
  <si>
    <t>Бюджеты муниципальных образований</t>
  </si>
  <si>
    <t>Данные об использовании бюджетных и иных средств на реализацию государственных программ Калужской области в 2019 году</t>
  </si>
  <si>
    <t>Таблица № 2</t>
  </si>
  <si>
    <t>в том числе:</t>
  </si>
  <si>
    <t>Итого по государственным программам:</t>
  </si>
  <si>
    <t>№ п/п</t>
  </si>
  <si>
    <t>Государственная программа "Развитие здравоохранения в Калужской области"</t>
  </si>
  <si>
    <t>Новое качество жизни</t>
  </si>
  <si>
    <t>Государственная программа "Развитие общего и дополнительного образования в Калужской области"</t>
  </si>
  <si>
    <t>Государственная программа "Социальная поддержка граждан в Калужской области"</t>
  </si>
  <si>
    <t>Инновационное развитие и модернизация экономики</t>
  </si>
  <si>
    <t>Государственная программа "Доступная среда в Калужской области"</t>
  </si>
  <si>
    <t>Государственная программа "Семья и дети Калужской области"</t>
  </si>
  <si>
    <t>Государственная программа "Обеспечение доступным и комфортным жильем и коммунальными услугами населения Калужской области"</t>
  </si>
  <si>
    <t xml:space="preserve"> Государственная программа "Развитие рынка труда в Калужской области"</t>
  </si>
  <si>
    <t>Государственная программа "Оказание содействия добровольному переселению в Калужскую область соотечественников, проживающих за рубежом"</t>
  </si>
  <si>
    <t>Государственная программа "Безопасность жизнедеятельности на территории Калужской области"</t>
  </si>
  <si>
    <t>Государственная программа "Развитие культуры в Калужской области"</t>
  </si>
  <si>
    <t>Государственная программа "Развитие туризма в Калужской области"</t>
  </si>
  <si>
    <t>Государственная программа "Развитие физической культуры и спорта в Калужской области"</t>
  </si>
  <si>
    <t>Государственная программа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</si>
  <si>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Государственная программа "Охрана окружающей среды в Калужской области"</t>
  </si>
  <si>
    <t>Государственная программа "Укрепление единства российской нации и этнокультурное развитие в Калужской области"</t>
  </si>
  <si>
    <t>Государственная программа "Поддержка развития российского казачества на территории Калужской области"</t>
  </si>
  <si>
    <t>Государственная программа "Патриотическое воспитание населения Калужской области"</t>
  </si>
  <si>
    <t>Государственная программа "Формирование современной городской среды в Калужской области"</t>
  </si>
  <si>
    <t>Государственная программа "Развитие профессионального образования и науки в Калужской области"</t>
  </si>
  <si>
    <t>Государственная программа "Экономическое развитие в Калужской области"</t>
  </si>
  <si>
    <t>Государственная программа "Развитие предпринимательства и инноваций в Калужской области"</t>
  </si>
  <si>
    <t>Государственная программа "Информационное общество и повышение качества государственных и муниципальных услуг в Калужской области"</t>
  </si>
  <si>
    <t>Государственная программа "Развитие дорожного хозяйства Калужской области"</t>
  </si>
  <si>
    <t>Государственная программа "Развитие сельского хозяйства и регулирования рынков сельскохозяйственной продукции, сырья и продовольствия в Калужской области"</t>
  </si>
  <si>
    <t>Государственная программа "Воспроизводство и использование природных ресурсов в Калужской области"</t>
  </si>
  <si>
    <t>Государственная программа "Развитие лесного хозяйства в Калужской области"</t>
  </si>
  <si>
    <t>Государственная программа "Энергосбережение и повышение энергоэффективности в Калужской области"</t>
  </si>
  <si>
    <t>Эффективное государство</t>
  </si>
  <si>
    <t>Государственная программа "Управление имущественным комплексом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</si>
</sst>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  <charset val="204"/>
    </font>
    <font>
      <i/>
      <sz val="12"/>
      <name val="Times New Roman"/>
      <family val="1"/>
    </font>
    <font>
      <b/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>
      <alignment vertical="top" wrapText="1"/>
    </xf>
  </cellStyleXfs>
  <cellXfs count="41">
    <xf numFmtId="0" fontId="0" fillId="0" borderId="0" xfId="0"/>
    <xf numFmtId="0" fontId="1" fillId="0" borderId="4" xfId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3" fillId="0" borderId="0" xfId="1" applyFont="1" applyFill="1" applyBorder="1" applyAlignment="1">
      <alignment vertical="top" wrapText="1"/>
    </xf>
    <xf numFmtId="4" fontId="1" fillId="0" borderId="0" xfId="1" applyNumberFormat="1" applyFont="1" applyFill="1" applyBorder="1" applyAlignment="1">
      <alignment horizontal="right" vertical="top" wrapText="1"/>
    </xf>
    <xf numFmtId="0" fontId="9" fillId="0" borderId="7" xfId="0" applyFont="1" applyBorder="1" applyAlignment="1"/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 vertical="center" wrapText="1"/>
    </xf>
    <xf numFmtId="4" fontId="3" fillId="0" borderId="15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12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top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 applyAlignment="1">
      <alignment horizontal="right" vertical="top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130" zoomScaleNormal="130" workbookViewId="0">
      <pane ySplit="5" topLeftCell="A6" activePane="bottomLeft" state="frozen"/>
      <selection pane="bottomLeft" activeCell="F10" sqref="F10"/>
    </sheetView>
  </sheetViews>
  <sheetFormatPr defaultRowHeight="15" x14ac:dyDescent="0.25"/>
  <cols>
    <col min="1" max="1" width="4.7109375" customWidth="1"/>
    <col min="2" max="2" width="56.42578125" customWidth="1"/>
    <col min="3" max="3" width="14.7109375" customWidth="1"/>
    <col min="4" max="4" width="15.28515625" customWidth="1"/>
    <col min="5" max="5" width="15" style="4" customWidth="1"/>
    <col min="6" max="6" width="17.28515625" customWidth="1"/>
    <col min="7" max="7" width="17.42578125" customWidth="1"/>
    <col min="8" max="8" width="13.42578125" bestFit="1" customWidth="1"/>
  </cols>
  <sheetData>
    <row r="1" spans="1:8" x14ac:dyDescent="0.25">
      <c r="F1" s="31" t="s">
        <v>8</v>
      </c>
      <c r="G1" s="31"/>
    </row>
    <row r="3" spans="1:8" x14ac:dyDescent="0.25">
      <c r="B3" s="35" t="s">
        <v>7</v>
      </c>
      <c r="C3" s="35"/>
      <c r="D3" s="35"/>
      <c r="E3" s="35"/>
      <c r="F3" s="35"/>
      <c r="G3" s="35"/>
    </row>
    <row r="4" spans="1:8" x14ac:dyDescent="0.25">
      <c r="B4" s="36" t="s">
        <v>0</v>
      </c>
      <c r="C4" s="36"/>
      <c r="D4" s="36"/>
      <c r="E4" s="36"/>
      <c r="F4" s="36"/>
      <c r="G4" s="36"/>
    </row>
    <row r="5" spans="1:8" ht="16.5" customHeight="1" x14ac:dyDescent="0.25">
      <c r="A5" s="32" t="s">
        <v>11</v>
      </c>
      <c r="B5" s="37" t="s">
        <v>4</v>
      </c>
      <c r="C5" s="39" t="s">
        <v>5</v>
      </c>
      <c r="D5" s="40" t="s">
        <v>9</v>
      </c>
      <c r="E5" s="40"/>
      <c r="F5" s="40"/>
      <c r="G5" s="40"/>
    </row>
    <row r="6" spans="1:8" ht="56.25" customHeight="1" x14ac:dyDescent="0.25">
      <c r="A6" s="33"/>
      <c r="B6" s="38"/>
      <c r="C6" s="39"/>
      <c r="D6" s="2" t="s">
        <v>1</v>
      </c>
      <c r="E6" s="2" t="s">
        <v>2</v>
      </c>
      <c r="F6" s="2" t="s">
        <v>6</v>
      </c>
      <c r="G6" s="2" t="s">
        <v>3</v>
      </c>
    </row>
    <row r="7" spans="1:8" x14ac:dyDescent="0.25">
      <c r="A7" s="8">
        <v>1</v>
      </c>
      <c r="B7" s="3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8" ht="18.75" customHeight="1" x14ac:dyDescent="0.25">
      <c r="A8" s="34" t="s">
        <v>10</v>
      </c>
      <c r="B8" s="34"/>
      <c r="C8" s="15">
        <f>D8+E8+F8+G8</f>
        <v>71349356.589999989</v>
      </c>
      <c r="D8" s="16">
        <f>D10+D11+D12+D13+D14+D15+D16+D17+D18+D19+D20+D21+D22+D23+D24+D25+D26+D27+D28+D30+D31+D32+D33+D34+D35+D36+D37+D39</f>
        <v>14843869.233000003</v>
      </c>
      <c r="E8" s="16">
        <f>E10+E11+E12+E13+E14+E15+E16+E17+E18+E19+E20+E21+E22+E23+E24+E25+E26+E27+E28+E30+E31+E32+E33+E34+E35+E36+E37+E39</f>
        <v>45584824.201999992</v>
      </c>
      <c r="F8" s="16">
        <f>F10+F11+F12+F13+F14+F15+F16+F17+F18+F19+F20+F21+F22+F23+F24+F25+F26+F27+F28+F30+F31+F32+F33+F34+F35+F36+F37+F39</f>
        <v>694307.97</v>
      </c>
      <c r="G8" s="16">
        <f>G10+G11+G12+G13+G14+G15+G16+G17+G18+G19+G20+G21+G22+G23+G24+G25+G26+G27+G28+G30+G31+G32+G33+G34+G35+G36+G37+G39</f>
        <v>10226355.185000001</v>
      </c>
      <c r="H8" s="22"/>
    </row>
    <row r="9" spans="1:8" ht="20.25" customHeight="1" x14ac:dyDescent="0.25">
      <c r="A9" s="29" t="s">
        <v>13</v>
      </c>
      <c r="B9" s="30"/>
      <c r="C9" s="15">
        <f>C10+C11+C12+C13+C14+C15+C16+C17+C18+C19+C20+C21+C22+C23+C24+C25+C26+C27+C28</f>
        <v>42351921.791999988</v>
      </c>
      <c r="D9" s="15">
        <f t="shared" ref="D9:G9" si="0">D10+D11+D12+D13+D14+D15+D16+D17+D18+D19+D20+D21+D22+D23+D24+D25+D26+D27+D28</f>
        <v>7903598.7340000002</v>
      </c>
      <c r="E9" s="15">
        <f>E10+E11+E12+E13+E14+E15+E16+E17+E18+E19+E20+E21+E22+E23+E24+E25+E26+E27+E28</f>
        <v>33383130.475999996</v>
      </c>
      <c r="F9" s="15">
        <f t="shared" si="0"/>
        <v>391480.45999999996</v>
      </c>
      <c r="G9" s="15">
        <f t="shared" si="0"/>
        <v>673712.12199999997</v>
      </c>
      <c r="H9" s="22"/>
    </row>
    <row r="10" spans="1:8" ht="34.5" customHeight="1" x14ac:dyDescent="0.25">
      <c r="A10" s="9">
        <v>1</v>
      </c>
      <c r="B10" s="23" t="s">
        <v>12</v>
      </c>
      <c r="C10" s="17">
        <f>D10+E10+F10+G10</f>
        <v>10178511.568</v>
      </c>
      <c r="D10" s="18">
        <v>929245.32900000003</v>
      </c>
      <c r="E10" s="18">
        <v>9249266.2390000001</v>
      </c>
      <c r="F10" s="18">
        <v>0</v>
      </c>
      <c r="G10" s="18">
        <v>0</v>
      </c>
      <c r="H10" s="22"/>
    </row>
    <row r="11" spans="1:8" ht="31.5" customHeight="1" x14ac:dyDescent="0.25">
      <c r="A11" s="10">
        <v>2</v>
      </c>
      <c r="B11" s="24" t="s">
        <v>14</v>
      </c>
      <c r="C11" s="17">
        <f t="shared" ref="C11:C28" si="1">D11+E11+F11+G11</f>
        <v>13071011.919</v>
      </c>
      <c r="D11" s="17">
        <v>729663.52500000002</v>
      </c>
      <c r="E11" s="17">
        <v>12047993.874</v>
      </c>
      <c r="F11" s="17">
        <v>293354.52</v>
      </c>
      <c r="G11" s="17">
        <v>0</v>
      </c>
    </row>
    <row r="12" spans="1:8" s="4" customFormat="1" ht="27" customHeight="1" x14ac:dyDescent="0.25">
      <c r="A12" s="11">
        <v>3</v>
      </c>
      <c r="B12" s="25" t="s">
        <v>17</v>
      </c>
      <c r="C12" s="17">
        <f t="shared" si="1"/>
        <v>189905.65899999999</v>
      </c>
      <c r="D12" s="17">
        <v>18746.634999999998</v>
      </c>
      <c r="E12" s="17">
        <v>170197.323</v>
      </c>
      <c r="F12" s="17">
        <v>810.072</v>
      </c>
      <c r="G12" s="17">
        <v>151.62899999999999</v>
      </c>
    </row>
    <row r="13" spans="1:8" s="4" customFormat="1" ht="31.5" customHeight="1" x14ac:dyDescent="0.25">
      <c r="A13" s="11">
        <v>4</v>
      </c>
      <c r="B13" s="24" t="s">
        <v>15</v>
      </c>
      <c r="C13" s="17">
        <f t="shared" si="1"/>
        <v>5999598.2640000004</v>
      </c>
      <c r="D13" s="17">
        <v>1189857.7660000001</v>
      </c>
      <c r="E13" s="17">
        <v>4554357.5</v>
      </c>
      <c r="F13" s="17">
        <v>1416.2850000000001</v>
      </c>
      <c r="G13" s="17">
        <v>253966.71299999999</v>
      </c>
    </row>
    <row r="14" spans="1:8" s="4" customFormat="1" ht="21" customHeight="1" x14ac:dyDescent="0.25">
      <c r="A14" s="11">
        <v>5</v>
      </c>
      <c r="B14" s="24" t="s">
        <v>18</v>
      </c>
      <c r="C14" s="17">
        <f t="shared" si="1"/>
        <v>2889990.7120000003</v>
      </c>
      <c r="D14" s="17">
        <v>1245524.375</v>
      </c>
      <c r="E14" s="17">
        <v>1644466.3370000001</v>
      </c>
      <c r="F14" s="17">
        <v>0</v>
      </c>
      <c r="G14" s="17">
        <v>0</v>
      </c>
    </row>
    <row r="15" spans="1:8" s="4" customFormat="1" ht="42" customHeight="1" x14ac:dyDescent="0.25">
      <c r="A15" s="11">
        <v>6</v>
      </c>
      <c r="B15" s="24" t="s">
        <v>19</v>
      </c>
      <c r="C15" s="17">
        <f t="shared" si="1"/>
        <v>2993309.875</v>
      </c>
      <c r="D15" s="17">
        <v>496476.56</v>
      </c>
      <c r="E15" s="17">
        <v>2039036.16</v>
      </c>
      <c r="F15" s="17">
        <v>38403.375</v>
      </c>
      <c r="G15" s="17">
        <v>419393.78</v>
      </c>
    </row>
    <row r="16" spans="1:8" s="4" customFormat="1" ht="27.75" customHeight="1" x14ac:dyDescent="0.25">
      <c r="A16" s="11">
        <v>7</v>
      </c>
      <c r="B16" s="24" t="s">
        <v>20</v>
      </c>
      <c r="C16" s="17">
        <f t="shared" si="1"/>
        <v>414828.78399999999</v>
      </c>
      <c r="D16" s="17">
        <v>263059.33399999997</v>
      </c>
      <c r="E16" s="17">
        <v>151769.45000000001</v>
      </c>
      <c r="F16" s="17">
        <v>0</v>
      </c>
      <c r="G16" s="17">
        <v>0</v>
      </c>
    </row>
    <row r="17" spans="1:7" s="4" customFormat="1" ht="46.5" customHeight="1" x14ac:dyDescent="0.25">
      <c r="A17" s="11">
        <v>8</v>
      </c>
      <c r="B17" s="24" t="s">
        <v>21</v>
      </c>
      <c r="C17" s="17">
        <f t="shared" si="1"/>
        <v>3160</v>
      </c>
      <c r="D17" s="17">
        <v>2180.4</v>
      </c>
      <c r="E17" s="17">
        <v>979.6</v>
      </c>
      <c r="F17" s="17">
        <v>0</v>
      </c>
      <c r="G17" s="17">
        <v>0</v>
      </c>
    </row>
    <row r="18" spans="1:7" s="4" customFormat="1" ht="30.75" customHeight="1" x14ac:dyDescent="0.25">
      <c r="A18" s="11">
        <v>9</v>
      </c>
      <c r="B18" s="24" t="s">
        <v>22</v>
      </c>
      <c r="C18" s="17">
        <f t="shared" si="1"/>
        <v>288835.57199999999</v>
      </c>
      <c r="D18" s="17">
        <v>0</v>
      </c>
      <c r="E18" s="17">
        <v>288735.57199999999</v>
      </c>
      <c r="F18" s="17">
        <v>0</v>
      </c>
      <c r="G18" s="17">
        <v>100</v>
      </c>
    </row>
    <row r="19" spans="1:7" s="4" customFormat="1" ht="26.25" customHeight="1" x14ac:dyDescent="0.25">
      <c r="A19" s="11">
        <v>10</v>
      </c>
      <c r="B19" s="24" t="s">
        <v>23</v>
      </c>
      <c r="C19" s="17">
        <f t="shared" si="1"/>
        <v>1554655.233</v>
      </c>
      <c r="D19" s="17">
        <v>280924.44</v>
      </c>
      <c r="E19" s="17">
        <v>1264715.02</v>
      </c>
      <c r="F19" s="17">
        <v>9015.7729999999992</v>
      </c>
      <c r="G19" s="17">
        <v>0</v>
      </c>
    </row>
    <row r="20" spans="1:7" s="4" customFormat="1" ht="27.75" customHeight="1" x14ac:dyDescent="0.25">
      <c r="A20" s="11">
        <v>11</v>
      </c>
      <c r="B20" s="24" t="s">
        <v>24</v>
      </c>
      <c r="C20" s="17">
        <f t="shared" si="1"/>
        <v>36423.97</v>
      </c>
      <c r="D20" s="17">
        <v>0</v>
      </c>
      <c r="E20" s="17">
        <v>36423.97</v>
      </c>
      <c r="F20" s="17">
        <v>0</v>
      </c>
      <c r="G20" s="17">
        <v>0</v>
      </c>
    </row>
    <row r="21" spans="1:7" s="4" customFormat="1" ht="34.5" customHeight="1" x14ac:dyDescent="0.25">
      <c r="A21" s="11">
        <v>12</v>
      </c>
      <c r="B21" s="24" t="s">
        <v>25</v>
      </c>
      <c r="C21" s="17">
        <f t="shared" si="1"/>
        <v>2187750.6639999999</v>
      </c>
      <c r="D21" s="17">
        <v>960674.64099999995</v>
      </c>
      <c r="E21" s="17">
        <v>1226975.0090000001</v>
      </c>
      <c r="F21" s="17">
        <v>101.014</v>
      </c>
      <c r="G21" s="17">
        <v>0</v>
      </c>
    </row>
    <row r="22" spans="1:7" s="4" customFormat="1" ht="57.75" customHeight="1" x14ac:dyDescent="0.25">
      <c r="A22" s="12">
        <v>13</v>
      </c>
      <c r="B22" s="24" t="s">
        <v>26</v>
      </c>
      <c r="C22" s="17">
        <f t="shared" si="1"/>
        <v>395286.47199999995</v>
      </c>
      <c r="D22" s="17">
        <v>0</v>
      </c>
      <c r="E22" s="17">
        <v>362877.81199999998</v>
      </c>
      <c r="F22" s="17">
        <v>32408.66</v>
      </c>
      <c r="G22" s="17">
        <v>0</v>
      </c>
    </row>
    <row r="23" spans="1:7" s="4" customFormat="1" ht="31.5" customHeight="1" x14ac:dyDescent="0.25">
      <c r="A23" s="11">
        <v>14</v>
      </c>
      <c r="B23" s="26" t="s">
        <v>27</v>
      </c>
      <c r="C23" s="17">
        <f t="shared" si="1"/>
        <v>154875.44699999999</v>
      </c>
      <c r="D23" s="17">
        <v>0</v>
      </c>
      <c r="E23" s="17">
        <v>154875.44699999999</v>
      </c>
      <c r="F23" s="17">
        <v>0</v>
      </c>
      <c r="G23" s="17">
        <v>0</v>
      </c>
    </row>
    <row r="24" spans="1:7" s="4" customFormat="1" ht="32.25" customHeight="1" x14ac:dyDescent="0.25">
      <c r="A24" s="11">
        <v>15</v>
      </c>
      <c r="B24" s="24" t="s">
        <v>28</v>
      </c>
      <c r="C24" s="17">
        <f t="shared" si="1"/>
        <v>3189.9749999999999</v>
      </c>
      <c r="D24" s="17">
        <v>0</v>
      </c>
      <c r="E24" s="17">
        <v>3189.9749999999999</v>
      </c>
      <c r="F24" s="17">
        <v>0</v>
      </c>
      <c r="G24" s="17">
        <v>0</v>
      </c>
    </row>
    <row r="25" spans="1:7" s="4" customFormat="1" ht="32.25" customHeight="1" x14ac:dyDescent="0.25">
      <c r="A25" s="11">
        <v>16</v>
      </c>
      <c r="B25" s="24" t="s">
        <v>29</v>
      </c>
      <c r="C25" s="17">
        <f t="shared" si="1"/>
        <v>600</v>
      </c>
      <c r="D25" s="17">
        <v>0</v>
      </c>
      <c r="E25" s="17">
        <v>500</v>
      </c>
      <c r="F25" s="17">
        <v>0</v>
      </c>
      <c r="G25" s="17">
        <v>100</v>
      </c>
    </row>
    <row r="26" spans="1:7" s="4" customFormat="1" ht="34.5" customHeight="1" x14ac:dyDescent="0.25">
      <c r="A26" s="11">
        <v>17</v>
      </c>
      <c r="B26" s="24" t="s">
        <v>30</v>
      </c>
      <c r="C26" s="17">
        <f t="shared" si="1"/>
        <v>9477.7189999999991</v>
      </c>
      <c r="D26" s="17">
        <v>0</v>
      </c>
      <c r="E26" s="17">
        <v>9477.7189999999991</v>
      </c>
      <c r="F26" s="17">
        <v>0</v>
      </c>
      <c r="G26" s="17">
        <v>0</v>
      </c>
    </row>
    <row r="27" spans="1:7" s="4" customFormat="1" ht="31.5" customHeight="1" x14ac:dyDescent="0.25">
      <c r="A27" s="11">
        <v>18</v>
      </c>
      <c r="B27" s="24" t="s">
        <v>31</v>
      </c>
      <c r="C27" s="17">
        <f t="shared" si="1"/>
        <v>484995.842</v>
      </c>
      <c r="D27" s="17">
        <v>326419.40000000002</v>
      </c>
      <c r="E27" s="17">
        <v>145081.50099999999</v>
      </c>
      <c r="F27" s="17">
        <v>13494.941000000001</v>
      </c>
      <c r="G27" s="17">
        <v>0</v>
      </c>
    </row>
    <row r="28" spans="1:7" s="4" customFormat="1" ht="31.5" customHeight="1" x14ac:dyDescent="0.25">
      <c r="A28" s="11">
        <v>19</v>
      </c>
      <c r="B28" s="25" t="s">
        <v>32</v>
      </c>
      <c r="C28" s="17">
        <f t="shared" si="1"/>
        <v>1495514.1170000001</v>
      </c>
      <c r="D28" s="17">
        <v>1460826.3289999999</v>
      </c>
      <c r="E28" s="17">
        <v>32211.968000000001</v>
      </c>
      <c r="F28" s="17">
        <v>2475.8200000000002</v>
      </c>
      <c r="G28" s="17">
        <v>0</v>
      </c>
    </row>
    <row r="29" spans="1:7" s="4" customFormat="1" ht="19.5" customHeight="1" x14ac:dyDescent="0.25">
      <c r="A29" s="29" t="s">
        <v>16</v>
      </c>
      <c r="B29" s="30"/>
      <c r="C29" s="19">
        <f>C30+C31+C32+C33+C34+C35+C36+C37</f>
        <v>28709426.216000002</v>
      </c>
      <c r="D29" s="19">
        <f t="shared" ref="D29:G29" si="2">D30+D31+D32+D33+D34+D35+D36+D37</f>
        <v>6934435.1660000011</v>
      </c>
      <c r="E29" s="19">
        <f>E30+E31+E32+E33+E34+E35+E36+E37</f>
        <v>11919520.477</v>
      </c>
      <c r="F29" s="19">
        <f t="shared" si="2"/>
        <v>302827.50999999995</v>
      </c>
      <c r="G29" s="19">
        <f t="shared" si="2"/>
        <v>9552643.063000001</v>
      </c>
    </row>
    <row r="30" spans="1:7" s="4" customFormat="1" ht="31.5" customHeight="1" x14ac:dyDescent="0.25">
      <c r="A30" s="13">
        <v>20</v>
      </c>
      <c r="B30" s="23" t="s">
        <v>33</v>
      </c>
      <c r="C30" s="17">
        <f>D30+E30+F30+G30</f>
        <v>2882200.9169999999</v>
      </c>
      <c r="D30" s="17">
        <v>0</v>
      </c>
      <c r="E30" s="17">
        <v>2882080.9169999999</v>
      </c>
      <c r="F30" s="17">
        <v>0</v>
      </c>
      <c r="G30" s="17">
        <v>120</v>
      </c>
    </row>
    <row r="31" spans="1:7" ht="31.5" customHeight="1" x14ac:dyDescent="0.25">
      <c r="A31" s="10">
        <v>21</v>
      </c>
      <c r="B31" s="24" t="s">
        <v>34</v>
      </c>
      <c r="C31" s="17">
        <f>D31+E31+F31+G31</f>
        <v>1371156.4380000001</v>
      </c>
      <c r="D31" s="17">
        <v>490982.1</v>
      </c>
      <c r="E31" s="17">
        <v>880174.33799999999</v>
      </c>
      <c r="F31" s="17">
        <v>0</v>
      </c>
      <c r="G31" s="17">
        <v>0</v>
      </c>
    </row>
    <row r="32" spans="1:7" ht="44.25" customHeight="1" x14ac:dyDescent="0.25">
      <c r="A32" s="10">
        <v>22</v>
      </c>
      <c r="B32" s="24" t="s">
        <v>35</v>
      </c>
      <c r="C32" s="17">
        <f t="shared" ref="C32:C37" si="3">D32+E32+F32+G32</f>
        <v>824310.82700000005</v>
      </c>
      <c r="D32" s="17">
        <v>107655.69</v>
      </c>
      <c r="E32" s="17">
        <v>716655.13699999999</v>
      </c>
      <c r="F32" s="17">
        <v>0</v>
      </c>
      <c r="G32" s="17">
        <v>0</v>
      </c>
    </row>
    <row r="33" spans="1:7" ht="31.5" customHeight="1" x14ac:dyDescent="0.25">
      <c r="A33" s="10">
        <v>23</v>
      </c>
      <c r="B33" s="24" t="s">
        <v>36</v>
      </c>
      <c r="C33" s="17">
        <f t="shared" si="3"/>
        <v>9994749.5500000007</v>
      </c>
      <c r="D33" s="17">
        <v>4283528.53</v>
      </c>
      <c r="E33" s="17">
        <v>5457985.6440000003</v>
      </c>
      <c r="F33" s="17">
        <v>253235.37599999999</v>
      </c>
      <c r="G33" s="17">
        <v>0</v>
      </c>
    </row>
    <row r="34" spans="1:7" ht="45" customHeight="1" x14ac:dyDescent="0.25">
      <c r="A34" s="10">
        <v>24</v>
      </c>
      <c r="B34" s="24" t="s">
        <v>37</v>
      </c>
      <c r="C34" s="17">
        <f t="shared" si="3"/>
        <v>12647608.499000002</v>
      </c>
      <c r="D34" s="17">
        <v>1775631.331</v>
      </c>
      <c r="E34" s="17">
        <v>1443197.7379999999</v>
      </c>
      <c r="F34" s="17">
        <v>25348.561000000002</v>
      </c>
      <c r="G34" s="17">
        <v>9403430.8690000009</v>
      </c>
    </row>
    <row r="35" spans="1:7" ht="31.5" customHeight="1" x14ac:dyDescent="0.25">
      <c r="A35" s="10">
        <v>25</v>
      </c>
      <c r="B35" s="24" t="s">
        <v>38</v>
      </c>
      <c r="C35" s="17">
        <f t="shared" si="3"/>
        <v>50372.460999999996</v>
      </c>
      <c r="D35" s="17">
        <v>21137.705999999998</v>
      </c>
      <c r="E35" s="17">
        <v>26443.866999999998</v>
      </c>
      <c r="F35" s="17">
        <v>190.88800000000001</v>
      </c>
      <c r="G35" s="17">
        <v>2600</v>
      </c>
    </row>
    <row r="36" spans="1:7" ht="31.5" customHeight="1" x14ac:dyDescent="0.25">
      <c r="A36" s="14">
        <v>26</v>
      </c>
      <c r="B36" s="24" t="s">
        <v>39</v>
      </c>
      <c r="C36" s="17">
        <f t="shared" si="3"/>
        <v>545686.39899999998</v>
      </c>
      <c r="D36" s="18">
        <v>255499.80900000001</v>
      </c>
      <c r="E36" s="18">
        <v>143694.39600000001</v>
      </c>
      <c r="F36" s="18">
        <v>0</v>
      </c>
      <c r="G36" s="18">
        <v>146492.19399999999</v>
      </c>
    </row>
    <row r="37" spans="1:7" ht="31.5" customHeight="1" x14ac:dyDescent="0.25">
      <c r="A37" s="10">
        <v>27</v>
      </c>
      <c r="B37" s="26" t="s">
        <v>40</v>
      </c>
      <c r="C37" s="17">
        <f t="shared" si="3"/>
        <v>393341.125</v>
      </c>
      <c r="D37" s="20">
        <v>0</v>
      </c>
      <c r="E37" s="20">
        <v>369288.44</v>
      </c>
      <c r="F37" s="20">
        <v>24052.685000000001</v>
      </c>
      <c r="G37" s="20">
        <v>0</v>
      </c>
    </row>
    <row r="38" spans="1:7" ht="18.75" customHeight="1" x14ac:dyDescent="0.25">
      <c r="A38" s="27" t="s">
        <v>41</v>
      </c>
      <c r="B38" s="28"/>
      <c r="C38" s="21">
        <f>C39</f>
        <v>288008.58199999999</v>
      </c>
      <c r="D38" s="21">
        <f t="shared" ref="D38:G38" si="4">D39</f>
        <v>5835.3329999999996</v>
      </c>
      <c r="E38" s="21">
        <f t="shared" si="4"/>
        <v>282173.24900000001</v>
      </c>
      <c r="F38" s="21">
        <f t="shared" si="4"/>
        <v>0</v>
      </c>
      <c r="G38" s="21">
        <f t="shared" si="4"/>
        <v>0</v>
      </c>
    </row>
    <row r="39" spans="1:7" ht="32.25" customHeight="1" x14ac:dyDescent="0.25">
      <c r="A39" s="10">
        <v>28</v>
      </c>
      <c r="B39" s="26" t="s">
        <v>42</v>
      </c>
      <c r="C39" s="20">
        <f>D39+E39+F39+G39</f>
        <v>288008.58199999999</v>
      </c>
      <c r="D39" s="20">
        <v>5835.3329999999996</v>
      </c>
      <c r="E39" s="20">
        <v>282173.24900000001</v>
      </c>
      <c r="F39" s="20">
        <v>0</v>
      </c>
      <c r="G39" s="20">
        <v>0</v>
      </c>
    </row>
    <row r="40" spans="1:7" s="5" customFormat="1" x14ac:dyDescent="0.25">
      <c r="B40" s="6"/>
      <c r="C40" s="7"/>
      <c r="D40" s="7"/>
      <c r="E40" s="7"/>
      <c r="F40" s="7"/>
      <c r="G40" s="7"/>
    </row>
    <row r="41" spans="1:7" s="5" customFormat="1" x14ac:dyDescent="0.25">
      <c r="B41" s="6"/>
      <c r="C41" s="7"/>
      <c r="D41" s="7"/>
      <c r="E41" s="7"/>
      <c r="F41" s="7"/>
      <c r="G41" s="7"/>
    </row>
    <row r="42" spans="1:7" s="5" customFormat="1" x14ac:dyDescent="0.25">
      <c r="B42" s="6"/>
      <c r="C42" s="7"/>
      <c r="D42" s="7"/>
      <c r="E42" s="7"/>
      <c r="F42" s="7"/>
      <c r="G42" s="7"/>
    </row>
    <row r="43" spans="1:7" s="5" customFormat="1" x14ac:dyDescent="0.25">
      <c r="B43" s="6"/>
      <c r="C43" s="7"/>
      <c r="D43" s="7"/>
      <c r="E43" s="7"/>
      <c r="F43" s="7"/>
      <c r="G43" s="7"/>
    </row>
    <row r="44" spans="1:7" s="5" customFormat="1" x14ac:dyDescent="0.25">
      <c r="B44" s="6"/>
      <c r="C44" s="7"/>
      <c r="D44" s="7"/>
      <c r="E44" s="7"/>
      <c r="F44" s="7"/>
      <c r="G44" s="7"/>
    </row>
    <row r="45" spans="1:7" s="5" customFormat="1" x14ac:dyDescent="0.25">
      <c r="B45" s="6"/>
      <c r="C45" s="7"/>
      <c r="D45" s="7"/>
      <c r="E45" s="7"/>
      <c r="F45" s="7"/>
      <c r="G45" s="7"/>
    </row>
    <row r="46" spans="1:7" s="5" customFormat="1" x14ac:dyDescent="0.25">
      <c r="B46" s="6"/>
      <c r="C46" s="7"/>
      <c r="D46" s="7"/>
      <c r="E46" s="7"/>
      <c r="F46" s="7"/>
      <c r="G46" s="7"/>
    </row>
  </sheetData>
  <mergeCells count="11">
    <mergeCell ref="A38:B38"/>
    <mergeCell ref="A29:B29"/>
    <mergeCell ref="F1:G1"/>
    <mergeCell ref="A5:A6"/>
    <mergeCell ref="A8:B8"/>
    <mergeCell ref="A9:B9"/>
    <mergeCell ref="B3:G3"/>
    <mergeCell ref="B4:G4"/>
    <mergeCell ref="B5:B6"/>
    <mergeCell ref="C5:C6"/>
    <mergeCell ref="D5:G5"/>
  </mergeCells>
  <pageMargins left="0.23622047244094491" right="0.23622047244094491" top="0.74803149606299213" bottom="0.74803149606299213" header="0.31496062992125984" footer="0.31496062992125984"/>
  <pageSetup paperSize="9" scale="70" firstPageNumber="157" orientation="portrait" useFirstPageNumber="1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Пронина Евгения Владимировна</dc:creator>
  <cp:lastModifiedBy>Гачегов Михаил Владимирович</cp:lastModifiedBy>
  <cp:lastPrinted>2020-03-26T15:32:05Z</cp:lastPrinted>
  <dcterms:created xsi:type="dcterms:W3CDTF">2020-03-25T07:27:28Z</dcterms:created>
  <dcterms:modified xsi:type="dcterms:W3CDTF">2020-03-26T15:32:16Z</dcterms:modified>
</cp:coreProperties>
</file>