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govets_iv\Desktop\отчет по ГП 2021\Годовые отчеты 2021\"/>
    </mc:Choice>
  </mc:AlternateContent>
  <bookViews>
    <workbookView xWindow="0" yWindow="0" windowWidth="1482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Лист1!$A$1:$G$43</definedName>
  </definedNames>
  <calcPr calcId="152511"/>
</workbook>
</file>

<file path=xl/calcChain.xml><?xml version="1.0" encoding="utf-8"?>
<calcChain xmlns="http://schemas.openxmlformats.org/spreadsheetml/2006/main">
  <c r="F8" i="1" l="1"/>
  <c r="D8" i="1"/>
  <c r="D9" i="1"/>
  <c r="F9" i="1"/>
  <c r="G9" i="1"/>
  <c r="G15" i="1"/>
  <c r="G8" i="1" s="1"/>
  <c r="E15" i="1"/>
  <c r="E8" i="1" s="1"/>
  <c r="C29" i="1"/>
  <c r="C30" i="1"/>
  <c r="E9" i="1" l="1"/>
  <c r="C8" i="1"/>
  <c r="C13" i="1"/>
  <c r="G31" i="1" l="1"/>
  <c r="D31" i="1"/>
  <c r="E31" i="1"/>
  <c r="F31" i="1"/>
  <c r="C41" i="1"/>
  <c r="C40" i="1"/>
  <c r="C12" i="1" l="1"/>
  <c r="C14" i="1"/>
  <c r="C15" i="1"/>
  <c r="C16" i="1"/>
  <c r="C17" i="1"/>
  <c r="C18" i="1"/>
  <c r="C20" i="1"/>
  <c r="C21" i="1"/>
  <c r="C22" i="1"/>
  <c r="C23" i="1"/>
  <c r="C24" i="1"/>
  <c r="C25" i="1"/>
  <c r="C26" i="1"/>
  <c r="C27" i="1"/>
  <c r="C28" i="1"/>
  <c r="C10" i="1"/>
  <c r="C9" i="1" s="1"/>
  <c r="C33" i="1"/>
  <c r="C32" i="1"/>
  <c r="D42" i="1" l="1"/>
  <c r="E42" i="1"/>
  <c r="F42" i="1"/>
  <c r="G42" i="1"/>
  <c r="C43" i="1" l="1"/>
  <c r="C42" i="1" s="1"/>
  <c r="C34" i="1"/>
  <c r="C35" i="1"/>
  <c r="C36" i="1"/>
  <c r="C37" i="1"/>
  <c r="C38" i="1"/>
  <c r="C39" i="1"/>
  <c r="C31" i="1" l="1"/>
</calcChain>
</file>

<file path=xl/sharedStrings.xml><?xml version="1.0" encoding="utf-8"?>
<sst xmlns="http://schemas.openxmlformats.org/spreadsheetml/2006/main" count="48" uniqueCount="48">
  <si>
    <t>(тыс. руб.)</t>
  </si>
  <si>
    <t>Федеральный бюджет</t>
  </si>
  <si>
    <t>Областной бюджет</t>
  </si>
  <si>
    <t>Внебюджетные источники</t>
  </si>
  <si>
    <t>Наименование государственной программы Калужской области</t>
  </si>
  <si>
    <t>Итого, тыс. руб.</t>
  </si>
  <si>
    <t>Бюджеты муниципальных образований</t>
  </si>
  <si>
    <t>Таблица № 2</t>
  </si>
  <si>
    <t>в том числе:</t>
  </si>
  <si>
    <t>Итого по государственным программам:</t>
  </si>
  <si>
    <t>№ п/п</t>
  </si>
  <si>
    <t>Государственная программа "Развитие здравоохранения в Калужской области"</t>
  </si>
  <si>
    <t>Новое качество жизни</t>
  </si>
  <si>
    <t>Государственная программа "Развитие общего и дополнительного образования в Калужской области"</t>
  </si>
  <si>
    <t>Государственная программа "Социальная поддержка граждан в Калужской области"</t>
  </si>
  <si>
    <t>Инновационное развитие и модернизация экономики</t>
  </si>
  <si>
    <t>Государственная программа "Доступная среда в Калужской области"</t>
  </si>
  <si>
    <t>Государственная программа "Семья и дети Калужской области"</t>
  </si>
  <si>
    <t>Государственная программа "Обеспечение доступным и комфортным жильем и коммунальными услугами населения Калужской области"</t>
  </si>
  <si>
    <t xml:space="preserve"> Государственная программа "Развитие рынка труда в Калужской области"</t>
  </si>
  <si>
    <t>Государственная программа "Оказание содействия добровольному переселению в Калужскую область соотечественников, проживающих за рубежом"</t>
  </si>
  <si>
    <t>Государственная программа "Безопасность жизнедеятельности на территории Калужской области"</t>
  </si>
  <si>
    <t>Государственная программа "Развитие культуры в Калужской области"</t>
  </si>
  <si>
    <t>Государственная программа "Развитие туризма в Калужской области"</t>
  </si>
  <si>
    <t>Государственная программа "Развитие физической культуры и спорта в Калужской области"</t>
  </si>
  <si>
    <t>Государственная программа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</si>
  <si>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Государственная программа "Охрана окружающей среды в Калужской области"</t>
  </si>
  <si>
    <t>Государственная программа "Укрепление единства российской нации и этнокультурное развитие в Калужской области"</t>
  </si>
  <si>
    <t>Государственная программа "Поддержка развития российского казачества на территории Калужской области"</t>
  </si>
  <si>
    <t>Государственная программа "Патриотическое воспитание населения Калужской области"</t>
  </si>
  <si>
    <t>Государственная программа "Формирование современной городской среды в Калужской области"</t>
  </si>
  <si>
    <t>Государственная программа "Развитие профессионального образования и науки в Калужской области"</t>
  </si>
  <si>
    <t>Государственная программа "Экономическое развитие в Калужской области"</t>
  </si>
  <si>
    <t>Государственная программа "Развитие предпринимательства и инноваций в Калужской области"</t>
  </si>
  <si>
    <t>Государственная программа "Информационное общество и повышение качества государственных и муниципальных услуг в Калужской области"</t>
  </si>
  <si>
    <t>Государственная программа "Развитие дорожного хозяйства Калужской области"</t>
  </si>
  <si>
    <t>Государственная программа "Развитие сельского хозяйства и регулирования рынков сельскохозяйственной продукции, сырья и продовольствия в Калужской области"</t>
  </si>
  <si>
    <t>Государственная программа "Воспроизводство и использование природных ресурсов в Калужской области"</t>
  </si>
  <si>
    <t>Государственная программа "Развитие лесного хозяйства в Калужской области"</t>
  </si>
  <si>
    <t>Государственная программа "Энергосбережение и повышение энергоэффективности в Калужской области"</t>
  </si>
  <si>
    <t>Эффективное государство</t>
  </si>
  <si>
    <t>Государственная программа "Управление имущественным комплексом Калужской области"</t>
  </si>
  <si>
    <t>Государственная программа "Комплексное развитие сельских территорий в Калужской области"</t>
  </si>
  <si>
    <t>Государственная программа "Развитие рынка газомоторного топлива в Калужской области"</t>
  </si>
  <si>
    <t>Данные об использовании бюджетных и иных средств на реализацию государственных программ Калужской области в 2021 году</t>
  </si>
  <si>
    <t>Государственная программа "Профилактика незаконного потребления наркотических средств и психотропных веществ, наркомании в Калужской области"</t>
  </si>
  <si>
    <t>Государственная программа "Профилактика правонарушений в Калужской области"</t>
  </si>
  <si>
    <t>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</si>
</sst>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name val="Times New Roman"/>
      <family val="1"/>
    </font>
    <font>
      <i/>
      <sz val="13"/>
      <name val="Times New Roman"/>
      <family val="1"/>
      <charset val="204"/>
    </font>
    <font>
      <i/>
      <sz val="12"/>
      <name val="Times New Roman"/>
      <family val="1"/>
    </font>
    <font>
      <b/>
      <u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 wrapText="1"/>
    </xf>
  </cellStyleXfs>
  <cellXfs count="45">
    <xf numFmtId="0" fontId="0" fillId="0" borderId="0" xfId="0"/>
    <xf numFmtId="0" fontId="1" fillId="0" borderId="4" xfId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Border="1"/>
    <xf numFmtId="0" fontId="3" fillId="0" borderId="0" xfId="1" applyFont="1" applyFill="1" applyBorder="1" applyAlignment="1">
      <alignment vertical="top" wrapText="1"/>
    </xf>
    <xf numFmtId="4" fontId="1" fillId="0" borderId="0" xfId="1" applyNumberFormat="1" applyFont="1" applyFill="1" applyBorder="1" applyAlignment="1">
      <alignment horizontal="right" vertical="top" wrapText="1"/>
    </xf>
    <xf numFmtId="0" fontId="3" fillId="0" borderId="12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9" fillId="0" borderId="7" xfId="0" applyFont="1" applyFill="1" applyBorder="1" applyAlignment="1"/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66" fontId="0" fillId="0" borderId="0" xfId="0" applyNumberFormat="1"/>
    <xf numFmtId="166" fontId="0" fillId="0" borderId="0" xfId="0" applyNumberFormat="1" applyFill="1"/>
    <xf numFmtId="166" fontId="10" fillId="0" borderId="0" xfId="0" applyNumberFormat="1" applyFont="1" applyFill="1"/>
    <xf numFmtId="165" fontId="11" fillId="0" borderId="0" xfId="0" applyNumberFormat="1" applyFont="1" applyFill="1"/>
    <xf numFmtId="165" fontId="0" fillId="0" borderId="0" xfId="0" applyNumberFormat="1" applyFill="1"/>
    <xf numFmtId="4" fontId="0" fillId="0" borderId="0" xfId="0" applyNumberFormat="1" applyFill="1"/>
    <xf numFmtId="4" fontId="1" fillId="0" borderId="2" xfId="1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3" fillId="0" borderId="9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" fillId="0" borderId="3" xfId="1" applyNumberFormat="1" applyFont="1" applyFill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horizontal="center" vertical="center" wrapText="1"/>
    </xf>
    <xf numFmtId="4" fontId="3" fillId="0" borderId="15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top" wrapText="1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 applyAlignment="1">
      <alignment horizontal="right" vertical="top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view="pageLayout" zoomScale="80" zoomScaleNormal="130" zoomScalePageLayoutView="80" workbookViewId="0">
      <selection activeCell="C24" sqref="C24"/>
    </sheetView>
  </sheetViews>
  <sheetFormatPr defaultRowHeight="15" x14ac:dyDescent="0.25"/>
  <cols>
    <col min="1" max="1" width="4.7109375" style="4" customWidth="1"/>
    <col min="2" max="2" width="56.42578125" customWidth="1"/>
    <col min="3" max="3" width="14.7109375" customWidth="1"/>
    <col min="4" max="4" width="15.28515625" style="4" customWidth="1"/>
    <col min="5" max="5" width="15" style="4" customWidth="1"/>
    <col min="6" max="6" width="17.28515625" style="4" customWidth="1"/>
    <col min="7" max="7" width="17.42578125" style="4" customWidth="1"/>
    <col min="8" max="8" width="17" customWidth="1"/>
    <col min="9" max="9" width="13.42578125" bestFit="1" customWidth="1"/>
    <col min="10" max="10" width="10.85546875" bestFit="1" customWidth="1"/>
    <col min="11" max="11" width="13.42578125" bestFit="1" customWidth="1"/>
  </cols>
  <sheetData>
    <row r="1" spans="1:12" x14ac:dyDescent="0.25">
      <c r="D1" s="21"/>
      <c r="F1" s="34" t="s">
        <v>7</v>
      </c>
      <c r="G1" s="34"/>
    </row>
    <row r="2" spans="1:12" x14ac:dyDescent="0.25">
      <c r="C2" s="16"/>
      <c r="D2" s="17"/>
      <c r="E2" s="17"/>
      <c r="F2" s="17"/>
      <c r="G2" s="17"/>
      <c r="H2" s="17"/>
    </row>
    <row r="3" spans="1:12" x14ac:dyDescent="0.25">
      <c r="B3" s="39" t="s">
        <v>44</v>
      </c>
      <c r="C3" s="39"/>
      <c r="D3" s="39"/>
      <c r="E3" s="39"/>
      <c r="F3" s="39"/>
      <c r="G3" s="39"/>
    </row>
    <row r="4" spans="1:12" x14ac:dyDescent="0.25">
      <c r="B4" s="40" t="s">
        <v>0</v>
      </c>
      <c r="C4" s="40"/>
      <c r="D4" s="40"/>
      <c r="E4" s="40"/>
      <c r="F4" s="40"/>
      <c r="G4" s="40"/>
    </row>
    <row r="5" spans="1:12" ht="16.5" customHeight="1" x14ac:dyDescent="0.25">
      <c r="A5" s="35" t="s">
        <v>10</v>
      </c>
      <c r="B5" s="41" t="s">
        <v>4</v>
      </c>
      <c r="C5" s="43" t="s">
        <v>5</v>
      </c>
      <c r="D5" s="44" t="s">
        <v>8</v>
      </c>
      <c r="E5" s="44"/>
      <c r="F5" s="44"/>
      <c r="G5" s="44"/>
    </row>
    <row r="6" spans="1:12" ht="56.25" customHeight="1" x14ac:dyDescent="0.25">
      <c r="A6" s="36"/>
      <c r="B6" s="42"/>
      <c r="C6" s="43"/>
      <c r="D6" s="2" t="s">
        <v>1</v>
      </c>
      <c r="E6" s="2" t="s">
        <v>2</v>
      </c>
      <c r="F6" s="2" t="s">
        <v>6</v>
      </c>
      <c r="G6" s="2" t="s">
        <v>3</v>
      </c>
    </row>
    <row r="7" spans="1:12" x14ac:dyDescent="0.25">
      <c r="A7" s="12">
        <v>1</v>
      </c>
      <c r="B7" s="3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4"/>
      <c r="I7" s="4"/>
      <c r="J7" s="4"/>
      <c r="K7" s="4"/>
      <c r="L7" s="4"/>
    </row>
    <row r="8" spans="1:12" ht="18.75" customHeight="1" x14ac:dyDescent="0.25">
      <c r="A8" s="37" t="s">
        <v>9</v>
      </c>
      <c r="B8" s="37"/>
      <c r="C8" s="24">
        <f>D8+E8+F8+G8</f>
        <v>85296857.131000012</v>
      </c>
      <c r="D8" s="25">
        <f>D10+D11+D12+D13+D14+D15+D16+D17+D18+D19+D20+D21+D22+D23+D24+D25+D26+D27+D28+D29+D30+D32+D33+D34+D35+D36+D37+D38+D39+D43+D40+D41</f>
        <v>20325563.393999998</v>
      </c>
      <c r="E8" s="25">
        <f t="shared" ref="E8:G8" si="0">E10+E11+E12+E13+E14+E15+E16+E17+E18+E19+E20+E21+E22+E23+E24+E25+E26+E27+E28+E29+E30+E32+E33+E34+E35+E36+E37+E38+E39+E43+E40+E41</f>
        <v>54409181.188000008</v>
      </c>
      <c r="F8" s="25">
        <f t="shared" si="0"/>
        <v>713562.16400000011</v>
      </c>
      <c r="G8" s="25">
        <f t="shared" si="0"/>
        <v>9848550.3850000016</v>
      </c>
      <c r="H8" s="20"/>
      <c r="I8" s="17"/>
      <c r="J8" s="17"/>
      <c r="K8" s="17"/>
      <c r="L8" s="4"/>
    </row>
    <row r="9" spans="1:12" ht="20.25" customHeight="1" x14ac:dyDescent="0.25">
      <c r="A9" s="32" t="s">
        <v>12</v>
      </c>
      <c r="B9" s="38"/>
      <c r="C9" s="24">
        <f>C10+C11+C12+C13+C14+C15+C16+C17+C18+C19+C20+C21+C22+C23+C24+C25+C26+C27+C28+C29+C30</f>
        <v>58343900.929999985</v>
      </c>
      <c r="D9" s="24">
        <f t="shared" ref="D9:G9" si="1">D10+D11+D12+D13+D14+D15+D16+D17+D18+D19+D20+D21+D22+D23+D24+D25+D26+D27+D28+D29+D30</f>
        <v>13116961.332999997</v>
      </c>
      <c r="E9" s="24">
        <f t="shared" si="1"/>
        <v>43846573.504000001</v>
      </c>
      <c r="F9" s="24">
        <f t="shared" si="1"/>
        <v>529922.50200000009</v>
      </c>
      <c r="G9" s="24">
        <f t="shared" si="1"/>
        <v>850443.59300000011</v>
      </c>
      <c r="H9" s="19"/>
      <c r="I9" s="19"/>
      <c r="J9" s="19"/>
      <c r="K9" s="19"/>
      <c r="L9" s="4"/>
    </row>
    <row r="10" spans="1:12" s="4" customFormat="1" ht="34.5" customHeight="1" x14ac:dyDescent="0.25">
      <c r="A10" s="13">
        <v>1</v>
      </c>
      <c r="B10" s="8" t="s">
        <v>11</v>
      </c>
      <c r="C10" s="22">
        <f>D10+E10+F10+G10</f>
        <v>15475548.677999999</v>
      </c>
      <c r="D10" s="26">
        <v>3473551.5619999999</v>
      </c>
      <c r="E10" s="26">
        <v>12001997.116</v>
      </c>
      <c r="F10" s="26">
        <v>0</v>
      </c>
      <c r="G10" s="26">
        <v>0</v>
      </c>
      <c r="H10" s="18"/>
      <c r="I10" s="18"/>
      <c r="J10" s="18"/>
      <c r="K10" s="18"/>
    </row>
    <row r="11" spans="1:12" s="4" customFormat="1" ht="31.5" customHeight="1" x14ac:dyDescent="0.25">
      <c r="A11" s="14">
        <v>2</v>
      </c>
      <c r="B11" s="9" t="s">
        <v>13</v>
      </c>
      <c r="C11" s="22">
        <v>16229407.427999999</v>
      </c>
      <c r="D11" s="26">
        <v>1970925.855</v>
      </c>
      <c r="E11" s="26">
        <v>13871771.42</v>
      </c>
      <c r="F11" s="26">
        <v>386710.15500000003</v>
      </c>
      <c r="G11" s="26">
        <v>0</v>
      </c>
      <c r="H11" s="17"/>
      <c r="I11" s="17"/>
      <c r="J11" s="17"/>
      <c r="K11" s="17"/>
    </row>
    <row r="12" spans="1:12" s="4" customFormat="1" ht="31.5" customHeight="1" x14ac:dyDescent="0.25">
      <c r="A12" s="14">
        <v>3</v>
      </c>
      <c r="B12" s="9" t="s">
        <v>14</v>
      </c>
      <c r="C12" s="22">
        <f t="shared" ref="C12:C30" si="2">D12+E12+F12+G12</f>
        <v>6725865.6339999996</v>
      </c>
      <c r="D12" s="26">
        <v>1288702.26</v>
      </c>
      <c r="E12" s="26">
        <v>5181914.0109999999</v>
      </c>
      <c r="F12" s="26">
        <v>1328.1</v>
      </c>
      <c r="G12" s="26">
        <v>253921.26300000001</v>
      </c>
      <c r="H12" s="17"/>
      <c r="I12" s="17"/>
      <c r="J12" s="17"/>
      <c r="K12" s="17"/>
    </row>
    <row r="13" spans="1:12" s="4" customFormat="1" ht="27" customHeight="1" x14ac:dyDescent="0.25">
      <c r="A13" s="14">
        <v>4</v>
      </c>
      <c r="B13" s="10" t="s">
        <v>16</v>
      </c>
      <c r="C13" s="22">
        <f t="shared" ref="C13" si="3">D13+E13+F13+G13</f>
        <v>191987.68699999998</v>
      </c>
      <c r="D13" s="26">
        <v>7836.2020000000002</v>
      </c>
      <c r="E13" s="26">
        <v>183984.818</v>
      </c>
      <c r="F13" s="26">
        <v>166.667</v>
      </c>
      <c r="G13" s="26">
        <v>0</v>
      </c>
      <c r="H13" s="17"/>
      <c r="I13" s="17"/>
      <c r="J13" s="17"/>
      <c r="K13" s="17"/>
    </row>
    <row r="14" spans="1:12" s="4" customFormat="1" ht="33" customHeight="1" x14ac:dyDescent="0.25">
      <c r="A14" s="14">
        <v>5</v>
      </c>
      <c r="B14" s="9" t="s">
        <v>17</v>
      </c>
      <c r="C14" s="22">
        <f t="shared" si="2"/>
        <v>6206837.3039999995</v>
      </c>
      <c r="D14" s="26">
        <v>3596816.9840000002</v>
      </c>
      <c r="E14" s="26">
        <v>2610020.3199999998</v>
      </c>
      <c r="F14" s="26">
        <v>0</v>
      </c>
      <c r="G14" s="26">
        <v>0</v>
      </c>
      <c r="H14" s="17"/>
      <c r="I14" s="17"/>
      <c r="J14" s="17"/>
      <c r="K14" s="17"/>
    </row>
    <row r="15" spans="1:12" s="4" customFormat="1" ht="42" customHeight="1" x14ac:dyDescent="0.25">
      <c r="A15" s="14">
        <v>6</v>
      </c>
      <c r="B15" s="9" t="s">
        <v>18</v>
      </c>
      <c r="C15" s="22">
        <f t="shared" si="2"/>
        <v>4378064.2789999992</v>
      </c>
      <c r="D15" s="23">
        <v>572003.56799999997</v>
      </c>
      <c r="E15" s="23">
        <f>2089027.613+1075334.548-0.001</f>
        <v>3164362.1599999997</v>
      </c>
      <c r="F15" s="23">
        <v>45276.220999999998</v>
      </c>
      <c r="G15" s="23">
        <f>1671756.878-1075334.548</f>
        <v>596422.33000000007</v>
      </c>
      <c r="H15" s="17"/>
      <c r="I15" s="17"/>
      <c r="J15" s="17"/>
      <c r="K15" s="17"/>
    </row>
    <row r="16" spans="1:12" s="4" customFormat="1" ht="27.75" customHeight="1" x14ac:dyDescent="0.25">
      <c r="A16" s="14">
        <v>7</v>
      </c>
      <c r="B16" s="9" t="s">
        <v>19</v>
      </c>
      <c r="C16" s="22">
        <f t="shared" si="2"/>
        <v>479489.84499999997</v>
      </c>
      <c r="D16" s="23">
        <v>273958.054</v>
      </c>
      <c r="E16" s="23">
        <v>205531.791</v>
      </c>
      <c r="F16" s="23">
        <v>0</v>
      </c>
      <c r="G16" s="23">
        <v>0</v>
      </c>
      <c r="H16" s="17"/>
      <c r="I16" s="17"/>
      <c r="J16" s="17"/>
      <c r="K16" s="17"/>
    </row>
    <row r="17" spans="1:11" s="4" customFormat="1" ht="46.5" customHeight="1" x14ac:dyDescent="0.25">
      <c r="A17" s="14">
        <v>8</v>
      </c>
      <c r="B17" s="9" t="s">
        <v>20</v>
      </c>
      <c r="C17" s="22">
        <f t="shared" si="2"/>
        <v>11570</v>
      </c>
      <c r="D17" s="23">
        <v>7983.3</v>
      </c>
      <c r="E17" s="23">
        <v>3586.7</v>
      </c>
      <c r="F17" s="26">
        <v>0</v>
      </c>
      <c r="G17" s="26">
        <v>0</v>
      </c>
      <c r="H17" s="17"/>
      <c r="I17" s="17"/>
      <c r="J17" s="17"/>
      <c r="K17" s="17"/>
    </row>
    <row r="18" spans="1:11" s="4" customFormat="1" ht="30.75" customHeight="1" x14ac:dyDescent="0.25">
      <c r="A18" s="14">
        <v>9</v>
      </c>
      <c r="B18" s="9" t="s">
        <v>21</v>
      </c>
      <c r="C18" s="22">
        <f t="shared" si="2"/>
        <v>494657.07199999999</v>
      </c>
      <c r="D18" s="23">
        <v>0</v>
      </c>
      <c r="E18" s="23">
        <v>494557.07199999999</v>
      </c>
      <c r="F18" s="23">
        <v>0</v>
      </c>
      <c r="G18" s="23">
        <v>100</v>
      </c>
      <c r="H18" s="17"/>
      <c r="I18" s="17"/>
      <c r="J18" s="17"/>
      <c r="K18" s="17"/>
    </row>
    <row r="19" spans="1:11" s="4" customFormat="1" ht="26.25" customHeight="1" x14ac:dyDescent="0.25">
      <c r="A19" s="14">
        <v>10</v>
      </c>
      <c r="B19" s="9" t="s">
        <v>22</v>
      </c>
      <c r="C19" s="26">
        <v>1907041.7050000001</v>
      </c>
      <c r="D19" s="26">
        <v>654540.9</v>
      </c>
      <c r="E19" s="26">
        <v>1227350.4269999999</v>
      </c>
      <c r="F19" s="26">
        <v>25150.378000000001</v>
      </c>
      <c r="G19" s="26">
        <v>0</v>
      </c>
      <c r="H19" s="17"/>
      <c r="I19" s="17"/>
      <c r="J19" s="17"/>
      <c r="K19" s="17"/>
    </row>
    <row r="20" spans="1:11" s="4" customFormat="1" ht="27.75" customHeight="1" x14ac:dyDescent="0.25">
      <c r="A20" s="14">
        <v>11</v>
      </c>
      <c r="B20" s="9" t="s">
        <v>23</v>
      </c>
      <c r="C20" s="22">
        <f t="shared" si="2"/>
        <v>67682.112999999998</v>
      </c>
      <c r="D20" s="26">
        <v>0</v>
      </c>
      <c r="E20" s="23">
        <v>67682.112999999998</v>
      </c>
      <c r="F20" s="26">
        <v>0</v>
      </c>
      <c r="G20" s="26">
        <v>0</v>
      </c>
      <c r="H20" s="17"/>
      <c r="I20" s="17"/>
      <c r="J20" s="17"/>
      <c r="K20" s="17"/>
    </row>
    <row r="21" spans="1:11" s="4" customFormat="1" ht="34.5" customHeight="1" x14ac:dyDescent="0.25">
      <c r="A21" s="14">
        <v>12</v>
      </c>
      <c r="B21" s="9" t="s">
        <v>24</v>
      </c>
      <c r="C21" s="22">
        <f t="shared" si="2"/>
        <v>1826998.058</v>
      </c>
      <c r="D21" s="23">
        <v>509762.83600000001</v>
      </c>
      <c r="E21" s="23">
        <v>1308252.439</v>
      </c>
      <c r="F21" s="23">
        <v>8982.7829999999994</v>
      </c>
      <c r="G21" s="26">
        <v>0</v>
      </c>
      <c r="H21" s="17"/>
      <c r="I21" s="17"/>
      <c r="J21" s="17"/>
      <c r="K21" s="17"/>
    </row>
    <row r="22" spans="1:11" s="4" customFormat="1" ht="57.75" customHeight="1" x14ac:dyDescent="0.25">
      <c r="A22" s="15">
        <v>13</v>
      </c>
      <c r="B22" s="9" t="s">
        <v>25</v>
      </c>
      <c r="C22" s="22">
        <f t="shared" si="2"/>
        <v>622449.04399999999</v>
      </c>
      <c r="D22" s="23">
        <v>194833.9</v>
      </c>
      <c r="E22" s="23">
        <v>404129.68900000001</v>
      </c>
      <c r="F22" s="23">
        <v>23485.455000000002</v>
      </c>
      <c r="G22" s="26">
        <v>0</v>
      </c>
      <c r="H22" s="17"/>
      <c r="I22" s="17"/>
      <c r="J22" s="17"/>
      <c r="K22" s="17"/>
    </row>
    <row r="23" spans="1:11" s="4" customFormat="1" ht="31.5" customHeight="1" x14ac:dyDescent="0.25">
      <c r="A23" s="14">
        <v>14</v>
      </c>
      <c r="B23" s="11" t="s">
        <v>26</v>
      </c>
      <c r="C23" s="22">
        <f t="shared" si="2"/>
        <v>1651987.0819999999</v>
      </c>
      <c r="D23" s="23">
        <v>129392.663</v>
      </c>
      <c r="E23" s="23">
        <v>1499987.459</v>
      </c>
      <c r="F23" s="23">
        <v>22606.959999999999</v>
      </c>
      <c r="G23" s="26">
        <v>0</v>
      </c>
      <c r="H23" s="17"/>
      <c r="I23" s="17"/>
      <c r="J23" s="17"/>
      <c r="K23" s="17"/>
    </row>
    <row r="24" spans="1:11" s="4" customFormat="1" ht="42.75" customHeight="1" x14ac:dyDescent="0.25">
      <c r="A24" s="14">
        <v>15</v>
      </c>
      <c r="B24" s="9" t="s">
        <v>27</v>
      </c>
      <c r="C24" s="22">
        <f t="shared" si="2"/>
        <v>9181.5</v>
      </c>
      <c r="D24" s="23">
        <v>1247.2</v>
      </c>
      <c r="E24" s="23">
        <v>7934.3</v>
      </c>
      <c r="F24" s="26">
        <v>0</v>
      </c>
      <c r="G24" s="26">
        <v>0</v>
      </c>
      <c r="H24" s="17"/>
      <c r="I24" s="17"/>
      <c r="J24" s="17"/>
      <c r="K24" s="17"/>
    </row>
    <row r="25" spans="1:11" s="4" customFormat="1" ht="44.25" customHeight="1" x14ac:dyDescent="0.25">
      <c r="A25" s="14">
        <v>16</v>
      </c>
      <c r="B25" s="9" t="s">
        <v>28</v>
      </c>
      <c r="C25" s="22">
        <f t="shared" si="2"/>
        <v>500</v>
      </c>
      <c r="D25" s="26">
        <v>0</v>
      </c>
      <c r="E25" s="23">
        <v>500</v>
      </c>
      <c r="F25" s="26">
        <v>0</v>
      </c>
      <c r="G25" s="26">
        <v>0</v>
      </c>
      <c r="H25" s="17"/>
      <c r="I25" s="17"/>
      <c r="J25" s="17"/>
      <c r="K25" s="17"/>
    </row>
    <row r="26" spans="1:11" s="4" customFormat="1" ht="34.5" customHeight="1" x14ac:dyDescent="0.25">
      <c r="A26" s="14">
        <v>17</v>
      </c>
      <c r="B26" s="9" t="s">
        <v>29</v>
      </c>
      <c r="C26" s="22">
        <f t="shared" si="2"/>
        <v>9892.6370000000006</v>
      </c>
      <c r="D26" s="26">
        <v>0</v>
      </c>
      <c r="E26" s="23">
        <v>9892.6370000000006</v>
      </c>
      <c r="F26" s="26">
        <v>0</v>
      </c>
      <c r="G26" s="26">
        <v>0</v>
      </c>
      <c r="H26" s="17"/>
      <c r="I26" s="17"/>
      <c r="J26" s="17"/>
      <c r="K26" s="17"/>
    </row>
    <row r="27" spans="1:11" s="4" customFormat="1" ht="31.5" customHeight="1" x14ac:dyDescent="0.25">
      <c r="A27" s="14">
        <v>18</v>
      </c>
      <c r="B27" s="9" t="s">
        <v>30</v>
      </c>
      <c r="C27" s="22">
        <f t="shared" si="2"/>
        <v>503560.78200000001</v>
      </c>
      <c r="D27" s="23">
        <v>357367.1</v>
      </c>
      <c r="E27" s="23">
        <v>133779.505</v>
      </c>
      <c r="F27" s="23">
        <v>12414.177</v>
      </c>
      <c r="G27" s="26">
        <v>0</v>
      </c>
      <c r="H27" s="17"/>
      <c r="I27" s="17"/>
      <c r="J27" s="17"/>
      <c r="K27" s="17"/>
    </row>
    <row r="28" spans="1:11" s="4" customFormat="1" ht="41.25" customHeight="1" x14ac:dyDescent="0.25">
      <c r="A28" s="14">
        <v>19</v>
      </c>
      <c r="B28" s="10" t="s">
        <v>31</v>
      </c>
      <c r="C28" s="22">
        <f t="shared" si="2"/>
        <v>1549221.5</v>
      </c>
      <c r="D28" s="26">
        <v>78038.948999999993</v>
      </c>
      <c r="E28" s="26">
        <v>1467380.9450000001</v>
      </c>
      <c r="F28" s="26">
        <v>3801.6060000000002</v>
      </c>
      <c r="G28" s="26">
        <v>0</v>
      </c>
      <c r="H28" s="17"/>
      <c r="I28" s="17"/>
      <c r="J28" s="17"/>
      <c r="K28" s="17"/>
    </row>
    <row r="29" spans="1:11" s="4" customFormat="1" ht="45" customHeight="1" x14ac:dyDescent="0.25">
      <c r="A29" s="14">
        <v>20</v>
      </c>
      <c r="B29" s="11" t="s">
        <v>45</v>
      </c>
      <c r="C29" s="27">
        <f t="shared" si="2"/>
        <v>1683.0820000000001</v>
      </c>
      <c r="D29" s="23">
        <v>0</v>
      </c>
      <c r="E29" s="23">
        <v>1683.0820000000001</v>
      </c>
      <c r="F29" s="23">
        <v>0</v>
      </c>
      <c r="G29" s="23">
        <v>0</v>
      </c>
      <c r="H29" s="17"/>
      <c r="I29" s="17"/>
      <c r="J29" s="17"/>
      <c r="K29" s="17"/>
    </row>
    <row r="30" spans="1:11" s="4" customFormat="1" ht="31.5" customHeight="1" x14ac:dyDescent="0.25">
      <c r="A30" s="14">
        <v>21</v>
      </c>
      <c r="B30" s="11" t="s">
        <v>46</v>
      </c>
      <c r="C30" s="27">
        <f t="shared" si="2"/>
        <v>275.5</v>
      </c>
      <c r="D30" s="23">
        <v>0</v>
      </c>
      <c r="E30" s="23">
        <v>275.5</v>
      </c>
      <c r="F30" s="23">
        <v>0</v>
      </c>
      <c r="G30" s="23">
        <v>0</v>
      </c>
      <c r="H30" s="17"/>
      <c r="I30" s="17"/>
      <c r="J30" s="17"/>
      <c r="K30" s="17"/>
    </row>
    <row r="31" spans="1:11" s="4" customFormat="1" ht="19.5" customHeight="1" x14ac:dyDescent="0.25">
      <c r="A31" s="32" t="s">
        <v>15</v>
      </c>
      <c r="B31" s="33"/>
      <c r="C31" s="28">
        <f>C32+C33+C34+C35+C36+C37+C38+C39+C40+C41</f>
        <v>26673114.753000002</v>
      </c>
      <c r="D31" s="28">
        <f t="shared" ref="D31:F31" si="4">D32+D33+D34+D35+D36+D37+D38+D39+D40+D41</f>
        <v>7200734.8609999996</v>
      </c>
      <c r="E31" s="28">
        <f t="shared" si="4"/>
        <v>10290633.438000001</v>
      </c>
      <c r="F31" s="28">
        <f t="shared" si="4"/>
        <v>183639.66199999998</v>
      </c>
      <c r="G31" s="28">
        <f>G32+G33+G34+G35+G36+G37+G38+G39+G40+G41</f>
        <v>8998106.7920000013</v>
      </c>
      <c r="H31" s="17"/>
      <c r="I31" s="17"/>
      <c r="J31" s="17"/>
      <c r="K31" s="17"/>
    </row>
    <row r="32" spans="1:11" s="4" customFormat="1" ht="31.5" customHeight="1" x14ac:dyDescent="0.25">
      <c r="A32" s="13">
        <v>22</v>
      </c>
      <c r="B32" s="8" t="s">
        <v>32</v>
      </c>
      <c r="C32" s="22">
        <f>D32+E32+F32+G32</f>
        <v>2922311.429</v>
      </c>
      <c r="D32" s="26">
        <v>0</v>
      </c>
      <c r="E32" s="23">
        <v>2922311.429</v>
      </c>
      <c r="F32" s="26">
        <v>0</v>
      </c>
      <c r="G32" s="26">
        <v>0</v>
      </c>
      <c r="H32" s="17"/>
      <c r="I32" s="17"/>
      <c r="J32" s="17"/>
      <c r="K32" s="17"/>
    </row>
    <row r="33" spans="1:11" s="4" customFormat="1" ht="31.5" customHeight="1" x14ac:dyDescent="0.25">
      <c r="A33" s="14">
        <v>23</v>
      </c>
      <c r="B33" s="9" t="s">
        <v>33</v>
      </c>
      <c r="C33" s="22">
        <f>D33+E33+F33+G33</f>
        <v>349285.87599999999</v>
      </c>
      <c r="D33" s="23">
        <v>127045.4</v>
      </c>
      <c r="E33" s="23">
        <v>218490.476</v>
      </c>
      <c r="F33" s="23">
        <v>3750</v>
      </c>
      <c r="G33" s="26">
        <v>0</v>
      </c>
      <c r="H33" s="17"/>
      <c r="I33" s="17"/>
      <c r="J33" s="17"/>
      <c r="K33" s="17"/>
    </row>
    <row r="34" spans="1:11" s="4" customFormat="1" ht="44.25" customHeight="1" x14ac:dyDescent="0.25">
      <c r="A34" s="13">
        <v>24</v>
      </c>
      <c r="B34" s="9" t="s">
        <v>34</v>
      </c>
      <c r="C34" s="22">
        <f t="shared" ref="C34:C41" si="5">D34+E34+F34+G34</f>
        <v>927595.12899999996</v>
      </c>
      <c r="D34" s="23">
        <v>110733.639</v>
      </c>
      <c r="E34" s="23">
        <v>816861.49</v>
      </c>
      <c r="F34" s="26">
        <v>0</v>
      </c>
      <c r="G34" s="26">
        <v>0</v>
      </c>
      <c r="H34" s="17"/>
      <c r="I34" s="17"/>
      <c r="J34" s="17"/>
      <c r="K34" s="17"/>
    </row>
    <row r="35" spans="1:11" s="4" customFormat="1" ht="31.5" customHeight="1" x14ac:dyDescent="0.25">
      <c r="A35" s="14">
        <v>25</v>
      </c>
      <c r="B35" s="9" t="s">
        <v>35</v>
      </c>
      <c r="C35" s="22">
        <f t="shared" si="5"/>
        <v>10374609.892000001</v>
      </c>
      <c r="D35" s="23">
        <v>5230427</v>
      </c>
      <c r="E35" s="23">
        <v>4999402.085</v>
      </c>
      <c r="F35" s="23">
        <v>144780.807</v>
      </c>
      <c r="G35" s="26">
        <v>0</v>
      </c>
      <c r="H35" s="17"/>
      <c r="I35" s="17"/>
      <c r="J35" s="17"/>
      <c r="K35" s="17"/>
    </row>
    <row r="36" spans="1:11" s="4" customFormat="1" ht="45" customHeight="1" x14ac:dyDescent="0.25">
      <c r="A36" s="13">
        <v>26</v>
      </c>
      <c r="B36" s="9" t="s">
        <v>36</v>
      </c>
      <c r="C36" s="22">
        <f t="shared" si="5"/>
        <v>10748339.021</v>
      </c>
      <c r="D36" s="23">
        <v>1125755.1599999999</v>
      </c>
      <c r="E36" s="23">
        <v>785483.52099999995</v>
      </c>
      <c r="F36" s="23">
        <v>0</v>
      </c>
      <c r="G36" s="23">
        <v>8837100.3399999999</v>
      </c>
      <c r="H36" s="17"/>
      <c r="I36" s="17"/>
      <c r="J36" s="17"/>
      <c r="K36" s="17"/>
    </row>
    <row r="37" spans="1:11" s="4" customFormat="1" ht="39.75" customHeight="1" x14ac:dyDescent="0.25">
      <c r="A37" s="14">
        <v>27</v>
      </c>
      <c r="B37" s="9" t="s">
        <v>37</v>
      </c>
      <c r="C37" s="22">
        <f t="shared" si="5"/>
        <v>27950.381000000001</v>
      </c>
      <c r="D37" s="23">
        <v>4721.2780000000002</v>
      </c>
      <c r="E37" s="23">
        <v>12009.395</v>
      </c>
      <c r="F37" s="23">
        <v>0</v>
      </c>
      <c r="G37" s="23">
        <v>11219.708000000001</v>
      </c>
      <c r="H37" s="17"/>
      <c r="I37" s="17"/>
      <c r="J37" s="17"/>
      <c r="K37" s="17"/>
    </row>
    <row r="38" spans="1:11" s="4" customFormat="1" ht="31.5" customHeight="1" x14ac:dyDescent="0.25">
      <c r="A38" s="13">
        <v>28</v>
      </c>
      <c r="B38" s="9" t="s">
        <v>38</v>
      </c>
      <c r="C38" s="22">
        <f t="shared" si="5"/>
        <v>605481.67999999993</v>
      </c>
      <c r="D38" s="23">
        <v>269645.299</v>
      </c>
      <c r="E38" s="23">
        <v>186049.63699999999</v>
      </c>
      <c r="F38" s="23">
        <v>0</v>
      </c>
      <c r="G38" s="23">
        <v>149786.74400000001</v>
      </c>
      <c r="H38" s="17"/>
      <c r="I38" s="17"/>
      <c r="J38" s="17"/>
      <c r="K38" s="17"/>
    </row>
    <row r="39" spans="1:11" s="4" customFormat="1" ht="31.5" customHeight="1" x14ac:dyDescent="0.25">
      <c r="A39" s="14">
        <v>29</v>
      </c>
      <c r="B39" s="11" t="s">
        <v>39</v>
      </c>
      <c r="C39" s="22">
        <f t="shared" si="5"/>
        <v>304411.06899999996</v>
      </c>
      <c r="D39" s="23">
        <v>0</v>
      </c>
      <c r="E39" s="23">
        <v>304386.38299999997</v>
      </c>
      <c r="F39" s="23">
        <v>24.686</v>
      </c>
      <c r="G39" s="26">
        <v>0</v>
      </c>
      <c r="H39" s="17"/>
      <c r="I39" s="17"/>
      <c r="J39" s="17"/>
      <c r="K39" s="17"/>
    </row>
    <row r="40" spans="1:11" s="4" customFormat="1" ht="31.5" customHeight="1" x14ac:dyDescent="0.25">
      <c r="A40" s="13">
        <v>30</v>
      </c>
      <c r="B40" s="11" t="s">
        <v>42</v>
      </c>
      <c r="C40" s="27">
        <f t="shared" si="5"/>
        <v>413100.28200000001</v>
      </c>
      <c r="D40" s="23">
        <v>332407.08500000002</v>
      </c>
      <c r="E40" s="23">
        <v>45609.027999999998</v>
      </c>
      <c r="F40" s="23">
        <v>35084.169000000002</v>
      </c>
      <c r="G40" s="23">
        <v>0</v>
      </c>
      <c r="H40" s="17"/>
      <c r="I40" s="17"/>
      <c r="J40" s="17"/>
      <c r="K40" s="17"/>
    </row>
    <row r="41" spans="1:11" s="4" customFormat="1" ht="31.5" customHeight="1" x14ac:dyDescent="0.25">
      <c r="A41" s="14">
        <v>31</v>
      </c>
      <c r="B41" s="11" t="s">
        <v>43</v>
      </c>
      <c r="C41" s="27">
        <f t="shared" si="5"/>
        <v>29.994</v>
      </c>
      <c r="D41" s="26">
        <v>0</v>
      </c>
      <c r="E41" s="23">
        <v>29.994</v>
      </c>
      <c r="F41" s="26">
        <v>0</v>
      </c>
      <c r="G41" s="26">
        <v>0</v>
      </c>
      <c r="H41" s="17"/>
      <c r="I41" s="17"/>
      <c r="J41" s="17"/>
      <c r="K41" s="17"/>
    </row>
    <row r="42" spans="1:11" s="4" customFormat="1" ht="18.75" customHeight="1" x14ac:dyDescent="0.25">
      <c r="A42" s="30" t="s">
        <v>40</v>
      </c>
      <c r="B42" s="31"/>
      <c r="C42" s="29">
        <f>C43</f>
        <v>279841.446</v>
      </c>
      <c r="D42" s="29">
        <f t="shared" ref="D42:G42" si="6">D43</f>
        <v>7867.2</v>
      </c>
      <c r="E42" s="29">
        <f t="shared" si="6"/>
        <v>271974.24599999998</v>
      </c>
      <c r="F42" s="29">
        <f t="shared" si="6"/>
        <v>0</v>
      </c>
      <c r="G42" s="29" t="str">
        <f t="shared" si="6"/>
        <v>0,000</v>
      </c>
      <c r="H42" s="17"/>
      <c r="I42" s="17"/>
      <c r="J42" s="17"/>
      <c r="K42" s="17"/>
    </row>
    <row r="43" spans="1:11" s="4" customFormat="1" ht="32.25" customHeight="1" x14ac:dyDescent="0.25">
      <c r="A43" s="14">
        <v>32</v>
      </c>
      <c r="B43" s="11" t="s">
        <v>41</v>
      </c>
      <c r="C43" s="27">
        <f>D43+E43+F43+G43</f>
        <v>279841.446</v>
      </c>
      <c r="D43" s="23">
        <v>7867.2</v>
      </c>
      <c r="E43" s="23">
        <v>271974.24599999998</v>
      </c>
      <c r="F43" s="26">
        <v>0</v>
      </c>
      <c r="G43" s="26" t="s">
        <v>47</v>
      </c>
      <c r="H43" s="17"/>
      <c r="I43" s="17"/>
      <c r="J43" s="17"/>
      <c r="K43" s="17"/>
    </row>
    <row r="44" spans="1:11" s="5" customFormat="1" x14ac:dyDescent="0.25">
      <c r="B44" s="6"/>
      <c r="C44" s="7"/>
      <c r="D44" s="7"/>
      <c r="E44" s="7"/>
      <c r="F44" s="7"/>
      <c r="G44" s="7"/>
    </row>
    <row r="45" spans="1:11" s="5" customFormat="1" x14ac:dyDescent="0.25">
      <c r="B45" s="6"/>
      <c r="C45" s="7"/>
      <c r="D45" s="7"/>
      <c r="E45" s="7"/>
      <c r="F45" s="7"/>
      <c r="G45" s="7"/>
    </row>
    <row r="46" spans="1:11" s="5" customFormat="1" x14ac:dyDescent="0.25">
      <c r="B46" s="6"/>
      <c r="C46" s="7"/>
      <c r="D46" s="7"/>
      <c r="E46" s="7"/>
      <c r="F46" s="7"/>
      <c r="G46" s="7"/>
    </row>
    <row r="47" spans="1:11" s="5" customFormat="1" x14ac:dyDescent="0.25">
      <c r="B47" s="6"/>
      <c r="C47" s="7"/>
      <c r="D47" s="7"/>
      <c r="E47" s="7"/>
      <c r="F47" s="7"/>
      <c r="G47" s="7"/>
    </row>
    <row r="48" spans="1:11" s="5" customFormat="1" x14ac:dyDescent="0.25">
      <c r="B48" s="6"/>
      <c r="C48" s="7"/>
      <c r="D48" s="7"/>
      <c r="E48" s="7"/>
      <c r="F48" s="7"/>
      <c r="G48" s="7"/>
    </row>
    <row r="49" spans="2:7" s="5" customFormat="1" x14ac:dyDescent="0.25">
      <c r="B49" s="6"/>
      <c r="C49" s="7"/>
      <c r="D49" s="7"/>
      <c r="E49" s="7"/>
      <c r="F49" s="7"/>
      <c r="G49" s="7"/>
    </row>
    <row r="50" spans="2:7" s="5" customFormat="1" x14ac:dyDescent="0.25">
      <c r="B50" s="6"/>
      <c r="C50" s="7"/>
      <c r="D50" s="7"/>
      <c r="E50" s="7"/>
      <c r="F50" s="7"/>
      <c r="G50" s="7"/>
    </row>
  </sheetData>
  <mergeCells count="11">
    <mergeCell ref="A42:B42"/>
    <mergeCell ref="A31:B31"/>
    <mergeCell ref="F1:G1"/>
    <mergeCell ref="A5:A6"/>
    <mergeCell ref="A8:B8"/>
    <mergeCell ref="A9:B9"/>
    <mergeCell ref="B3:G3"/>
    <mergeCell ref="B4:G4"/>
    <mergeCell ref="B5:B6"/>
    <mergeCell ref="C5:C6"/>
    <mergeCell ref="D5:G5"/>
  </mergeCells>
  <pageMargins left="0.23622047244094491" right="0.23622047244094491" top="0.74803149606299213" bottom="0" header="0.31496062992125984" footer="0.31496062992125984"/>
  <pageSetup paperSize="9" scale="70" firstPageNumber="184" fitToHeight="0" orientation="portrait" useFirstPageNumber="1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Пронина Евгения Владимировна</dc:creator>
  <cp:lastModifiedBy>Луговец Ирина Владимировна</cp:lastModifiedBy>
  <cp:lastPrinted>2022-03-30T07:37:21Z</cp:lastPrinted>
  <dcterms:created xsi:type="dcterms:W3CDTF">2020-03-25T07:27:28Z</dcterms:created>
  <dcterms:modified xsi:type="dcterms:W3CDTF">2022-04-20T12:05:55Z</dcterms:modified>
</cp:coreProperties>
</file>